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pivotTables/pivotTable5.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45" yWindow="0" windowWidth="20490" windowHeight="7755"/>
  </bookViews>
  <sheets>
    <sheet name="Графички приказ" sheetId="16" r:id="rId1"/>
    <sheet name="Сумарни подаци" sheetId="4" r:id="rId2"/>
    <sheet name="Градови - сумарни подаци" sheetId="10" r:id="rId3"/>
    <sheet name="Градови - појединачни подаци" sheetId="8" r:id="rId4"/>
    <sheet name="Општине - сумарни подаци" sheetId="18" r:id="rId5"/>
    <sheet name="Општине - појединачни подаци" sheetId="17" r:id="rId6"/>
    <sheet name="Gradovi radna verzija" sheetId="6" state="hidden" r:id="rId7"/>
    <sheet name="Opštine radna verzija" sheetId="11" state="hidden" r:id="rId8"/>
    <sheet name="Радна верзија ukupno" sheetId="2" state="hidden" r:id="rId9"/>
  </sheets>
  <definedNames>
    <definedName name="_xlnm._FilterDatabase" localSheetId="6" hidden="1">'Gradovi radna verzija'!$B$2:$I$2</definedName>
    <definedName name="_xlnm._FilterDatabase" localSheetId="7" hidden="1">'Opštine radna verzija'!$A$2:$G$2226</definedName>
    <definedName name="_xlnm._FilterDatabase" localSheetId="4" hidden="1">'Општине - сумарни подаци'!$B$27:$M$27</definedName>
    <definedName name="ExternalData_1" localSheetId="8" hidden="1">'Радна верзија ukupno'!$A$1:$G$1656</definedName>
    <definedName name="ExternalData_1" localSheetId="1" hidden="1">'Сумарни подаци'!#REF!</definedName>
    <definedName name="ExternalData_2" localSheetId="1" hidden="1">'Сумарни подаци'!#REF!</definedName>
    <definedName name="ExternalData_3" localSheetId="1" hidden="1">'Сумарни подаци'!#REF!</definedName>
    <definedName name="Slicer_NadlezniOrgan">#N/A</definedName>
    <definedName name="Slicer_NadlezniOrgan1">#N/A</definedName>
    <definedName name="Slicer_NadlezniOrgan2">#N/A</definedName>
    <definedName name="Slicer_усаглашени_захтеви">#N/A</definedName>
  </definedNames>
  <calcPr calcId="145621"/>
  <pivotCaches>
    <pivotCache cacheId="0" r:id="rId10"/>
    <pivotCache cacheId="1" r:id="rId11"/>
    <pivotCache cacheId="2" r:id="rId12"/>
    <pivotCache cacheId="3" r:id="rId13"/>
  </pivotCaches>
  <extLst>
    <ext xmlns:x14="http://schemas.microsoft.com/office/spreadsheetml/2009/9/main" uri="{BBE1A952-AA13-448e-AADC-164F8A28A991}">
      <x14:slicerCaches>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4" l="1"/>
  <c r="D23" i="4"/>
  <c r="D67" i="4"/>
  <c r="D10" i="10" l="1"/>
  <c r="C55" i="10" s="1"/>
  <c r="C57" i="10" s="1"/>
  <c r="F10" i="10"/>
  <c r="C59" i="10" s="1"/>
  <c r="H10" i="10"/>
  <c r="C60" i="10" s="1"/>
  <c r="J10" i="10"/>
  <c r="C56" i="10" s="1"/>
  <c r="L10" i="10"/>
  <c r="C63" i="10" s="1"/>
  <c r="D63" i="10" s="1"/>
  <c r="C10" i="10"/>
  <c r="L52" i="10"/>
  <c r="M52" i="10" s="1"/>
  <c r="M33" i="10"/>
  <c r="M45" i="10"/>
  <c r="M31" i="10"/>
  <c r="M49" i="10"/>
  <c r="M28" i="10"/>
  <c r="M42" i="10"/>
  <c r="M34" i="10"/>
  <c r="M40" i="10"/>
  <c r="M29" i="10"/>
  <c r="M30" i="10"/>
  <c r="M50" i="10"/>
  <c r="M37" i="10"/>
  <c r="M44" i="10"/>
  <c r="M48" i="10"/>
  <c r="M47" i="10"/>
  <c r="M39" i="10"/>
  <c r="M35" i="10"/>
  <c r="M46" i="10"/>
  <c r="M38" i="10"/>
  <c r="M32" i="10"/>
  <c r="M41" i="10"/>
  <c r="M26" i="10"/>
  <c r="M43" i="10"/>
  <c r="M36" i="10"/>
  <c r="M27" i="10"/>
  <c r="M51" i="10"/>
  <c r="L10" i="18"/>
  <c r="C177" i="18" s="1"/>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128" i="18"/>
  <c r="M129" i="18"/>
  <c r="M130" i="18"/>
  <c r="M131" i="18"/>
  <c r="M132" i="18"/>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94"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67" i="18"/>
  <c r="M68" i="18"/>
  <c r="M69" i="18"/>
  <c r="M70" i="18"/>
  <c r="M71" i="18"/>
  <c r="M72" i="18"/>
  <c r="M73" i="18"/>
  <c r="M74" i="18"/>
  <c r="M75" i="18"/>
  <c r="M76" i="18"/>
  <c r="M77" i="18"/>
  <c r="M78" i="18"/>
  <c r="M79" i="18"/>
  <c r="M80" i="18"/>
  <c r="M81" i="18"/>
  <c r="M82" i="18"/>
  <c r="M83" i="18"/>
  <c r="M84" i="18"/>
  <c r="M85" i="18"/>
  <c r="M86" i="18"/>
  <c r="M87" i="18"/>
  <c r="M88" i="18"/>
  <c r="M89" i="18"/>
  <c r="M90" i="18"/>
  <c r="M28" i="18"/>
  <c r="F10" i="18"/>
  <c r="C173" i="18" s="1"/>
  <c r="H10" i="18"/>
  <c r="C174" i="18" s="1"/>
  <c r="J10" i="18"/>
  <c r="C170" i="18" s="1"/>
  <c r="D10" i="18"/>
  <c r="C169" i="18" s="1"/>
  <c r="C10" i="18"/>
  <c r="D72" i="4"/>
  <c r="K10" i="10" l="1"/>
  <c r="C62" i="10"/>
  <c r="D62" i="10" s="1"/>
  <c r="E10" i="10"/>
  <c r="N10" i="10" s="1"/>
  <c r="M10" i="10"/>
  <c r="G10" i="10"/>
  <c r="I10" i="10"/>
  <c r="M10" i="18"/>
  <c r="D177" i="18"/>
  <c r="C176" i="18"/>
  <c r="D176" i="18" s="1"/>
  <c r="E10" i="18"/>
  <c r="C171" i="18"/>
  <c r="K10" i="18"/>
  <c r="G10" i="18"/>
  <c r="I10" i="18"/>
  <c r="N10" i="18" l="1"/>
  <c r="G23" i="4" l="1"/>
  <c r="E67" i="4" s="1"/>
  <c r="C23" i="4"/>
  <c r="C57" i="4"/>
  <c r="E57" i="4"/>
  <c r="F57" i="4"/>
  <c r="G57" i="4"/>
  <c r="D71" i="4" l="1"/>
  <c r="C67" i="4"/>
  <c r="E68" i="4"/>
  <c r="F23" i="4"/>
  <c r="E62" i="4" s="1"/>
  <c r="D62" i="4"/>
  <c r="D57" i="4"/>
  <c r="D1659" i="2"/>
  <c r="E1659" i="2"/>
  <c r="F1659" i="2"/>
  <c r="G1659" i="2"/>
  <c r="C1659" i="2"/>
  <c r="D1658" i="2"/>
  <c r="E1658" i="2"/>
  <c r="F1658" i="2"/>
  <c r="G1658" i="2"/>
  <c r="C1658" i="2"/>
  <c r="D33" i="4"/>
  <c r="E33" i="4"/>
  <c r="F33" i="4"/>
  <c r="G33" i="4"/>
  <c r="C33" i="4"/>
  <c r="E580" i="6"/>
  <c r="F580" i="6"/>
  <c r="G580" i="6"/>
  <c r="H580" i="6"/>
  <c r="D580" i="6"/>
  <c r="J2" i="11"/>
  <c r="K2" i="11"/>
  <c r="L2" i="11"/>
  <c r="M2" i="11"/>
  <c r="I2" i="11"/>
  <c r="D68" i="4" l="1"/>
  <c r="C62" i="4"/>
  <c r="C63" i="4" s="1"/>
  <c r="C68" i="4"/>
  <c r="L3" i="11"/>
  <c r="K3" i="11"/>
  <c r="I3" i="11"/>
  <c r="D63" i="4" l="1"/>
  <c r="F67" i="4"/>
  <c r="F68" i="4" s="1"/>
  <c r="E63" i="4"/>
  <c r="J3" i="11"/>
  <c r="M3" i="11" l="1"/>
  <c r="I3" i="6" l="1"/>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l="1"/>
  <c r="N3" i="6"/>
  <c r="J3" i="6"/>
  <c r="K3" i="6" l="1"/>
  <c r="C1657" i="2" l="1"/>
  <c r="D1657" i="2"/>
  <c r="E1657" i="2"/>
  <c r="F1657" i="2"/>
  <c r="G1657" i="2"/>
  <c r="D70" i="4"/>
  <c r="E71" i="4" s="1"/>
  <c r="E72" i="4" l="1"/>
</calcChain>
</file>

<file path=xl/connections.xml><?xml version="1.0" encoding="utf-8"?>
<connections xmlns="http://schemas.openxmlformats.org/spreadsheetml/2006/main">
  <connection id="1" keepAlive="1" name="10.93.0.14 CRP_Submission_v08_1" type="5" refreshedVersion="5" savePassword="1" deleted="1" background="1" saveData="1">
    <dbPr connection="" command=""/>
  </connection>
</connections>
</file>

<file path=xl/sharedStrings.xml><?xml version="1.0" encoding="utf-8"?>
<sst xmlns="http://schemas.openxmlformats.org/spreadsheetml/2006/main" count="13745" uniqueCount="271">
  <si>
    <t>TipPostupka</t>
  </si>
  <si>
    <t>Достављање техничке документације у погледу мера заштите од пожара</t>
  </si>
  <si>
    <t>Подношење захтева за издавање грађевинске дозволе</t>
  </si>
  <si>
    <t>Подношење захтева за издавање локацијских услова</t>
  </si>
  <si>
    <t>Подношење захтева за издавање привремене грађевинске дозволе</t>
  </si>
  <si>
    <t>Подношење захтева за издавање решења о одобрењу извођења радова (члан 145. Закона о планирању и изградњи)</t>
  </si>
  <si>
    <t>Подношење захтева за издавање употребне дозволе</t>
  </si>
  <si>
    <t>Подношење захтева за измену грађевинске дозволе</t>
  </si>
  <si>
    <t xml:space="preserve">Подношење захтева за измену локацијских услова </t>
  </si>
  <si>
    <t>Подношење захтева за измену решења о одобрењу извођења радова (чл.145. Закона о планирању и изградњи)</t>
  </si>
  <si>
    <t>Подношење захтева за прикључење на комуналну и другу инфраструктуру</t>
  </si>
  <si>
    <t>Подношење пријаве завршетка израде темеља</t>
  </si>
  <si>
    <t>Подношење пријаве завршетка објекта у конструктивном смислу</t>
  </si>
  <si>
    <t>Подношење пријаве радова</t>
  </si>
  <si>
    <t>Подношење усаглашеног захтева за издавање употребне дозволе</t>
  </si>
  <si>
    <t>Упис права својине и издавање решења о кућном броју</t>
  </si>
  <si>
    <t>NadlezniOrgan</t>
  </si>
  <si>
    <t>BrPodnetihPrijava</t>
  </si>
  <si>
    <t>BrResenihPrijava</t>
  </si>
  <si>
    <t>BrPozitivnoResenihPrijava</t>
  </si>
  <si>
    <t>BrNegativnoResenihPrijava</t>
  </si>
  <si>
    <t>ГРАД НОВИ САД</t>
  </si>
  <si>
    <t>ГРАД ВРШАЦ</t>
  </si>
  <si>
    <t>ГРАД КРУШЕВАЦ</t>
  </si>
  <si>
    <t>ГРАД ЛОЗНИЦА</t>
  </si>
  <si>
    <t>ГРАД ПАНЧЕВО</t>
  </si>
  <si>
    <t>ГРАД ПИРОТ</t>
  </si>
  <si>
    <t>ГРАД ПОЖАРЕВАЦ</t>
  </si>
  <si>
    <t>ГРАД СОМБОР</t>
  </si>
  <si>
    <t>ГРАД ЧАЧАК</t>
  </si>
  <si>
    <t>ГРАД ШАБАЦ</t>
  </si>
  <si>
    <t>ОПШТИНА АЛИБУНАР</t>
  </si>
  <si>
    <t>ОПШТИНА АРАНЂЕЛОВАЦ</t>
  </si>
  <si>
    <t>ОПШТИНА БАЈИНА БАШТА</t>
  </si>
  <si>
    <t>ОПШТИНА БАЧКА ПАЛАНКА</t>
  </si>
  <si>
    <t>ОПШТИНА БЕЛА ПАЛАНКА</t>
  </si>
  <si>
    <t>ОПШТИНА ВЕЛИКА ПЛАНА</t>
  </si>
  <si>
    <t>ОПШТИНА ИВАЊИЦА</t>
  </si>
  <si>
    <t>ОПШТИНА КОЦЕЉЕВА</t>
  </si>
  <si>
    <t>ОПШТИНА КУЛА</t>
  </si>
  <si>
    <t>ОПШТИНА ЛАЈКОВАЦ</t>
  </si>
  <si>
    <t>ОПШТИНА НЕГОТИН</t>
  </si>
  <si>
    <t>ОПШТИНА ПЕЋИНЦИ</t>
  </si>
  <si>
    <t>ОПШТИНА СТАРА ПАЗОВА</t>
  </si>
  <si>
    <t>ОПШТИНА СУРДУЛИЦА</t>
  </si>
  <si>
    <t>ОПШТИНА ТРСТЕНИК</t>
  </si>
  <si>
    <t>ГРАД ЗАЈЕЧАР</t>
  </si>
  <si>
    <t>ГРАД КИКИНДА</t>
  </si>
  <si>
    <t>ГРАД КРАГУЈЕВАЦ</t>
  </si>
  <si>
    <t>ГРАД КРАЉЕВО</t>
  </si>
  <si>
    <t>ГРАД ЛЕСКОВАЦ</t>
  </si>
  <si>
    <t>ГРАД НОВИ ПАЗАР</t>
  </si>
  <si>
    <t>ГРАД СМЕДЕРЕВО</t>
  </si>
  <si>
    <t>ГРАД СРЕМСКА МИТРОВИЦА</t>
  </si>
  <si>
    <t>ГРАД СУБОТИЦА</t>
  </si>
  <si>
    <t>ГРАДСКА ОПШТИНА ВРАЧАР</t>
  </si>
  <si>
    <t>ГРАДСКА ОПШТИНА ГРОЦКА</t>
  </si>
  <si>
    <t>ГРАДСКА ОПШТИНА НОВИ БЕОГРАД</t>
  </si>
  <si>
    <t>ГРАДСКА ОПШТИНА ПАЛИЛУЛА</t>
  </si>
  <si>
    <t>ГРАДСКА ОПШТИНА САВСКИ ВЕНАЦ</t>
  </si>
  <si>
    <t>ГРАДСКА ОПШТИНА СТАРИ ГРАД</t>
  </si>
  <si>
    <t>ОПШТИНА АЛЕКСАНДРОВАЦ</t>
  </si>
  <si>
    <t>ОПШТИНА АЛЕКСИНАЦ</t>
  </si>
  <si>
    <t>ОПШТИНА АПАТИН</t>
  </si>
  <si>
    <t>ОПШТИНА БАБУШНИЦА</t>
  </si>
  <si>
    <t>ОПШТИНА БАЧКА ТОПОЛА</t>
  </si>
  <si>
    <t>ОПШТИНА БАЧКИ ПЕТРОВАЦ</t>
  </si>
  <si>
    <t>ОПШТИНА БЕЛА ЦРКВА</t>
  </si>
  <si>
    <t>ОПШТИНА БЕОЧИН</t>
  </si>
  <si>
    <t>ОПШТИНА БЕЧЕЈ</t>
  </si>
  <si>
    <t>ОПШТИНА БЛАЦЕ</t>
  </si>
  <si>
    <t>ОПШТИНА БОЈНИК</t>
  </si>
  <si>
    <t>ОПШТИНА БОЉЕВАЦ</t>
  </si>
  <si>
    <t>ОПШТИНА БОР</t>
  </si>
  <si>
    <t>ОПШТИНА БУЈАНОВАЦ</t>
  </si>
  <si>
    <t>ОПШТИНА ВАРВАРИН</t>
  </si>
  <si>
    <t>ОПШТИНА ВЕЛИКО ГРАДИШТЕ</t>
  </si>
  <si>
    <t>ОПШТИНА ВЛАДИЧИН ХАН</t>
  </si>
  <si>
    <t>ОПШТИНА ВЛАСОТИНЦЕ</t>
  </si>
  <si>
    <t>ОПШТИНА ВРЊАЧКА БАЊА</t>
  </si>
  <si>
    <t>ОПШТИНА ГОЛУБАЦ</t>
  </si>
  <si>
    <t>ОПШТИНА ДЕСПОТОВАЦ</t>
  </si>
  <si>
    <t>ОПШТИНА ДИМИТРОВГРАД</t>
  </si>
  <si>
    <t>ОПШТИНА ЖАБАЉ</t>
  </si>
  <si>
    <t>ОПШТИНА ЖИТОРАЂА</t>
  </si>
  <si>
    <t>ОПШТИНА ИНЂИЈА</t>
  </si>
  <si>
    <t>ОПШТИНА КАЊИЖА</t>
  </si>
  <si>
    <t>ОПШТИНА КЛАДОВО</t>
  </si>
  <si>
    <t>ОПШТИНА КНИЋ</t>
  </si>
  <si>
    <t>ОПШТИНА КЊАЖЕВАЦ</t>
  </si>
  <si>
    <t>ОПШТИНА КОВАЧИЦА</t>
  </si>
  <si>
    <t>ОПШТИНА КОВИН</t>
  </si>
  <si>
    <t>ОПШТИНА КОСЈЕРИЋ</t>
  </si>
  <si>
    <t>ОПШТИНА КРУПАЊ</t>
  </si>
  <si>
    <t>ОПШТИНА КУРШУМЛИЈА</t>
  </si>
  <si>
    <t>ОПШТИНА КУЧЕВО</t>
  </si>
  <si>
    <t>ОПШТИНА ЛЕБАНЕ</t>
  </si>
  <si>
    <t>ОПШТИНА ЛУЧАНИ</t>
  </si>
  <si>
    <t>ОПШТИНА ЉИГ</t>
  </si>
  <si>
    <t>ОПШТИНА ЉУБОВИЈА</t>
  </si>
  <si>
    <t>ОПШТИНА МАЈДАНПЕК</t>
  </si>
  <si>
    <t>ОПШТИНА МАЛИ ИЂОШ</t>
  </si>
  <si>
    <t>ОПШТИНА МИОНИЦА</t>
  </si>
  <si>
    <t>ОПШТИНА НОВА ВАРОШ</t>
  </si>
  <si>
    <t>ОПШТИНА НОВИ БЕЧЕЈ</t>
  </si>
  <si>
    <t>ОПШТИНА ОПОВО</t>
  </si>
  <si>
    <t>ОПШТИНА ОСЕЧИНА</t>
  </si>
  <si>
    <t>ОПШТИНА ОЏАЦИ</t>
  </si>
  <si>
    <t>ОПШТИНА ПЕТРОВАЦ НА МЛАВИ</t>
  </si>
  <si>
    <t>ОПШТИНА ПЛАНДИШТЕ</t>
  </si>
  <si>
    <t>ОПШТИНА ПРЕШЕВО</t>
  </si>
  <si>
    <t>ОПШТИНА ПРИБОЈ</t>
  </si>
  <si>
    <t>ОПШТИНА ПРИЈЕПОЉЕ</t>
  </si>
  <si>
    <t>ОПШТИНА РАЧА</t>
  </si>
  <si>
    <t>ОПШТИНА РАШКА</t>
  </si>
  <si>
    <t>ОПШТИНА СЕНТА</t>
  </si>
  <si>
    <t>ОПШТИНА СЕЧАЊ</t>
  </si>
  <si>
    <t>ОПШТИНА СЈЕНИЦА</t>
  </si>
  <si>
    <t>ОПШТИНА СМЕДЕРЕВСКА ПАЛАНКА</t>
  </si>
  <si>
    <t>ОПШТИНА СОКОБАЊА</t>
  </si>
  <si>
    <t>ОПШТИНА СРБОБРАН</t>
  </si>
  <si>
    <t>ОПШТИНА СРЕМСКИ КАРЛОВЦИ</t>
  </si>
  <si>
    <t>ОПШТИНА ТИТЕЛ</t>
  </si>
  <si>
    <t>ОПШТИНА ТУТИН</t>
  </si>
  <si>
    <t>ОПШТИНА ЋУПРИЈА</t>
  </si>
  <si>
    <t>ОПШТИНА УБ</t>
  </si>
  <si>
    <t>ОПШТИНА ЧАЈЕТИНА</t>
  </si>
  <si>
    <t>ОПШТИНА ШИД</t>
  </si>
  <si>
    <t>ОПШТИНА АДА</t>
  </si>
  <si>
    <t>ОПШТИНА БАТОЧИНА</t>
  </si>
  <si>
    <t>ОПШТИНА БОГАТИЋ</t>
  </si>
  <si>
    <t>ОПШТИНА БРУС</t>
  </si>
  <si>
    <t>ОПШТИНА ВЛАДИМИРЦИ</t>
  </si>
  <si>
    <t>ОПШТИНА ВРБАС</t>
  </si>
  <si>
    <t>ОПШТИНА ЖАБАРИ</t>
  </si>
  <si>
    <t>ОПШТИНА ЖАГУБИЦА</t>
  </si>
  <si>
    <t>ОПШТИНА ЖИТИШТЕ</t>
  </si>
  <si>
    <t>ОПШТИНА ИРИГ</t>
  </si>
  <si>
    <t>ОПШТИНА ЛАПОВО</t>
  </si>
  <si>
    <t>ОПШТИНА МАЛИ ЗВОРНИК</t>
  </si>
  <si>
    <t>ОПШТИНА ПРОКУПЉЕ</t>
  </si>
  <si>
    <t>ОПШТИНА ТРГОВИШТЕ</t>
  </si>
  <si>
    <t>ОПШТИНА ЋИЋЕВАЦ</t>
  </si>
  <si>
    <t>ОПШТИНА МЕДВЕЂА</t>
  </si>
  <si>
    <t>ОПШТИНА ЧОКА</t>
  </si>
  <si>
    <t>Total</t>
  </si>
  <si>
    <t>Подношење усаглашеног захтева за издавање/измену грађевинске дозволе</t>
  </si>
  <si>
    <t>Подношење усаглашеног захтева за издавање/измену локацијских услова</t>
  </si>
  <si>
    <t>Подношење усаглашеног захтева за издавање/измену привремене грађевинске дозволе</t>
  </si>
  <si>
    <t xml:space="preserve">Подношење усаглашеног захтева за издавање/измену решења о одобрењу извођења радова </t>
  </si>
  <si>
    <t>BrObustavljenihPrijava</t>
  </si>
  <si>
    <t>ОПШТИНА БОСИЛЕГРАД</t>
  </si>
  <si>
    <t>ОПШТИНА ПОЖЕГА</t>
  </si>
  <si>
    <t>ОПШТИНА РУМА</t>
  </si>
  <si>
    <t>ОПШТИНА ПАРАЋИН</t>
  </si>
  <si>
    <t>ОПШТИНА СВИЛАЈНАЦ</t>
  </si>
  <si>
    <t>ГРАД ЈАГОДИНА</t>
  </si>
  <si>
    <t>ГРАД ЗРЕЊАНИН</t>
  </si>
  <si>
    <t>ОПШТИНА НОВИ КНЕЖЕВАЦ</t>
  </si>
  <si>
    <t>ОПШТИНА ГОРЊИ МИЛАНОВАЦ</t>
  </si>
  <si>
    <t>ОПШТИНА ТОПОЛА</t>
  </si>
  <si>
    <t>ОПШТИНА МЕРОШИНА</t>
  </si>
  <si>
    <t>ГРАД ВАЉЕВО</t>
  </si>
  <si>
    <t>ОПШТИНА БАЧ</t>
  </si>
  <si>
    <t>ГРАД УЖИЦЕ</t>
  </si>
  <si>
    <t>ГРАД ВРАЊЕ</t>
  </si>
  <si>
    <t>ОПШТИНА АРИЉЕ</t>
  </si>
  <si>
    <t>ОПШТИНА ТЕМЕРИН</t>
  </si>
  <si>
    <t>ГРАДСКА ОПШТИНА ВОЖДОВАЦ</t>
  </si>
  <si>
    <t>ГРАДСКА ОПШТИНА ОБРЕНОВАЦ</t>
  </si>
  <si>
    <t>ГРАДСКА ОПШТИНА ЗЕМУН</t>
  </si>
  <si>
    <t>ГРАДСКА ОПШТИНА ЧУКАРИЦА</t>
  </si>
  <si>
    <t>ГРАДСКА ОПШТИНА ЗВЕЗДАРА</t>
  </si>
  <si>
    <t>ГРАДСКА ОПШТИНА СУРЧИН</t>
  </si>
  <si>
    <t>ГРАДСКА ОПШТИНА ЛАЗАРЕВАЦ</t>
  </si>
  <si>
    <t>ГРАДСКА ОПШТИНА РАКОВИЦА</t>
  </si>
  <si>
    <t>ГРАДСКА ОПШТИНА МЛАДЕНОВАЦ</t>
  </si>
  <si>
    <t>ГРАДСКА ОПШТИНА БАРАЈЕВО</t>
  </si>
  <si>
    <t>ГРАДСКА ОПШТИНА СОПОТ</t>
  </si>
  <si>
    <t>Достављање техничке документације у погледу мера заштите од пожара на основу усаглашеног захтева</t>
  </si>
  <si>
    <t>Контрола активности на предмету - Регистратор</t>
  </si>
  <si>
    <t>Подношење жалбе/приговора</t>
  </si>
  <si>
    <t>Подношење захтева за остале поступке (одустанак, клаузула правноснажности, исправка техничке грешке и сл.)</t>
  </si>
  <si>
    <t>Замена решења по жалби/приговору</t>
  </si>
  <si>
    <t>ОПШТИНА РАЖАЊ</t>
  </si>
  <si>
    <t>ОПШТИНА ДОЉЕВАЦ</t>
  </si>
  <si>
    <t>ОПШТИНА СВРЉИГ</t>
  </si>
  <si>
    <t>ОПШТИНА НОВА ЦРЊА</t>
  </si>
  <si>
    <t>Подношење захтева за измену привремене грађевинске дозволе</t>
  </si>
  <si>
    <t>ОПШТИНА ЦРНА ТРАВА</t>
  </si>
  <si>
    <t>ОПШТИНА МАЛО ЦРНИЋЕ</t>
  </si>
  <si>
    <t>ОПШТИНА ГАЏИН ХАН</t>
  </si>
  <si>
    <t>ОПШТИНА РЕКОВАЦ</t>
  </si>
  <si>
    <t>ГРАД БЕОГРАД</t>
  </si>
  <si>
    <t>ГРАД НИШ</t>
  </si>
  <si>
    <t>усаглашени захтеви</t>
  </si>
  <si>
    <t>Подношење захтева за издавање/измену решења о одобрењу извођења радова (члан 145. Закона о планирању и изградњи)</t>
  </si>
  <si>
    <t>Подношење захтева за издавање/измену грађевинске дозволе</t>
  </si>
  <si>
    <t>Подношење захтева за издавање/измену локацијских услова</t>
  </si>
  <si>
    <t>Достављања пројекта за извођење за објекте из члана 133. за које су предвиђене мере заштите културних добара</t>
  </si>
  <si>
    <t>Подношење захтева за издавање/измену привремене грађевинске дозволе</t>
  </si>
  <si>
    <t>Obrada u toku</t>
  </si>
  <si>
    <t>Број поднетих пријава</t>
  </si>
  <si>
    <t>Број решених пријава</t>
  </si>
  <si>
    <t>% решених пријава</t>
  </si>
  <si>
    <t>Број позитивно решених пријава</t>
  </si>
  <si>
    <t>% позитивно решених пријава</t>
  </si>
  <si>
    <t>Број негативно решених пријава</t>
  </si>
  <si>
    <t>% негативно решених пријава</t>
  </si>
  <si>
    <t>Број обустављених пријава</t>
  </si>
  <si>
    <t>% обустављених пријава</t>
  </si>
  <si>
    <t>% обрада у току</t>
  </si>
  <si>
    <t>Просечан проценат успешности</t>
  </si>
  <si>
    <t>Локална самоуправа</t>
  </si>
  <si>
    <t>Сумарно</t>
  </si>
  <si>
    <t>(All)</t>
  </si>
  <si>
    <t>Обрада у току</t>
  </si>
  <si>
    <t>Обрада захтева у току</t>
  </si>
  <si>
    <t>Креирање захтева за покретање прекршајног поступка - Регистратор</t>
  </si>
  <si>
    <t>Број поднетих захтева</t>
  </si>
  <si>
    <t>Тип захтева</t>
  </si>
  <si>
    <t>Број решених  захтева</t>
  </si>
  <si>
    <t>Број позитивно решених  захтева</t>
  </si>
  <si>
    <t>Број негативно решених  захтева</t>
  </si>
  <si>
    <t>Број обустављених  захтева</t>
  </si>
  <si>
    <t>Тип усаглашеног захтева</t>
  </si>
  <si>
    <t>Број решених захтева</t>
  </si>
  <si>
    <t>Број позитивно решених захтева</t>
  </si>
  <si>
    <t>Број негативно решених захтева</t>
  </si>
  <si>
    <t>Број обустављених захтева</t>
  </si>
  <si>
    <r>
      <rPr>
        <sz val="11"/>
        <color theme="1"/>
        <rFont val="Calibri"/>
        <family val="2"/>
        <scheme val="minor"/>
      </rPr>
      <t xml:space="preserve">Табела 1: Поднети захтеви </t>
    </r>
    <r>
      <rPr>
        <b/>
        <sz val="11"/>
        <color theme="1"/>
        <rFont val="Calibri"/>
        <family val="2"/>
        <scheme val="minor"/>
      </rPr>
      <t xml:space="preserve">узимајући у обзир усаглашене захтеве </t>
    </r>
    <r>
      <rPr>
        <sz val="11"/>
        <color theme="1"/>
        <rFont val="Calibri"/>
        <family val="2"/>
        <scheme val="minor"/>
      </rPr>
      <t>као природан наставак оригиналних захтева</t>
    </r>
  </si>
  <si>
    <r>
      <t>Табела 3: Поднети захтеви</t>
    </r>
    <r>
      <rPr>
        <b/>
        <sz val="11"/>
        <color theme="1"/>
        <rFont val="Calibri"/>
        <family val="2"/>
        <scheme val="minor"/>
      </rPr>
      <t xml:space="preserve"> не узимајући у обзир усаглашене захтеве</t>
    </r>
    <r>
      <rPr>
        <sz val="11"/>
        <color theme="1"/>
        <rFont val="Calibri"/>
        <family val="2"/>
        <scheme val="minor"/>
      </rPr>
      <t xml:space="preserve"> као природне наставке првобитних захтева</t>
    </r>
  </si>
  <si>
    <t>Табела 2: Поднети усаглашени захтеви</t>
  </si>
  <si>
    <t>Број решених захтева захтева</t>
  </si>
  <si>
    <t>Укупно решени захтеви</t>
  </si>
  <si>
    <t>Обустављени захтеви</t>
  </si>
  <si>
    <t>Број примарних захтева</t>
  </si>
  <si>
    <t>Број поднетих усаглашених захтева</t>
  </si>
  <si>
    <t>Графички приказ</t>
  </si>
  <si>
    <t>Учешће решених захтева</t>
  </si>
  <si>
    <t>Учешће позитивно решених захтева</t>
  </si>
  <si>
    <t>Учешће негативно решених захтева</t>
  </si>
  <si>
    <t>Учешће обустављених захтева</t>
  </si>
  <si>
    <t>Учешће захтева чија је обрада у току</t>
  </si>
  <si>
    <t>Локалне самоуправе са преко 200 поднетих захтева</t>
  </si>
  <si>
    <t>Локалне самоуправе са испод 200 поднетих захтева</t>
  </si>
  <si>
    <t>Решени захтеви</t>
  </si>
  <si>
    <t>Позитивно решени захтеви</t>
  </si>
  <si>
    <t>Негативно решени захтеви</t>
  </si>
  <si>
    <t>Учешће оригиналних захтева без усаглашавања</t>
  </si>
  <si>
    <t>Учешће захтева са усаглашавањем</t>
  </si>
  <si>
    <t>Локалне самоуправе</t>
  </si>
  <si>
    <t>Учешће решених пријава</t>
  </si>
  <si>
    <t>Учешће позитивно решених пријава</t>
  </si>
  <si>
    <t>Учешће негативно решених пријава</t>
  </si>
  <si>
    <t>Учешће пријава чија је обрада у току</t>
  </si>
  <si>
    <t>Учешће усаглашених захтева</t>
  </si>
  <si>
    <t>Просечни проценат успешности</t>
  </si>
  <si>
    <r>
      <t xml:space="preserve">Општине смо поделили у 2 категорије:  Категорија 1 обухвата општине које имају преко 200 поднетих захтева. Категорија 2 обухвата све општине које имају укупно мање од 200 поднетих захтева. </t>
    </r>
    <r>
      <rPr>
        <u/>
        <sz val="11"/>
        <color theme="1"/>
        <rFont val="Calibri"/>
        <family val="2"/>
        <scheme val="minor"/>
      </rPr>
      <t>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t>
    </r>
    <r>
      <rPr>
        <sz val="11"/>
        <color theme="1"/>
        <rFont val="Calibri"/>
        <family val="2"/>
        <scheme val="minor"/>
      </rPr>
      <t>.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Усаглашени захтев посматран је као наставак обраде њему повезаног предмета, а не као подношење новог захтева.</t>
    </r>
  </si>
  <si>
    <t>Број решених усаглашених захтева</t>
  </si>
  <si>
    <t>Број позитивно решених усаглашених захтева</t>
  </si>
  <si>
    <t>Број негативно решених усаглашених захтева</t>
  </si>
  <si>
    <t>Број обустављених усаглашених захтева</t>
  </si>
  <si>
    <t>Број усаглашених захтева</t>
  </si>
  <si>
    <t>Број решених усаглашених захтев</t>
  </si>
  <si>
    <t>Број обустављених усаглашених пријава</t>
  </si>
  <si>
    <t>Град</t>
  </si>
  <si>
    <t xml:space="preserve">Учешће усаглашених захтева </t>
  </si>
  <si>
    <t>Рангирање градова вршили смо према просечном проценту успешности који укључује податке о проценту укупно решених захтева и проценту позитивно решених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Усаглашени захтев посматран је као наставак обраде њему повезаног предмета, а не као подношење новог захтева.</t>
  </si>
  <si>
    <t>Како бисте лакше дошли до потребних података, можете филтрирати надлежни орган који Вам је потребан кликом на дати списак надлежних градова.</t>
  </si>
  <si>
    <t>Обележавање свих надлежних органа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</si>
</sst>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0"/>
      <name val="Calibri"/>
      <family val="2"/>
      <scheme val="minor"/>
    </font>
    <font>
      <sz val="11"/>
      <color theme="1"/>
      <name val="Calibri"/>
      <family val="2"/>
      <scheme val="minor"/>
    </font>
    <font>
      <sz val="11"/>
      <name val="Calibri"/>
      <family val="2"/>
      <scheme val="minor"/>
    </font>
    <font>
      <b/>
      <sz val="11"/>
      <color theme="1"/>
      <name val="Calibri"/>
      <family val="2"/>
      <scheme val="minor"/>
    </font>
    <font>
      <sz val="10"/>
      <color theme="1"/>
      <name val="Calibri"/>
      <family val="2"/>
      <scheme val="minor"/>
    </font>
    <font>
      <b/>
      <sz val="15"/>
      <color theme="0"/>
      <name val="Calibri Light"/>
      <family val="2"/>
      <scheme val="major"/>
    </font>
    <font>
      <u/>
      <sz val="11"/>
      <color theme="1"/>
      <name val="Calibri"/>
      <family val="2"/>
      <scheme val="minor"/>
    </font>
  </fonts>
  <fills count="1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theme="5" tint="0.39997558519241921"/>
        <bgColor indexed="64"/>
      </patternFill>
    </fill>
    <fill>
      <patternFill patternType="solid">
        <fgColor theme="5" tint="0.39997558519241921"/>
        <bgColor theme="4" tint="0.79998168889431442"/>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17">
    <border>
      <left/>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2" fillId="0" borderId="0" applyFont="0" applyFill="0" applyBorder="0" applyAlignment="0" applyProtection="0"/>
  </cellStyleXfs>
  <cellXfs count="131">
    <xf numFmtId="0" fontId="0" fillId="0" borderId="0" xfId="0"/>
    <xf numFmtId="0" fontId="0" fillId="2" borderId="1" xfId="0" applyFont="1" applyFill="1" applyBorder="1"/>
    <xf numFmtId="0" fontId="0" fillId="2" borderId="2" xfId="0" applyFont="1" applyFill="1" applyBorder="1"/>
    <xf numFmtId="0" fontId="0" fillId="0" borderId="1" xfId="0" applyFont="1" applyBorder="1"/>
    <xf numFmtId="0" fontId="0" fillId="0" borderId="2" xfId="0" applyFont="1" applyBorder="1"/>
    <xf numFmtId="0" fontId="0" fillId="2" borderId="3" xfId="0" applyFont="1" applyFill="1" applyBorder="1"/>
    <xf numFmtId="0" fontId="0" fillId="0" borderId="3" xfId="0" applyFont="1" applyBorder="1"/>
    <xf numFmtId="0" fontId="0" fillId="4" borderId="4" xfId="0" applyFill="1" applyBorder="1"/>
    <xf numFmtId="0" fontId="1" fillId="3" borderId="1" xfId="0" applyFont="1" applyFill="1" applyBorder="1" applyAlignment="1">
      <alignment wrapText="1"/>
    </xf>
    <xf numFmtId="0" fontId="1" fillId="3" borderId="3" xfId="0" applyFont="1" applyFill="1" applyBorder="1" applyAlignment="1">
      <alignment wrapText="1"/>
    </xf>
    <xf numFmtId="0" fontId="1" fillId="3" borderId="2" xfId="0" applyFont="1" applyFill="1" applyBorder="1" applyAlignment="1">
      <alignment wrapText="1"/>
    </xf>
    <xf numFmtId="0" fontId="0" fillId="5" borderId="1" xfId="0" applyFont="1" applyFill="1" applyBorder="1"/>
    <xf numFmtId="0" fontId="0" fillId="5" borderId="3" xfId="0" applyFont="1" applyFill="1" applyBorder="1"/>
    <xf numFmtId="0" fontId="0" fillId="5" borderId="2" xfId="0" applyFont="1" applyFill="1" applyBorder="1"/>
    <xf numFmtId="0" fontId="0" fillId="6" borderId="1" xfId="0" applyFont="1" applyFill="1" applyBorder="1"/>
    <xf numFmtId="0" fontId="0" fillId="6" borderId="3" xfId="0" applyFont="1" applyFill="1" applyBorder="1"/>
    <xf numFmtId="0" fontId="0" fillId="6" borderId="2" xfId="0" applyFont="1" applyFill="1" applyBorder="1"/>
    <xf numFmtId="0" fontId="0" fillId="7" borderId="0" xfId="0" applyFill="1"/>
    <xf numFmtId="0" fontId="0" fillId="0" borderId="3" xfId="0" applyFont="1" applyFill="1" applyBorder="1"/>
    <xf numFmtId="0" fontId="0" fillId="0" borderId="2" xfId="0" applyFont="1" applyFill="1" applyBorder="1"/>
    <xf numFmtId="0" fontId="0" fillId="2" borderId="0" xfId="0" applyFont="1" applyFill="1" applyBorder="1"/>
    <xf numFmtId="0" fontId="0" fillId="0" borderId="0" xfId="0" applyFont="1" applyBorder="1"/>
    <xf numFmtId="0" fontId="0" fillId="7" borderId="1" xfId="0" applyFont="1" applyFill="1" applyBorder="1"/>
    <xf numFmtId="0" fontId="0" fillId="7" borderId="3" xfId="0" applyFont="1" applyFill="1" applyBorder="1"/>
    <xf numFmtId="0" fontId="0" fillId="7" borderId="2" xfId="0" applyFont="1" applyFill="1" applyBorder="1"/>
    <xf numFmtId="0" fontId="0" fillId="7" borderId="1" xfId="0" applyFill="1" applyBorder="1"/>
    <xf numFmtId="0" fontId="0" fillId="7" borderId="3" xfId="0" applyFill="1" applyBorder="1"/>
    <xf numFmtId="0" fontId="0" fillId="7" borderId="2" xfId="0" applyFill="1" applyBorder="1"/>
    <xf numFmtId="0" fontId="0" fillId="8" borderId="1" xfId="0" applyFont="1" applyFill="1" applyBorder="1"/>
    <xf numFmtId="0" fontId="0" fillId="8" borderId="3" xfId="0" applyFont="1" applyFill="1" applyBorder="1"/>
    <xf numFmtId="0" fontId="0" fillId="8" borderId="2" xfId="0" applyFont="1" applyFill="1" applyBorder="1"/>
    <xf numFmtId="0" fontId="0" fillId="8" borderId="0" xfId="0" applyFont="1" applyFill="1" applyBorder="1"/>
    <xf numFmtId="0" fontId="0" fillId="7" borderId="0" xfId="0" applyFont="1" applyFill="1" applyBorder="1"/>
    <xf numFmtId="0" fontId="0" fillId="0" borderId="3" xfId="0" applyFill="1" applyBorder="1"/>
    <xf numFmtId="0" fontId="0" fillId="0" borderId="1" xfId="0" applyFont="1" applyFill="1" applyBorder="1"/>
    <xf numFmtId="0" fontId="0" fillId="0" borderId="0" xfId="0" applyFill="1"/>
    <xf numFmtId="0" fontId="0" fillId="0" borderId="0" xfId="0" applyFont="1" applyFill="1" applyBorder="1"/>
    <xf numFmtId="0" fontId="0" fillId="0" borderId="0" xfId="0" pivotButton="1"/>
    <xf numFmtId="9" fontId="0" fillId="0" borderId="0" xfId="1" applyFont="1"/>
    <xf numFmtId="9" fontId="0" fillId="0" borderId="0" xfId="1" applyFont="1" applyAlignment="1">
      <alignment horizontal="center" vertical="center"/>
    </xf>
    <xf numFmtId="0" fontId="1" fillId="3" borderId="6" xfId="0" applyFont="1" applyFill="1" applyBorder="1" applyAlignment="1">
      <alignment wrapText="1"/>
    </xf>
    <xf numFmtId="0" fontId="1" fillId="3" borderId="5" xfId="0" applyFont="1" applyFill="1" applyBorder="1" applyAlignment="1">
      <alignment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0" xfId="0" applyAlignment="1">
      <alignment horizontal="center" vertical="center"/>
    </xf>
    <xf numFmtId="0" fontId="0" fillId="0" borderId="0" xfId="0" applyNumberFormat="1"/>
    <xf numFmtId="0" fontId="1" fillId="3" borderId="1" xfId="0" applyFont="1" applyFill="1" applyBorder="1"/>
    <xf numFmtId="0" fontId="1" fillId="3" borderId="3" xfId="0" applyFont="1" applyFill="1" applyBorder="1"/>
    <xf numFmtId="0" fontId="1" fillId="3" borderId="2" xfId="0" applyFont="1" applyFill="1" applyBorder="1"/>
    <xf numFmtId="0" fontId="0" fillId="4" borderId="4" xfId="0" applyFill="1" applyBorder="1" applyAlignment="1">
      <alignment horizontal="left"/>
    </xf>
    <xf numFmtId="0" fontId="0" fillId="0" borderId="4" xfId="0" applyNumberFormat="1" applyBorder="1" applyAlignment="1">
      <alignment horizontal="center" vertical="center"/>
    </xf>
    <xf numFmtId="10" fontId="0" fillId="0" borderId="4" xfId="0" applyNumberFormat="1" applyBorder="1" applyAlignment="1">
      <alignment horizontal="center" vertical="center"/>
    </xf>
    <xf numFmtId="0" fontId="0" fillId="4" borderId="0" xfId="0" applyFill="1"/>
    <xf numFmtId="0" fontId="0" fillId="9" borderId="1" xfId="0" applyFont="1" applyFill="1" applyBorder="1"/>
    <xf numFmtId="0" fontId="0" fillId="9" borderId="3" xfId="0" applyFont="1" applyFill="1" applyBorder="1"/>
    <xf numFmtId="0" fontId="0" fillId="9" borderId="2" xfId="0" applyFont="1" applyFill="1" applyBorder="1"/>
    <xf numFmtId="0" fontId="0" fillId="10" borderId="1" xfId="0" applyFont="1" applyFill="1" applyBorder="1"/>
    <xf numFmtId="0" fontId="0" fillId="10" borderId="3" xfId="0" applyFont="1" applyFill="1" applyBorder="1"/>
    <xf numFmtId="0" fontId="0" fillId="10" borderId="2" xfId="0" applyFont="1" applyFill="1" applyBorder="1"/>
    <xf numFmtId="0" fontId="0" fillId="0" borderId="0" xfId="0" applyBorder="1"/>
    <xf numFmtId="0" fontId="0" fillId="9" borderId="0" xfId="0" applyFill="1"/>
    <xf numFmtId="0" fontId="0" fillId="11" borderId="0" xfId="0" applyFill="1"/>
    <xf numFmtId="0" fontId="0" fillId="11" borderId="0" xfId="0" applyFill="1" applyBorder="1"/>
    <xf numFmtId="0" fontId="0" fillId="0" borderId="0" xfId="0" applyFill="1" applyBorder="1"/>
    <xf numFmtId="0" fontId="3" fillId="0" borderId="4" xfId="0" applyFont="1" applyBorder="1" applyAlignment="1">
      <alignment horizontal="center" vertical="center"/>
    </xf>
    <xf numFmtId="0" fontId="0" fillId="0" borderId="4" xfId="0" applyBorder="1" applyAlignment="1">
      <alignment horizontal="center" vertical="center"/>
    </xf>
    <xf numFmtId="0" fontId="4" fillId="13"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13" borderId="4" xfId="0" applyFont="1" applyFill="1" applyBorder="1" applyAlignment="1">
      <alignment horizontal="center" vertical="center" wrapText="1"/>
    </xf>
    <xf numFmtId="0" fontId="0" fillId="0" borderId="0" xfId="0" applyFont="1"/>
    <xf numFmtId="0" fontId="0" fillId="0" borderId="0" xfId="0" applyFont="1" applyFill="1"/>
    <xf numFmtId="0" fontId="1" fillId="13" borderId="0" xfId="0" applyFont="1" applyFill="1" applyAlignment="1">
      <alignment horizontal="center" vertical="center" wrapText="1"/>
    </xf>
    <xf numFmtId="0" fontId="0" fillId="0" borderId="0" xfId="0" applyFill="1" applyAlignment="1">
      <alignment horizontal="center" vertical="center"/>
    </xf>
    <xf numFmtId="9" fontId="0" fillId="0" borderId="0" xfId="0" applyNumberFormat="1" applyAlignment="1">
      <alignment horizontal="center" vertical="center"/>
    </xf>
    <xf numFmtId="0" fontId="1" fillId="0" borderId="0" xfId="0" applyFont="1" applyFill="1" applyAlignment="1">
      <alignment horizontal="center" vertical="center" wrapText="1"/>
    </xf>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vertical="center"/>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xf>
    <xf numFmtId="10" fontId="0" fillId="0" borderId="0" xfId="0" applyNumberFormat="1" applyAlignment="1">
      <alignment horizontal="center" vertical="center"/>
    </xf>
    <xf numFmtId="0" fontId="0" fillId="4" borderId="4" xfId="0" applyFill="1" applyBorder="1" applyAlignment="1">
      <alignment horizontal="center"/>
    </xf>
    <xf numFmtId="0" fontId="0" fillId="4" borderId="4" xfId="0" applyFill="1" applyBorder="1" applyAlignment="1">
      <alignment horizontal="center" vertical="center"/>
    </xf>
    <xf numFmtId="0" fontId="0" fillId="4" borderId="4" xfId="0" applyFill="1" applyBorder="1" applyAlignment="1">
      <alignment horizontal="left" vertical="center"/>
    </xf>
    <xf numFmtId="9" fontId="0" fillId="0" borderId="4" xfId="1" applyFont="1" applyBorder="1" applyAlignment="1">
      <alignment horizontal="center" vertical="center"/>
    </xf>
    <xf numFmtId="9" fontId="0" fillId="4" borderId="4" xfId="1" applyFont="1" applyFill="1" applyBorder="1" applyAlignment="1">
      <alignment horizontal="center" vertical="center"/>
    </xf>
    <xf numFmtId="164" fontId="0" fillId="4" borderId="4" xfId="1" applyNumberFormat="1" applyFont="1" applyFill="1" applyBorder="1" applyAlignment="1">
      <alignment horizontal="center" vertical="center"/>
    </xf>
    <xf numFmtId="0" fontId="1" fillId="13"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4" fillId="0" borderId="4" xfId="0" applyFont="1" applyBorder="1" applyAlignment="1">
      <alignment horizontal="center" vertical="center"/>
    </xf>
    <xf numFmtId="9" fontId="4" fillId="0" borderId="4" xfId="1" applyFont="1" applyBorder="1" applyAlignment="1">
      <alignment horizontal="center" vertical="center"/>
    </xf>
    <xf numFmtId="0" fontId="0" fillId="4" borderId="4" xfId="0" applyFill="1" applyBorder="1" applyAlignment="1">
      <alignment horizontal="center" vertical="center" wrapText="1"/>
    </xf>
    <xf numFmtId="0" fontId="0" fillId="0" borderId="4" xfId="0" applyFill="1" applyBorder="1" applyAlignment="1">
      <alignment horizontal="center" vertical="center"/>
    </xf>
    <xf numFmtId="9" fontId="0" fillId="0" borderId="4" xfId="1" applyFont="1" applyFill="1" applyBorder="1" applyAlignment="1">
      <alignment horizontal="center" vertical="center"/>
    </xf>
    <xf numFmtId="0" fontId="0" fillId="14" borderId="4" xfId="0" applyFill="1" applyBorder="1" applyAlignment="1">
      <alignment horizontal="center" vertical="center"/>
    </xf>
    <xf numFmtId="0" fontId="0" fillId="14" borderId="16" xfId="0" applyFill="1" applyBorder="1" applyAlignment="1">
      <alignment horizontal="center" vertical="center"/>
    </xf>
    <xf numFmtId="0" fontId="0" fillId="0" borderId="4" xfId="1" applyNumberFormat="1" applyFont="1" applyBorder="1" applyAlignment="1">
      <alignment horizontal="center" vertical="center"/>
    </xf>
    <xf numFmtId="0" fontId="0" fillId="4" borderId="4" xfId="0" applyNumberFormat="1" applyFill="1" applyBorder="1" applyAlignment="1">
      <alignment horizontal="center" vertical="center"/>
    </xf>
    <xf numFmtId="10" fontId="0" fillId="4" borderId="4" xfId="0" applyNumberFormat="1" applyFill="1" applyBorder="1" applyAlignment="1">
      <alignment horizontal="center" vertical="center"/>
    </xf>
    <xf numFmtId="0" fontId="0" fillId="0" borderId="4" xfId="0" applyBorder="1" applyAlignment="1">
      <alignment horizontal="left"/>
    </xf>
    <xf numFmtId="0" fontId="5" fillId="0" borderId="4" xfId="0" pivotButton="1"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4" xfId="0" applyFont="1" applyFill="1" applyBorder="1"/>
    <xf numFmtId="0" fontId="0" fillId="4" borderId="0" xfId="0" applyFill="1" applyAlignment="1">
      <alignment horizontal="left"/>
    </xf>
    <xf numFmtId="0" fontId="0" fillId="0" borderId="4" xfId="0" applyBorder="1" applyAlignment="1">
      <alignment horizontal="left" indent="1"/>
    </xf>
    <xf numFmtId="0" fontId="0" fillId="0" borderId="0" xfId="0" applyFill="1" applyBorder="1" applyAlignment="1">
      <alignment vertical="center" wrapText="1"/>
    </xf>
    <xf numFmtId="0" fontId="0" fillId="4" borderId="0" xfId="0" applyNumberFormat="1" applyFill="1" applyAlignment="1">
      <alignment horizontal="center" vertical="center"/>
    </xf>
    <xf numFmtId="10" fontId="0" fillId="4" borderId="0" xfId="0" applyNumberFormat="1" applyFill="1" applyAlignment="1">
      <alignment horizontal="center" vertical="center"/>
    </xf>
    <xf numFmtId="0" fontId="6" fillId="12" borderId="4" xfId="0" applyFont="1" applyFill="1" applyBorder="1" applyAlignment="1">
      <alignment horizontal="center" vertical="center"/>
    </xf>
    <xf numFmtId="0" fontId="0" fillId="4" borderId="4" xfId="0" applyFill="1" applyBorder="1" applyAlignment="1">
      <alignment horizontal="center" vertical="center" wrapText="1"/>
    </xf>
    <xf numFmtId="9" fontId="0" fillId="4" borderId="8" xfId="1" applyFont="1" applyFill="1" applyBorder="1" applyAlignment="1">
      <alignment horizontal="center" vertical="center" wrapText="1"/>
    </xf>
    <xf numFmtId="9" fontId="0" fillId="4" borderId="9" xfId="1" applyFont="1" applyFill="1" applyBorder="1" applyAlignment="1">
      <alignment horizontal="center" vertical="center" wrapText="1"/>
    </xf>
    <xf numFmtId="9" fontId="0" fillId="4" borderId="10" xfId="1" applyFont="1" applyFill="1" applyBorder="1" applyAlignment="1">
      <alignment horizontal="center" vertical="center" wrapText="1"/>
    </xf>
    <xf numFmtId="9" fontId="0" fillId="4" borderId="11" xfId="1" applyFont="1" applyFill="1" applyBorder="1" applyAlignment="1">
      <alignment horizontal="center" vertical="center" wrapText="1"/>
    </xf>
    <xf numFmtId="9" fontId="0" fillId="4" borderId="0" xfId="1" applyFont="1" applyFill="1" applyBorder="1" applyAlignment="1">
      <alignment horizontal="center" vertical="center" wrapText="1"/>
    </xf>
    <xf numFmtId="9" fontId="0" fillId="4" borderId="12" xfId="1" applyFont="1" applyFill="1" applyBorder="1" applyAlignment="1">
      <alignment horizontal="center" vertical="center" wrapText="1"/>
    </xf>
    <xf numFmtId="9" fontId="0" fillId="4" borderId="13" xfId="1" applyFont="1" applyFill="1" applyBorder="1" applyAlignment="1">
      <alignment horizontal="center" vertical="center" wrapText="1"/>
    </xf>
    <xf numFmtId="9" fontId="0" fillId="4" borderId="14" xfId="1" applyFont="1" applyFill="1" applyBorder="1" applyAlignment="1">
      <alignment horizontal="center" vertical="center" wrapText="1"/>
    </xf>
    <xf numFmtId="9" fontId="0" fillId="4" borderId="15" xfId="1"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cellXfs>
  <cellStyles count="2">
    <cellStyle name="Normal" xfId="0" builtinId="0"/>
    <cellStyle name="Percent" xfId="1" builtinId="5"/>
  </cellStyles>
  <dxfs count="1206">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4" formatCode="0.00%"/>
    </dxf>
    <dxf>
      <alignment wrapText="1" readingOrder="0"/>
    </dxf>
    <dxf>
      <alignment wrapText="1" readingOrder="0"/>
    </dxf>
    <dxf>
      <numFmt numFmtId="14" formatCode="0.00%"/>
    </dxf>
    <dxf>
      <alignment wrapText="1" readingOrder="0"/>
    </dxf>
    <dxf>
      <numFmt numFmtId="14" formatCode="0.00%"/>
    </dxf>
    <dxf>
      <alignment wrapText="1" readingOrder="0"/>
    </dxf>
    <dxf>
      <alignment wrapText="1" readingOrder="0"/>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sz val="10"/>
      </font>
    </dxf>
    <dxf>
      <font>
        <sz val="10"/>
      </font>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sz val="10"/>
      </font>
    </dxf>
    <dxf>
      <font>
        <sz val="1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79998168889431442"/>
        </patternFill>
      </fill>
    </dxf>
    <dxf>
      <fill>
        <patternFill patternType="solid">
          <bgColor theme="4"/>
        </patternFill>
      </fill>
    </dxf>
    <dxf>
      <fill>
        <patternFill patternType="solid">
          <bgColor theme="4"/>
        </patternFill>
      </fill>
    </dxf>
    <dxf>
      <fill>
        <patternFill patternType="solid">
          <bgColor theme="4"/>
        </patternFill>
      </fill>
    </dxf>
    <dxf>
      <fill>
        <patternFill patternType="solid">
          <bgColor theme="4"/>
        </patternFill>
      </fill>
    </dxf>
    <dxf>
      <alignment vertical="center" readingOrder="0"/>
    </dxf>
    <dxf>
      <alignment vertical="center" readingOrder="0"/>
    </dxf>
    <dxf>
      <alignment horizontal="center" readingOrder="0"/>
    </dxf>
    <dxf>
      <alignment horizontal="center" readingOrder="0"/>
    </dxf>
    <dxf>
      <numFmt numFmtId="14" formatCode="0.00%"/>
    </dxf>
    <dxf>
      <numFmt numFmtId="14" formatCode="0.00%"/>
    </dxf>
    <dxf>
      <numFmt numFmtId="14" formatCode="0.00%"/>
    </dxf>
    <dxf>
      <numFmt numFmtId="14" formatCode="0.00%"/>
    </dxf>
    <dxf>
      <numFmt numFmtId="14" formatCode="0.00%"/>
    </dxf>
    <dxf>
      <numFmt numFmtId="14" formatCode="0.00%"/>
    </dxf>
    <dxf>
      <alignment wrapText="1" readingOrder="0"/>
    </dxf>
    <dxf>
      <alignment vertic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pivotCacheDefinition" Target="pivotCache/pivotCacheDefinition1.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latin typeface="+mn-lt"/>
              </a:rPr>
              <a:t>Тренутни статус обраде захтева</a:t>
            </a:r>
            <a:endParaRPr lang="en-US" sz="1500">
              <a:effectLst/>
              <a:latin typeface="+mn-lt"/>
            </a:endParaRPr>
          </a:p>
        </c:rich>
      </c:tx>
      <c:layout/>
      <c:overlay val="0"/>
    </c:title>
    <c:autoTitleDeleted val="0"/>
    <c:plotArea>
      <c:layout/>
      <c:pieChart>
        <c:varyColors val="1"/>
        <c:ser>
          <c:idx val="0"/>
          <c:order val="0"/>
          <c:explosion val="25"/>
          <c:dPt>
            <c:idx val="0"/>
            <c:bubble3D val="0"/>
            <c:spPr>
              <a:solidFill>
                <a:schemeClr val="accent6"/>
              </a:solidFill>
            </c:spPr>
          </c:dPt>
          <c:dPt>
            <c:idx val="1"/>
            <c:bubble3D val="0"/>
            <c:spPr>
              <a:solidFill>
                <a:schemeClr val="accent2">
                  <a:lumMod val="75000"/>
                </a:schemeClr>
              </a:solidFill>
            </c:spPr>
          </c:dPt>
          <c:dPt>
            <c:idx val="2"/>
            <c:bubble3D val="0"/>
            <c:spPr>
              <a:solidFill>
                <a:schemeClr val="accent5"/>
              </a:solidFill>
            </c:spPr>
          </c:dPt>
          <c:dLbls>
            <c:showLegendKey val="0"/>
            <c:showVal val="0"/>
            <c:showCatName val="0"/>
            <c:showSerName val="0"/>
            <c:showPercent val="1"/>
            <c:showBubbleSize val="0"/>
            <c:showLeaderLines val="1"/>
          </c:dLbls>
          <c:cat>
            <c:strRef>
              <c:f>'Сумарни подаци'!$D$66:$F$66</c:f>
              <c:strCache>
                <c:ptCount val="3"/>
                <c:pt idx="0">
                  <c:v>Укупно решени захтеви</c:v>
                </c:pt>
                <c:pt idx="1">
                  <c:v>Обустављени захтеви</c:v>
                </c:pt>
                <c:pt idx="2">
                  <c:v>Обрада захтева у току</c:v>
                </c:pt>
              </c:strCache>
            </c:strRef>
          </c:cat>
          <c:val>
            <c:numRef>
              <c:f>'Сумарни подаци'!$D$67:$F$67</c:f>
              <c:numCache>
                <c:formatCode>General</c:formatCode>
                <c:ptCount val="3"/>
                <c:pt idx="0">
                  <c:v>54941</c:v>
                </c:pt>
                <c:pt idx="1">
                  <c:v>275</c:v>
                </c:pt>
                <c:pt idx="2">
                  <c:v>4962</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Оригинални</a:t>
            </a:r>
            <a:r>
              <a:rPr lang="sr-Cyrl-RS" sz="1500" baseline="0"/>
              <a:t> захтеви/усаглашени захтеви</a:t>
            </a:r>
            <a:endParaRPr lang="en-US" sz="1500"/>
          </a:p>
        </c:rich>
      </c:tx>
      <c:overlay val="0"/>
    </c:title>
    <c:autoTitleDeleted val="0"/>
    <c:plotArea>
      <c:layout/>
      <c:barChart>
        <c:barDir val="col"/>
        <c:grouping val="stacked"/>
        <c:varyColors val="0"/>
        <c:ser>
          <c:idx val="0"/>
          <c:order val="0"/>
          <c:tx>
            <c:strRef>
              <c:f>'Општине - сумарни подаци'!$B$176</c:f>
              <c:strCache>
                <c:ptCount val="1"/>
                <c:pt idx="0">
                  <c:v>Учешће оригиналних захтева без усаглашавања</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'Општине - сумарни подаци'!$C$176:$D$176</c:f>
              <c:numCache>
                <c:formatCode>0%</c:formatCode>
                <c:ptCount val="2"/>
                <c:pt idx="0" formatCode="General">
                  <c:v>27575</c:v>
                </c:pt>
                <c:pt idx="1">
                  <c:v>0.87003849309017478</c:v>
                </c:pt>
              </c:numCache>
            </c:numRef>
          </c:val>
        </c:ser>
        <c:ser>
          <c:idx val="1"/>
          <c:order val="1"/>
          <c:tx>
            <c:strRef>
              <c:f>'Општине - сумарни подаци'!$B$177</c:f>
              <c:strCache>
                <c:ptCount val="1"/>
                <c:pt idx="0">
                  <c:v>Учешће захтева са усаглашавањем</c:v>
                </c:pt>
              </c:strCache>
            </c:strRef>
          </c:tx>
          <c:invertIfNegative val="0"/>
          <c:dLbls>
            <c:dLbl>
              <c:idx val="1"/>
              <c:delete val="1"/>
            </c:dLbl>
            <c:showLegendKey val="0"/>
            <c:showVal val="1"/>
            <c:showCatName val="0"/>
            <c:showSerName val="0"/>
            <c:showPercent val="0"/>
            <c:showBubbleSize val="0"/>
            <c:showLeaderLines val="0"/>
          </c:dLbls>
          <c:val>
            <c:numRef>
              <c:f>'Општине - сумарни подаци'!$C$177:$D$177</c:f>
              <c:numCache>
                <c:formatCode>0%</c:formatCode>
                <c:ptCount val="2"/>
                <c:pt idx="0" formatCode="General">
                  <c:v>4119</c:v>
                </c:pt>
                <c:pt idx="1">
                  <c:v>0.12996150690982519</c:v>
                </c:pt>
              </c:numCache>
            </c:numRef>
          </c:val>
        </c:ser>
        <c:dLbls>
          <c:showLegendKey val="0"/>
          <c:showVal val="0"/>
          <c:showCatName val="0"/>
          <c:showSerName val="0"/>
          <c:showPercent val="0"/>
          <c:showBubbleSize val="0"/>
        </c:dLbls>
        <c:gapWidth val="55"/>
        <c:overlap val="100"/>
        <c:axId val="202015488"/>
        <c:axId val="202018176"/>
      </c:barChart>
      <c:catAx>
        <c:axId val="202015488"/>
        <c:scaling>
          <c:orientation val="minMax"/>
        </c:scaling>
        <c:delete val="1"/>
        <c:axPos val="b"/>
        <c:majorTickMark val="none"/>
        <c:minorTickMark val="none"/>
        <c:tickLblPos val="nextTo"/>
        <c:crossAx val="202018176"/>
        <c:crosses val="autoZero"/>
        <c:auto val="1"/>
        <c:lblAlgn val="ctr"/>
        <c:lblOffset val="100"/>
        <c:noMultiLvlLbl val="0"/>
      </c:catAx>
      <c:valAx>
        <c:axId val="202018176"/>
        <c:scaling>
          <c:orientation val="minMax"/>
        </c:scaling>
        <c:delete val="0"/>
        <c:axPos val="l"/>
        <c:majorGridlines/>
        <c:numFmt formatCode="General" sourceLinked="1"/>
        <c:majorTickMark val="none"/>
        <c:minorTickMark val="none"/>
        <c:tickLblPos val="nextTo"/>
        <c:crossAx val="2020154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latin typeface="+mn-lt"/>
              </a:rPr>
              <a:t>Позитивно/негативно решени захтеви</a:t>
            </a:r>
            <a:endParaRPr lang="en-US" sz="1500">
              <a:effectLst/>
              <a:latin typeface="+mn-lt"/>
            </a:endParaRPr>
          </a:p>
        </c:rich>
      </c:tx>
      <c:layout/>
      <c:overlay val="0"/>
    </c:title>
    <c:autoTitleDeleted val="0"/>
    <c:plotArea>
      <c:layout/>
      <c:pieChart>
        <c:varyColors val="1"/>
        <c:ser>
          <c:idx val="0"/>
          <c:order val="0"/>
          <c:explosion val="25"/>
          <c:dPt>
            <c:idx val="0"/>
            <c:bubble3D val="0"/>
            <c:spPr>
              <a:solidFill>
                <a:schemeClr val="accent6"/>
              </a:solidFill>
            </c:spPr>
          </c:dPt>
          <c:dPt>
            <c:idx val="1"/>
            <c:bubble3D val="0"/>
            <c:spPr>
              <a:solidFill>
                <a:srgbClr val="C00000"/>
              </a:solidFill>
            </c:spPr>
          </c:dPt>
          <c:dLbls>
            <c:showLegendKey val="0"/>
            <c:showVal val="0"/>
            <c:showCatName val="0"/>
            <c:showSerName val="0"/>
            <c:showPercent val="1"/>
            <c:showBubbleSize val="0"/>
            <c:showLeaderLines val="1"/>
          </c:dLbls>
          <c:cat>
            <c:strRef>
              <c:f>'Сумарни подаци'!$D$61:$E$61</c:f>
              <c:strCache>
                <c:ptCount val="2"/>
                <c:pt idx="0">
                  <c:v>Број позитивно решених захтева</c:v>
                </c:pt>
                <c:pt idx="1">
                  <c:v>Број негативно решених захтева</c:v>
                </c:pt>
              </c:strCache>
            </c:strRef>
          </c:cat>
          <c:val>
            <c:numRef>
              <c:f>'Сумарни подаци'!$D$62:$E$62</c:f>
              <c:numCache>
                <c:formatCode>General</c:formatCode>
                <c:ptCount val="2"/>
                <c:pt idx="0">
                  <c:v>45121</c:v>
                </c:pt>
                <c:pt idx="1">
                  <c:v>9820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latin typeface="+mn-lt"/>
              </a:rPr>
              <a:t>Број усаглашених и оригиналних захтева </a:t>
            </a:r>
            <a:endParaRPr lang="en-US" sz="1500">
              <a:effectLst/>
              <a:latin typeface="+mn-lt"/>
            </a:endParaRPr>
          </a:p>
        </c:rich>
      </c:tx>
      <c:layout/>
      <c:overlay val="0"/>
    </c:title>
    <c:autoTitleDeleted val="0"/>
    <c:plotArea>
      <c:layout/>
      <c:barChart>
        <c:barDir val="col"/>
        <c:grouping val="stacked"/>
        <c:varyColors val="0"/>
        <c:ser>
          <c:idx val="0"/>
          <c:order val="0"/>
          <c:tx>
            <c:strRef>
              <c:f>'Сумарни подаци'!$C$71</c:f>
              <c:strCache>
                <c:ptCount val="1"/>
                <c:pt idx="0">
                  <c:v>Број примарних захтева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'Сумарни подаци'!$D$71:$E$71</c:f>
              <c:numCache>
                <c:formatCode>0%</c:formatCode>
                <c:ptCount val="2"/>
                <c:pt idx="0" formatCode="General">
                  <c:v>60178</c:v>
                </c:pt>
                <c:pt idx="1">
                  <c:v>0.86477553601195611</c:v>
                </c:pt>
              </c:numCache>
            </c:numRef>
          </c:val>
        </c:ser>
        <c:ser>
          <c:idx val="1"/>
          <c:order val="1"/>
          <c:tx>
            <c:strRef>
              <c:f>'Сумарни подаци'!$C$72</c:f>
              <c:strCache>
                <c:ptCount val="1"/>
                <c:pt idx="0">
                  <c:v>Број поднетих усаглашених захтева</c:v>
                </c:pt>
              </c:strCache>
            </c:strRef>
          </c:tx>
          <c:invertIfNegative val="0"/>
          <c:dLbls>
            <c:dLbl>
              <c:idx val="0"/>
              <c:layout/>
              <c:showLegendKey val="0"/>
              <c:showVal val="1"/>
              <c:showCatName val="0"/>
              <c:showSerName val="0"/>
              <c:showPercent val="0"/>
              <c:showBubbleSize val="0"/>
            </c:dLbl>
            <c:showLegendKey val="0"/>
            <c:showVal val="0"/>
            <c:showCatName val="0"/>
            <c:showSerName val="0"/>
            <c:showPercent val="0"/>
            <c:showBubbleSize val="0"/>
          </c:dLbls>
          <c:val>
            <c:numRef>
              <c:f>'Сумарни подаци'!$D$72:$E$72</c:f>
              <c:numCache>
                <c:formatCode>0%</c:formatCode>
                <c:ptCount val="2"/>
                <c:pt idx="0" formatCode="General">
                  <c:v>9410</c:v>
                </c:pt>
                <c:pt idx="1">
                  <c:v>0.13522446398804391</c:v>
                </c:pt>
              </c:numCache>
            </c:numRef>
          </c:val>
        </c:ser>
        <c:dLbls>
          <c:showLegendKey val="0"/>
          <c:showVal val="0"/>
          <c:showCatName val="0"/>
          <c:showSerName val="0"/>
          <c:showPercent val="0"/>
          <c:showBubbleSize val="0"/>
        </c:dLbls>
        <c:gapWidth val="55"/>
        <c:overlap val="100"/>
        <c:axId val="201543040"/>
        <c:axId val="201548928"/>
      </c:barChart>
      <c:catAx>
        <c:axId val="201543040"/>
        <c:scaling>
          <c:orientation val="minMax"/>
        </c:scaling>
        <c:delete val="1"/>
        <c:axPos val="b"/>
        <c:majorTickMark val="none"/>
        <c:minorTickMark val="none"/>
        <c:tickLblPos val="nextTo"/>
        <c:crossAx val="201548928"/>
        <c:crosses val="autoZero"/>
        <c:auto val="1"/>
        <c:lblAlgn val="ctr"/>
        <c:lblOffset val="100"/>
        <c:noMultiLvlLbl val="0"/>
      </c:catAx>
      <c:valAx>
        <c:axId val="201548928"/>
        <c:scaling>
          <c:orientation val="minMax"/>
        </c:scaling>
        <c:delete val="0"/>
        <c:axPos val="l"/>
        <c:majorGridlines/>
        <c:numFmt formatCode="General" sourceLinked="1"/>
        <c:majorTickMark val="none"/>
        <c:minorTickMark val="none"/>
        <c:tickLblPos val="nextTo"/>
        <c:crossAx val="2015430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a:t>Број поднетих захтева по типу захтева</a:t>
            </a:r>
          </a:p>
        </c:rich>
      </c:tx>
      <c:layout/>
      <c:overlay val="0"/>
    </c:title>
    <c:autoTitleDeleted val="0"/>
    <c:plotArea>
      <c:layout/>
      <c:barChart>
        <c:barDir val="bar"/>
        <c:grouping val="clustered"/>
        <c:varyColors val="0"/>
        <c:ser>
          <c:idx val="0"/>
          <c:order val="0"/>
          <c:tx>
            <c:strRef>
              <c:f>'Сумарни подаци'!$C$2</c:f>
              <c:strCache>
                <c:ptCount val="1"/>
                <c:pt idx="0">
                  <c:v>Број поднетих захтева</c:v>
                </c:pt>
              </c:strCache>
            </c:strRef>
          </c:tx>
          <c:invertIfNegative val="0"/>
          <c:cat>
            <c:strRef>
              <c:f>'Сумарни подаци'!$B$3:$B$22</c:f>
              <c:strCache>
                <c:ptCount val="20"/>
                <c:pt idx="0">
                  <c:v>Креирање захтева за покретање прекршајног поступка - Регистратор</c:v>
                </c:pt>
                <c:pt idx="1">
                  <c:v>Замена решења по жалби/приговору</c:v>
                </c:pt>
                <c:pt idx="2">
                  <c:v>Подношење захтева за измену привремене грађевинске дозволе</c:v>
                </c:pt>
                <c:pt idx="3">
                  <c:v>Контрола активности на предмету - Регистратор</c:v>
                </c:pt>
                <c:pt idx="4">
                  <c:v>Достављања пројекта за извођење за објекте из члана 133. за које су предвиђене мере заштите културних добара</c:v>
                </c:pt>
                <c:pt idx="5">
                  <c:v>Подношење захтева за издавање привремене грађевинске дозволе</c:v>
                </c:pt>
                <c:pt idx="6">
                  <c:v>Подношење жалбе/приговора</c:v>
                </c:pt>
                <c:pt idx="7">
                  <c:v>Подношење захтева за измену решења о одобрењу извођења радова (чл.145. Закона о планирању и изградњи)</c:v>
                </c:pt>
                <c:pt idx="8">
                  <c:v>Подношење захтева за измену локацијских услова </c:v>
                </c:pt>
                <c:pt idx="9">
                  <c:v>Достављање техничке документације у погледу мера заштите од пожара</c:v>
                </c:pt>
                <c:pt idx="10">
                  <c:v>Подношење пријаве завршетка објекта у конструктивном смислу</c:v>
                </c:pt>
                <c:pt idx="11">
                  <c:v>Подношење захтева за прикључење на комуналну и другу инфраструктуру</c:v>
                </c:pt>
                <c:pt idx="12">
                  <c:v>Упис права својине и издавање решења о кућном броју</c:v>
                </c:pt>
                <c:pt idx="13">
                  <c:v>Подношење пријаве завршетка израде темеља</c:v>
                </c:pt>
                <c:pt idx="14">
                  <c:v>Подношење захтева за остале поступке (одустанак, клаузула правноснажности, исправка техничке грешке и сл.)</c:v>
                </c:pt>
                <c:pt idx="15">
                  <c:v>Подношење захтева за издавање употребне дозволе</c:v>
                </c:pt>
                <c:pt idx="16">
                  <c:v>Подношење захтева за издавање/измену грађевинске дозволе</c:v>
                </c:pt>
                <c:pt idx="17">
                  <c:v>Подношење пријаве радова</c:v>
                </c:pt>
                <c:pt idx="18">
                  <c:v>Подношење захтева за издавање локацијских услова</c:v>
                </c:pt>
                <c:pt idx="19">
                  <c:v>Подношење захтева за издавање решења о одобрењу извођења радова (члан 145. Закона о планирању и изградњи)</c:v>
                </c:pt>
              </c:strCache>
            </c:strRef>
          </c:cat>
          <c:val>
            <c:numRef>
              <c:f>'Сумарни подаци'!$C$3:$C$22</c:f>
              <c:numCache>
                <c:formatCode>General</c:formatCode>
                <c:ptCount val="20"/>
                <c:pt idx="0">
                  <c:v>3</c:v>
                </c:pt>
                <c:pt idx="1">
                  <c:v>5</c:v>
                </c:pt>
                <c:pt idx="2">
                  <c:v>5</c:v>
                </c:pt>
                <c:pt idx="3">
                  <c:v>10</c:v>
                </c:pt>
                <c:pt idx="4">
                  <c:v>11</c:v>
                </c:pt>
                <c:pt idx="5">
                  <c:v>43</c:v>
                </c:pt>
                <c:pt idx="6">
                  <c:v>96</c:v>
                </c:pt>
                <c:pt idx="7">
                  <c:v>131</c:v>
                </c:pt>
                <c:pt idx="8">
                  <c:v>500</c:v>
                </c:pt>
                <c:pt idx="9">
                  <c:v>929</c:v>
                </c:pt>
                <c:pt idx="10">
                  <c:v>1295</c:v>
                </c:pt>
                <c:pt idx="11">
                  <c:v>1352</c:v>
                </c:pt>
                <c:pt idx="12">
                  <c:v>2977</c:v>
                </c:pt>
                <c:pt idx="13">
                  <c:v>2986</c:v>
                </c:pt>
                <c:pt idx="14">
                  <c:v>4836</c:v>
                </c:pt>
                <c:pt idx="15">
                  <c:v>4988</c:v>
                </c:pt>
                <c:pt idx="16">
                  <c:v>7489</c:v>
                </c:pt>
                <c:pt idx="17">
                  <c:v>9784</c:v>
                </c:pt>
                <c:pt idx="18">
                  <c:v>11283</c:v>
                </c:pt>
                <c:pt idx="19">
                  <c:v>11455</c:v>
                </c:pt>
              </c:numCache>
            </c:numRef>
          </c:val>
        </c:ser>
        <c:dLbls>
          <c:showLegendKey val="0"/>
          <c:showVal val="0"/>
          <c:showCatName val="0"/>
          <c:showSerName val="0"/>
          <c:showPercent val="0"/>
          <c:showBubbleSize val="0"/>
        </c:dLbls>
        <c:gapWidth val="150"/>
        <c:axId val="201586176"/>
        <c:axId val="201587712"/>
      </c:barChart>
      <c:catAx>
        <c:axId val="201586176"/>
        <c:scaling>
          <c:orientation val="maxMin"/>
        </c:scaling>
        <c:delete val="0"/>
        <c:axPos val="l"/>
        <c:majorTickMark val="out"/>
        <c:minorTickMark val="none"/>
        <c:tickLblPos val="nextTo"/>
        <c:crossAx val="201587712"/>
        <c:crosses val="autoZero"/>
        <c:auto val="1"/>
        <c:lblAlgn val="ctr"/>
        <c:lblOffset val="100"/>
        <c:noMultiLvlLbl val="0"/>
      </c:catAx>
      <c:valAx>
        <c:axId val="201587712"/>
        <c:scaling>
          <c:orientation val="minMax"/>
        </c:scaling>
        <c:delete val="0"/>
        <c:axPos val="t"/>
        <c:majorGridlines/>
        <c:numFmt formatCode="General" sourceLinked="1"/>
        <c:majorTickMark val="out"/>
        <c:minorTickMark val="none"/>
        <c:tickLblPos val="nextTo"/>
        <c:crossAx val="20158617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latin typeface="+mn-lt"/>
              </a:rPr>
              <a:t>Тренутно стање обраде захтева</a:t>
            </a:r>
            <a:endParaRPr lang="en-US" sz="1500">
              <a:effectLst/>
              <a:latin typeface="+mn-lt"/>
            </a:endParaRPr>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'Градови - сумарни подаци'!$B$55:$B$57</c:f>
              <c:strCache>
                <c:ptCount val="3"/>
                <c:pt idx="0">
                  <c:v>Решени захтеви</c:v>
                </c:pt>
                <c:pt idx="1">
                  <c:v>Обустављени захтеви</c:v>
                </c:pt>
                <c:pt idx="2">
                  <c:v>Обрада захтева у току</c:v>
                </c:pt>
              </c:strCache>
            </c:strRef>
          </c:cat>
          <c:val>
            <c:numRef>
              <c:f>'Градови - сумарни подаци'!$C$55:$C$57</c:f>
              <c:numCache>
                <c:formatCode>General</c:formatCode>
                <c:ptCount val="3"/>
                <c:pt idx="0">
                  <c:v>25603</c:v>
                </c:pt>
                <c:pt idx="1">
                  <c:v>121</c:v>
                </c:pt>
                <c:pt idx="2">
                  <c:v>2760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latin typeface="+mn-lt"/>
              </a:rPr>
              <a:t>Позитивно/негативно решени захтеви</a:t>
            </a:r>
            <a:endParaRPr lang="en-US" sz="1500">
              <a:effectLst/>
              <a:latin typeface="+mn-lt"/>
            </a:endParaRPr>
          </a:p>
        </c:rich>
      </c:tx>
      <c:overlay val="0"/>
    </c:title>
    <c:autoTitleDeleted val="0"/>
    <c:plotArea>
      <c:layout/>
      <c:pieChart>
        <c:varyColors val="1"/>
        <c:ser>
          <c:idx val="0"/>
          <c:order val="0"/>
          <c:explosion val="25"/>
          <c:dPt>
            <c:idx val="0"/>
            <c:bubble3D val="0"/>
            <c:spPr>
              <a:solidFill>
                <a:schemeClr val="accent6"/>
              </a:solidFill>
            </c:spPr>
          </c:dPt>
          <c:dPt>
            <c:idx val="1"/>
            <c:bubble3D val="0"/>
            <c:spPr>
              <a:solidFill>
                <a:schemeClr val="accent2"/>
              </a:solidFill>
            </c:spPr>
          </c:dPt>
          <c:dLbls>
            <c:showLegendKey val="0"/>
            <c:showVal val="0"/>
            <c:showCatName val="0"/>
            <c:showSerName val="0"/>
            <c:showPercent val="1"/>
            <c:showBubbleSize val="0"/>
            <c:showLeaderLines val="1"/>
          </c:dLbls>
          <c:cat>
            <c:strRef>
              <c:f>'Градови - сумарни подаци'!$B$59:$B$60</c:f>
              <c:strCache>
                <c:ptCount val="2"/>
                <c:pt idx="0">
                  <c:v>Позитивно решени захтеви</c:v>
                </c:pt>
                <c:pt idx="1">
                  <c:v>Негативно решени захтеви</c:v>
                </c:pt>
              </c:strCache>
            </c:strRef>
          </c:cat>
          <c:val>
            <c:numRef>
              <c:f>'Градови - сумарни подаци'!$C$59:$C$60</c:f>
              <c:numCache>
                <c:formatCode>General</c:formatCode>
                <c:ptCount val="2"/>
                <c:pt idx="0">
                  <c:v>20499</c:v>
                </c:pt>
                <c:pt idx="1">
                  <c:v>5104</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latin typeface="+mn-lt"/>
              </a:rPr>
              <a:t>Учешће захтева без и са усаглашавањем у укупном броју захтева</a:t>
            </a:r>
            <a:endParaRPr lang="en-US" sz="1500">
              <a:effectLst/>
              <a:latin typeface="+mn-lt"/>
            </a:endParaRPr>
          </a:p>
        </c:rich>
      </c:tx>
      <c:overlay val="0"/>
    </c:title>
    <c:autoTitleDeleted val="0"/>
    <c:plotArea>
      <c:layout/>
      <c:barChart>
        <c:barDir val="col"/>
        <c:grouping val="stacked"/>
        <c:varyColors val="0"/>
        <c:ser>
          <c:idx val="0"/>
          <c:order val="0"/>
          <c:tx>
            <c:strRef>
              <c:f>'Градови - сумарни подаци'!$B$62</c:f>
              <c:strCache>
                <c:ptCount val="1"/>
                <c:pt idx="0">
                  <c:v>Учешће оригиналних захтева без усаглашавања</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подаци'!$C$62:$D$62</c:f>
              <c:numCache>
                <c:formatCode>0%</c:formatCode>
                <c:ptCount val="2"/>
                <c:pt idx="0" formatCode="General">
                  <c:v>23193</c:v>
                </c:pt>
                <c:pt idx="1">
                  <c:v>0.81424659457941295</c:v>
                </c:pt>
              </c:numCache>
            </c:numRef>
          </c:val>
        </c:ser>
        <c:ser>
          <c:idx val="1"/>
          <c:order val="1"/>
          <c:tx>
            <c:strRef>
              <c:f>'Градови - сумарни подаци'!$B$63</c:f>
              <c:strCache>
                <c:ptCount val="1"/>
                <c:pt idx="0">
                  <c:v>Учешће захтева са усаглашавањем</c:v>
                </c:pt>
              </c:strCache>
            </c:strRef>
          </c:tx>
          <c:invertIfNegative val="0"/>
          <c:dLbls>
            <c:dLbl>
              <c:idx val="0"/>
              <c:showLegendKey val="0"/>
              <c:showVal val="1"/>
              <c:showCatName val="0"/>
              <c:showSerName val="0"/>
              <c:showPercent val="0"/>
              <c:showBubbleSize val="0"/>
            </c:dLbl>
            <c:showLegendKey val="0"/>
            <c:showVal val="0"/>
            <c:showCatName val="0"/>
            <c:showSerName val="0"/>
            <c:showPercent val="0"/>
            <c:showBubbleSize val="0"/>
          </c:dLbls>
          <c:val>
            <c:numRef>
              <c:f>'Градови - сумарни подаци'!$C$63:$D$63</c:f>
              <c:numCache>
                <c:formatCode>0%</c:formatCode>
                <c:ptCount val="2"/>
                <c:pt idx="0" formatCode="General">
                  <c:v>5291</c:v>
                </c:pt>
                <c:pt idx="1">
                  <c:v>0.18575340542058699</c:v>
                </c:pt>
              </c:numCache>
            </c:numRef>
          </c:val>
        </c:ser>
        <c:dLbls>
          <c:showLegendKey val="0"/>
          <c:showVal val="0"/>
          <c:showCatName val="0"/>
          <c:showSerName val="0"/>
          <c:showPercent val="0"/>
          <c:showBubbleSize val="0"/>
        </c:dLbls>
        <c:gapWidth val="55"/>
        <c:overlap val="100"/>
        <c:axId val="195688704"/>
        <c:axId val="201674752"/>
      </c:barChart>
      <c:catAx>
        <c:axId val="195688704"/>
        <c:scaling>
          <c:orientation val="minMax"/>
        </c:scaling>
        <c:delete val="1"/>
        <c:axPos val="b"/>
        <c:majorTickMark val="none"/>
        <c:minorTickMark val="none"/>
        <c:tickLblPos val="nextTo"/>
        <c:crossAx val="201674752"/>
        <c:crosses val="autoZero"/>
        <c:auto val="1"/>
        <c:lblAlgn val="ctr"/>
        <c:lblOffset val="100"/>
        <c:noMultiLvlLbl val="0"/>
      </c:catAx>
      <c:valAx>
        <c:axId val="201674752"/>
        <c:scaling>
          <c:orientation val="minMax"/>
        </c:scaling>
        <c:delete val="0"/>
        <c:axPos val="l"/>
        <c:majorGridlines/>
        <c:numFmt formatCode="General" sourceLinked="1"/>
        <c:majorTickMark val="none"/>
        <c:minorTickMark val="none"/>
        <c:tickLblPos val="nextTo"/>
        <c:crossAx val="195688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Тренутни</a:t>
            </a:r>
            <a:r>
              <a:rPr lang="sr-Cyrl-RS" sz="1500" baseline="0"/>
              <a:t> статус обраде предмета</a:t>
            </a:r>
            <a:endParaRPr lang="en-US" sz="1500"/>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'Општине - сумарни подаци'!$B$169:$B$171</c:f>
              <c:strCache>
                <c:ptCount val="3"/>
                <c:pt idx="0">
                  <c:v>Решени захтеви</c:v>
                </c:pt>
                <c:pt idx="1">
                  <c:v>Обустављени захтеви</c:v>
                </c:pt>
                <c:pt idx="2">
                  <c:v>Обрада захтева у току</c:v>
                </c:pt>
              </c:strCache>
            </c:strRef>
          </c:cat>
          <c:val>
            <c:numRef>
              <c:f>'Општине - сумарни подаци'!$C$169:$C$171</c:f>
              <c:numCache>
                <c:formatCode>General</c:formatCode>
                <c:ptCount val="3"/>
                <c:pt idx="0">
                  <c:v>29338</c:v>
                </c:pt>
                <c:pt idx="1">
                  <c:v>154</c:v>
                </c:pt>
                <c:pt idx="2">
                  <c:v>2202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latin typeface="+mn-lt"/>
              </a:rPr>
              <a:t>Позитивно/негативно решени захтеви</a:t>
            </a:r>
            <a:endParaRPr lang="en-US" sz="1500">
              <a:effectLst/>
              <a:latin typeface="+mn-lt"/>
            </a:endParaRPr>
          </a:p>
        </c:rich>
      </c:tx>
      <c:overlay val="0"/>
    </c:title>
    <c:autoTitleDeleted val="0"/>
    <c:plotArea>
      <c:layout/>
      <c:pieChart>
        <c:varyColors val="1"/>
        <c:ser>
          <c:idx val="0"/>
          <c:order val="0"/>
          <c:explosion val="25"/>
          <c:dPt>
            <c:idx val="0"/>
            <c:bubble3D val="0"/>
            <c:spPr>
              <a:solidFill>
                <a:schemeClr val="accent6"/>
              </a:solidFill>
            </c:spPr>
          </c:dPt>
          <c:dPt>
            <c:idx val="1"/>
            <c:bubble3D val="0"/>
            <c:spPr>
              <a:solidFill>
                <a:schemeClr val="accent2">
                  <a:lumMod val="75000"/>
                </a:schemeClr>
              </a:solidFill>
            </c:spPr>
          </c:dPt>
          <c:dLbls>
            <c:showLegendKey val="0"/>
            <c:showVal val="0"/>
            <c:showCatName val="0"/>
            <c:showSerName val="0"/>
            <c:showPercent val="1"/>
            <c:showBubbleSize val="0"/>
            <c:showLeaderLines val="1"/>
          </c:dLbls>
          <c:cat>
            <c:strRef>
              <c:f>'Општине - сумарни подаци'!$B$173:$B$174</c:f>
              <c:strCache>
                <c:ptCount val="2"/>
                <c:pt idx="0">
                  <c:v>Позитивно решени захтеви</c:v>
                </c:pt>
                <c:pt idx="1">
                  <c:v>Негативно решени захтеви</c:v>
                </c:pt>
              </c:strCache>
            </c:strRef>
          </c:cat>
          <c:val>
            <c:numRef>
              <c:f>'Општине - сумарни подаци'!$C$173:$C$174</c:f>
              <c:numCache>
                <c:formatCode>General</c:formatCode>
                <c:ptCount val="2"/>
                <c:pt idx="0">
                  <c:v>24622</c:v>
                </c:pt>
                <c:pt idx="1">
                  <c:v>4716</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11905</xdr:rowOff>
    </xdr:from>
    <xdr:to>
      <xdr:col>7</xdr:col>
      <xdr:colOff>428625</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23813</xdr:colOff>
      <xdr:row>2</xdr:row>
      <xdr:rowOff>11906</xdr:rowOff>
    </xdr:from>
    <xdr:to>
      <xdr:col>14</xdr:col>
      <xdr:colOff>440531</xdr:colOff>
      <xdr:row>18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47626</xdr:colOff>
      <xdr:row>2</xdr:row>
      <xdr:rowOff>0</xdr:rowOff>
    </xdr:from>
    <xdr:to>
      <xdr:col>24</xdr:col>
      <xdr:colOff>595313</xdr:colOff>
      <xdr:row>17</xdr:row>
      <xdr:rowOff>178594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83343</xdr:colOff>
      <xdr:row>3</xdr:row>
      <xdr:rowOff>107157</xdr:rowOff>
    </xdr:from>
    <xdr:to>
      <xdr:col>18</xdr:col>
      <xdr:colOff>440929</xdr:colOff>
      <xdr:row>15</xdr:row>
      <xdr:rowOff>0</xdr:rowOff>
    </xdr:to>
    <xdr:pic>
      <xdr:nvPicPr>
        <xdr:cNvPr id="5" name="Picture 4"/>
        <xdr:cNvPicPr>
          <a:picLocks noChangeAspect="1"/>
        </xdr:cNvPicPr>
      </xdr:nvPicPr>
      <xdr:blipFill>
        <a:blip xmlns:r="http://schemas.openxmlformats.org/officeDocument/2006/relationships" r:embed="rId4"/>
        <a:stretch>
          <a:fillRect/>
        </a:stretch>
      </xdr:blipFill>
      <xdr:spPr>
        <a:xfrm>
          <a:off x="9191624" y="738188"/>
          <a:ext cx="2179243" cy="2178843"/>
        </a:xfrm>
        <a:prstGeom prst="rect">
          <a:avLst/>
        </a:prstGeom>
      </xdr:spPr>
    </xdr:pic>
    <xdr:clientData/>
  </xdr:twoCellAnchor>
  <xdr:twoCellAnchor>
    <xdr:from>
      <xdr:col>1</xdr:col>
      <xdr:colOff>0</xdr:colOff>
      <xdr:row>18</xdr:row>
      <xdr:rowOff>190499</xdr:rowOff>
    </xdr:from>
    <xdr:to>
      <xdr:col>25</xdr:col>
      <xdr:colOff>0</xdr:colOff>
      <xdr:row>48</xdr:row>
      <xdr:rowOff>71438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11</xdr:row>
      <xdr:rowOff>19050</xdr:rowOff>
    </xdr:from>
    <xdr:to>
      <xdr:col>3</xdr:col>
      <xdr:colOff>247651</xdr:colOff>
      <xdr:row>22</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390525</xdr:colOff>
      <xdr:row>11</xdr:row>
      <xdr:rowOff>19050</xdr:rowOff>
    </xdr:from>
    <xdr:to>
      <xdr:col>7</xdr:col>
      <xdr:colOff>190500</xdr:colOff>
      <xdr:row>22</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523875</xdr:colOff>
      <xdr:row>12</xdr:row>
      <xdr:rowOff>76201</xdr:rowOff>
    </xdr:from>
    <xdr:to>
      <xdr:col>9</xdr:col>
      <xdr:colOff>638486</xdr:colOff>
      <xdr:row>21</xdr:row>
      <xdr:rowOff>57151</xdr:rowOff>
    </xdr:to>
    <xdr:pic>
      <xdr:nvPicPr>
        <xdr:cNvPr id="6" name="Picture 5"/>
        <xdr:cNvPicPr>
          <a:picLocks noChangeAspect="1"/>
        </xdr:cNvPicPr>
      </xdr:nvPicPr>
      <xdr:blipFill>
        <a:blip xmlns:r="http://schemas.openxmlformats.org/officeDocument/2006/relationships" r:embed="rId3"/>
        <a:stretch>
          <a:fillRect/>
        </a:stretch>
      </xdr:blipFill>
      <xdr:spPr>
        <a:xfrm>
          <a:off x="6400800" y="2990851"/>
          <a:ext cx="1695761" cy="1695450"/>
        </a:xfrm>
        <a:prstGeom prst="rect">
          <a:avLst/>
        </a:prstGeom>
      </xdr:spPr>
    </xdr:pic>
    <xdr:clientData/>
  </xdr:twoCellAnchor>
  <xdr:twoCellAnchor>
    <xdr:from>
      <xdr:col>10</xdr:col>
      <xdr:colOff>276225</xdr:colOff>
      <xdr:row>11</xdr:row>
      <xdr:rowOff>19050</xdr:rowOff>
    </xdr:from>
    <xdr:to>
      <xdr:col>13</xdr:col>
      <xdr:colOff>876300</xdr:colOff>
      <xdr:row>23</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50005</xdr:colOff>
      <xdr:row>1</xdr:row>
      <xdr:rowOff>152400</xdr:rowOff>
    </xdr:from>
    <xdr:to>
      <xdr:col>16</xdr:col>
      <xdr:colOff>833436</xdr:colOff>
      <xdr:row>15</xdr:row>
      <xdr:rowOff>83344</xdr:rowOff>
    </xdr:to>
    <mc:AlternateContent xmlns:mc="http://schemas.openxmlformats.org/markup-compatibility/2006" xmlns:a14="http://schemas.microsoft.com/office/drawing/2010/main">
      <mc:Choice Requires="a14">
        <xdr:graphicFrame macro="">
          <xdr:nvGraphicFramePr>
            <xdr:cNvPr id="4" name="Надлежни орган - усаглашени захтеви"/>
            <xdr:cNvGraphicFramePr/>
          </xdr:nvGraphicFramePr>
          <xdr:xfrm>
            <a:off x="0" y="0"/>
            <a:ext cx="0" cy="0"/>
          </xdr:xfrm>
          <a:graphic>
            <a:graphicData uri="http://schemas.microsoft.com/office/drawing/2010/slicer">
              <sle:slicer xmlns:sle="http://schemas.microsoft.com/office/drawing/2010/slicer" name="Надлежни орган - усаглашени захтеви"/>
            </a:graphicData>
          </a:graphic>
        </xdr:graphicFrame>
      </mc:Choice>
      <mc:Fallback xmlns="">
        <xdr:sp macro="" textlink="">
          <xdr:nvSpPr>
            <xdr:cNvPr id="0" name=""/>
            <xdr:cNvSpPr>
              <a:spLocks noTextEdit="1"/>
            </xdr:cNvSpPr>
          </xdr:nvSpPr>
          <xdr:spPr>
            <a:xfrm>
              <a:off x="11765755" y="342900"/>
              <a:ext cx="2771775" cy="259794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678657</xdr:colOff>
      <xdr:row>12</xdr:row>
      <xdr:rowOff>130969</xdr:rowOff>
    </xdr:from>
    <xdr:to>
      <xdr:col>4</xdr:col>
      <xdr:colOff>59532</xdr:colOff>
      <xdr:row>15</xdr:row>
      <xdr:rowOff>11907</xdr:rowOff>
    </xdr:to>
    <xdr:sp macro="" textlink="">
      <xdr:nvSpPr>
        <xdr:cNvPr id="5" name="Left Arrow 4"/>
        <xdr:cNvSpPr/>
      </xdr:nvSpPr>
      <xdr:spPr>
        <a:xfrm>
          <a:off x="2643188" y="2226469"/>
          <a:ext cx="857250"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892969</xdr:colOff>
      <xdr:row>12</xdr:row>
      <xdr:rowOff>95250</xdr:rowOff>
    </xdr:from>
    <xdr:to>
      <xdr:col>18</xdr:col>
      <xdr:colOff>166687</xdr:colOff>
      <xdr:row>14</xdr:row>
      <xdr:rowOff>166688</xdr:rowOff>
    </xdr:to>
    <xdr:sp macro="" textlink="">
      <xdr:nvSpPr>
        <xdr:cNvPr id="6" name="Left Arrow 5"/>
        <xdr:cNvSpPr/>
      </xdr:nvSpPr>
      <xdr:spPr>
        <a:xfrm>
          <a:off x="14358938" y="2381250"/>
          <a:ext cx="1083468"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97630</xdr:colOff>
      <xdr:row>1</xdr:row>
      <xdr:rowOff>164306</xdr:rowOff>
    </xdr:from>
    <xdr:to>
      <xdr:col>2</xdr:col>
      <xdr:colOff>678656</xdr:colOff>
      <xdr:row>15</xdr:row>
      <xdr:rowOff>47625</xdr:rowOff>
    </xdr:to>
    <mc:AlternateContent xmlns:mc="http://schemas.openxmlformats.org/markup-compatibility/2006" xmlns:a14="http://schemas.microsoft.com/office/drawing/2010/main">
      <mc:Choice Requires="a14">
        <xdr:graphicFrame macro="">
          <xdr:nvGraphicFramePr>
            <xdr:cNvPr id="7" name="Надлежни орган - сви захтеви"/>
            <xdr:cNvGraphicFramePr/>
          </xdr:nvGraphicFramePr>
          <xdr:xfrm>
            <a:off x="0" y="0"/>
            <a:ext cx="0" cy="0"/>
          </xdr:xfrm>
          <a:graphic>
            <a:graphicData uri="http://schemas.microsoft.com/office/drawing/2010/slicer">
              <sle:slicer xmlns:sle="http://schemas.microsoft.com/office/drawing/2010/slicer" name="Надлежни орган - сви захтеви"/>
            </a:graphicData>
          </a:graphic>
        </xdr:graphicFrame>
      </mc:Choice>
      <mc:Fallback xmlns="">
        <xdr:sp macro="" textlink="">
          <xdr:nvSpPr>
            <xdr:cNvPr id="0" name=""/>
            <xdr:cNvSpPr>
              <a:spLocks noTextEdit="1"/>
            </xdr:cNvSpPr>
          </xdr:nvSpPr>
          <xdr:spPr>
            <a:xfrm>
              <a:off x="335755" y="354806"/>
              <a:ext cx="2545557" cy="255031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oneCellAnchor>
    <xdr:from>
      <xdr:col>8</xdr:col>
      <xdr:colOff>678657</xdr:colOff>
      <xdr:row>5</xdr:row>
      <xdr:rowOff>95250</xdr:rowOff>
    </xdr:from>
    <xdr:ext cx="184731" cy="264560"/>
    <xdr:sp macro="" textlink="">
      <xdr:nvSpPr>
        <xdr:cNvPr id="8" name="TextBox 7"/>
        <xdr:cNvSpPr txBox="1"/>
      </xdr:nvSpPr>
      <xdr:spPr>
        <a:xfrm>
          <a:off x="7072313"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619125</xdr:colOff>
      <xdr:row>1</xdr:row>
      <xdr:rowOff>71438</xdr:rowOff>
    </xdr:from>
    <xdr:to>
      <xdr:col>4</xdr:col>
      <xdr:colOff>35719</xdr:colOff>
      <xdr:row>3</xdr:row>
      <xdr:rowOff>142876</xdr:rowOff>
    </xdr:to>
    <xdr:sp macro="" textlink="">
      <xdr:nvSpPr>
        <xdr:cNvPr id="9" name="Left Arrow 8"/>
        <xdr:cNvSpPr/>
      </xdr:nvSpPr>
      <xdr:spPr>
        <a:xfrm>
          <a:off x="2583656" y="71438"/>
          <a:ext cx="892969"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738187</xdr:colOff>
      <xdr:row>1</xdr:row>
      <xdr:rowOff>35719</xdr:rowOff>
    </xdr:from>
    <xdr:to>
      <xdr:col>18</xdr:col>
      <xdr:colOff>59531</xdr:colOff>
      <xdr:row>3</xdr:row>
      <xdr:rowOff>107157</xdr:rowOff>
    </xdr:to>
    <xdr:sp macro="" textlink="">
      <xdr:nvSpPr>
        <xdr:cNvPr id="11" name="Left Arrow 10"/>
        <xdr:cNvSpPr/>
      </xdr:nvSpPr>
      <xdr:spPr>
        <a:xfrm>
          <a:off x="14204156" y="226219"/>
          <a:ext cx="1131094"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302559</xdr:colOff>
      <xdr:row>13</xdr:row>
      <xdr:rowOff>78443</xdr:rowOff>
    </xdr:from>
    <xdr:to>
      <xdr:col>9</xdr:col>
      <xdr:colOff>350800</xdr:colOff>
      <xdr:row>22</xdr:row>
      <xdr:rowOff>21293</xdr:rowOff>
    </xdr:to>
    <xdr:pic>
      <xdr:nvPicPr>
        <xdr:cNvPr id="2" name="Picture 1"/>
        <xdr:cNvPicPr>
          <a:picLocks noChangeAspect="1"/>
        </xdr:cNvPicPr>
      </xdr:nvPicPr>
      <xdr:blipFill>
        <a:blip xmlns:r="http://schemas.openxmlformats.org/officeDocument/2006/relationships" r:embed="rId1"/>
        <a:stretch>
          <a:fillRect/>
        </a:stretch>
      </xdr:blipFill>
      <xdr:spPr>
        <a:xfrm>
          <a:off x="7597588" y="3126443"/>
          <a:ext cx="1661888" cy="1657350"/>
        </a:xfrm>
        <a:prstGeom prst="rect">
          <a:avLst/>
        </a:prstGeom>
      </xdr:spPr>
    </xdr:pic>
    <xdr:clientData/>
  </xdr:twoCellAnchor>
  <xdr:twoCellAnchor>
    <xdr:from>
      <xdr:col>1</xdr:col>
      <xdr:colOff>0</xdr:colOff>
      <xdr:row>11</xdr:row>
      <xdr:rowOff>0</xdr:rowOff>
    </xdr:from>
    <xdr:to>
      <xdr:col>2</xdr:col>
      <xdr:colOff>302559</xdr:colOff>
      <xdr:row>24</xdr:row>
      <xdr:rowOff>168088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504266</xdr:colOff>
      <xdr:row>11</xdr:row>
      <xdr:rowOff>11206</xdr:rowOff>
    </xdr:from>
    <xdr:to>
      <xdr:col>6</xdr:col>
      <xdr:colOff>649941</xdr:colOff>
      <xdr:row>25</xdr:row>
      <xdr:rowOff>22412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705971</xdr:colOff>
      <xdr:row>10</xdr:row>
      <xdr:rowOff>168089</xdr:rowOff>
    </xdr:from>
    <xdr:to>
      <xdr:col>13</xdr:col>
      <xdr:colOff>1064557</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157162</xdr:colOff>
      <xdr:row>1</xdr:row>
      <xdr:rowOff>188118</xdr:rowOff>
    </xdr:from>
    <xdr:to>
      <xdr:col>1</xdr:col>
      <xdr:colOff>321468</xdr:colOff>
      <xdr:row>16</xdr:row>
      <xdr:rowOff>119063</xdr:rowOff>
    </xdr:to>
    <mc:AlternateContent xmlns:mc="http://schemas.openxmlformats.org/markup-compatibility/2006" xmlns:a14="http://schemas.microsoft.com/office/drawing/2010/main">
      <mc:Choice Requires="a14">
        <xdr:graphicFrame macro="">
          <xdr:nvGraphicFramePr>
            <xdr:cNvPr id="3" name="Надлежни орган - сви захтеви 1"/>
            <xdr:cNvGraphicFramePr/>
          </xdr:nvGraphicFramePr>
          <xdr:xfrm>
            <a:off x="0" y="0"/>
            <a:ext cx="0" cy="0"/>
          </xdr:xfrm>
          <a:graphic>
            <a:graphicData uri="http://schemas.microsoft.com/office/drawing/2010/slicer">
              <sle:slicer xmlns:sle="http://schemas.microsoft.com/office/drawing/2010/slicer" name="Надлежни орган - сви захтеви 1"/>
            </a:graphicData>
          </a:graphic>
        </xdr:graphicFrame>
      </mc:Choice>
      <mc:Fallback xmlns="">
        <xdr:sp macro="" textlink="">
          <xdr:nvSpPr>
            <xdr:cNvPr id="0" name=""/>
            <xdr:cNvSpPr>
              <a:spLocks noTextEdit="1"/>
            </xdr:cNvSpPr>
          </xdr:nvSpPr>
          <xdr:spPr>
            <a:xfrm>
              <a:off x="157162" y="378618"/>
              <a:ext cx="2759869" cy="278844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26193</xdr:colOff>
      <xdr:row>2</xdr:row>
      <xdr:rowOff>9525</xdr:rowOff>
    </xdr:from>
    <xdr:to>
      <xdr:col>14</xdr:col>
      <xdr:colOff>476250</xdr:colOff>
      <xdr:row>16</xdr:row>
      <xdr:rowOff>178594</xdr:rowOff>
    </xdr:to>
    <mc:AlternateContent xmlns:mc="http://schemas.openxmlformats.org/markup-compatibility/2006" xmlns:a14="http://schemas.microsoft.com/office/drawing/2010/main">
      <mc:Choice Requires="a14">
        <xdr:graphicFrame macro="">
          <xdr:nvGraphicFramePr>
            <xdr:cNvPr id="4" name="Надлежни орган - усаглашени захтеви 1"/>
            <xdr:cNvGraphicFramePr/>
          </xdr:nvGraphicFramePr>
          <xdr:xfrm>
            <a:off x="0" y="0"/>
            <a:ext cx="0" cy="0"/>
          </xdr:xfrm>
          <a:graphic>
            <a:graphicData uri="http://schemas.microsoft.com/office/drawing/2010/slicer">
              <sle:slicer xmlns:sle="http://schemas.microsoft.com/office/drawing/2010/slicer" name="Надлежни орган - усаглашени захтеви 1"/>
            </a:graphicData>
          </a:graphic>
        </xdr:graphicFrame>
      </mc:Choice>
      <mc:Fallback xmlns="">
        <xdr:sp macro="" textlink="">
          <xdr:nvSpPr>
            <xdr:cNvPr id="0" name=""/>
            <xdr:cNvSpPr>
              <a:spLocks noTextEdit="1"/>
            </xdr:cNvSpPr>
          </xdr:nvSpPr>
          <xdr:spPr>
            <a:xfrm>
              <a:off x="12682537" y="390525"/>
              <a:ext cx="2950369" cy="283606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xdr:col>
      <xdr:colOff>285749</xdr:colOff>
      <xdr:row>13</xdr:row>
      <xdr:rowOff>59531</xdr:rowOff>
    </xdr:from>
    <xdr:to>
      <xdr:col>2</xdr:col>
      <xdr:colOff>95250</xdr:colOff>
      <xdr:row>15</xdr:row>
      <xdr:rowOff>130969</xdr:rowOff>
    </xdr:to>
    <xdr:sp macro="" textlink="">
      <xdr:nvSpPr>
        <xdr:cNvPr id="5" name="Left Arrow 4"/>
        <xdr:cNvSpPr/>
      </xdr:nvSpPr>
      <xdr:spPr>
        <a:xfrm>
          <a:off x="2881312" y="2536031"/>
          <a:ext cx="1059657"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250031</xdr:colOff>
      <xdr:row>1</xdr:row>
      <xdr:rowOff>71437</xdr:rowOff>
    </xdr:from>
    <xdr:to>
      <xdr:col>2</xdr:col>
      <xdr:colOff>71436</xdr:colOff>
      <xdr:row>3</xdr:row>
      <xdr:rowOff>142875</xdr:rowOff>
    </xdr:to>
    <xdr:sp macro="" textlink="">
      <xdr:nvSpPr>
        <xdr:cNvPr id="6" name="Left Arrow 5"/>
        <xdr:cNvSpPr/>
      </xdr:nvSpPr>
      <xdr:spPr>
        <a:xfrm>
          <a:off x="2845594" y="261937"/>
          <a:ext cx="1071561"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285749</xdr:colOff>
      <xdr:row>14</xdr:row>
      <xdr:rowOff>59531</xdr:rowOff>
    </xdr:from>
    <xdr:to>
      <xdr:col>15</xdr:col>
      <xdr:colOff>95250</xdr:colOff>
      <xdr:row>16</xdr:row>
      <xdr:rowOff>130969</xdr:rowOff>
    </xdr:to>
    <xdr:sp macro="" textlink="">
      <xdr:nvSpPr>
        <xdr:cNvPr id="7" name="Left Arrow 6"/>
        <xdr:cNvSpPr/>
      </xdr:nvSpPr>
      <xdr:spPr>
        <a:xfrm>
          <a:off x="15442405" y="2726531"/>
          <a:ext cx="1226345"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321468</xdr:colOff>
      <xdr:row>1</xdr:row>
      <xdr:rowOff>71437</xdr:rowOff>
    </xdr:from>
    <xdr:to>
      <xdr:col>15</xdr:col>
      <xdr:colOff>83343</xdr:colOff>
      <xdr:row>3</xdr:row>
      <xdr:rowOff>142875</xdr:rowOff>
    </xdr:to>
    <xdr:sp macro="" textlink="">
      <xdr:nvSpPr>
        <xdr:cNvPr id="8" name="Left Arrow 7"/>
        <xdr:cNvSpPr/>
      </xdr:nvSpPr>
      <xdr:spPr>
        <a:xfrm>
          <a:off x="15478124" y="261937"/>
          <a:ext cx="1178719" cy="452438"/>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lica Anđelković" refreshedDate="42801.492556944446" createdVersion="4" refreshedVersion="4" minRefreshableVersion="3" recordCount="577">
  <cacheSource type="worksheet">
    <worksheetSource name="Table1"/>
  </cacheSource>
  <cacheFields count="14">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16">
        <s v="Достављање техничке документације у погледу мера заштите од пожара"/>
        <s v="Подношење жалбе/приговора"/>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привремене грађевинске дозволе"/>
        <s v="Подношење захтева за издавање/измену решења о одобрењу извођења радова (члан 145. Закона о планирању и изградњи)"/>
        <s v="Подношење захтева за издавање употребне дозволе"/>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а пројекта за извођење за објекте из члана 133. за које су предвиђене мере заштите културних добара"/>
        <s v="Контрола активности на предмету - Регистратор"/>
        <s v="Замена решења по жалби/приговору"/>
      </sharedItems>
    </cacheField>
    <cacheField name="BrPodnetihPrijava" numFmtId="0">
      <sharedItems containsSemiMixedTypes="0" containsString="0" containsNumber="1" containsInteger="1" minValue="1" maxValue="1083" count="147">
        <n v="16"/>
        <n v="123"/>
        <n v="10"/>
        <n v="1"/>
        <n v="6"/>
        <n v="370"/>
        <n v="184"/>
        <n v="1083"/>
        <n v="9"/>
        <n v="32"/>
        <n v="322"/>
        <n v="22"/>
        <n v="214"/>
        <n v="75"/>
        <n v="379"/>
        <n v="35"/>
        <n v="229"/>
        <n v="28"/>
        <n v="188"/>
        <n v="56"/>
        <n v="39"/>
        <n v="337"/>
        <n v="45"/>
        <n v="15"/>
        <n v="11"/>
        <n v="8"/>
        <n v="13"/>
        <n v="136"/>
        <n v="148"/>
        <n v="122"/>
        <n v="73"/>
        <n v="2"/>
        <n v="7"/>
        <n v="72"/>
        <n v="38"/>
        <n v="155"/>
        <n v="113"/>
        <n v="5"/>
        <n v="4"/>
        <n v="31"/>
        <n v="34"/>
        <n v="52"/>
        <n v="12"/>
        <n v="3"/>
        <n v="26"/>
        <n v="23"/>
        <n v="81"/>
        <n v="96"/>
        <n v="105"/>
        <n v="18"/>
        <n v="40"/>
        <n v="20"/>
        <n v="43"/>
        <n v="36"/>
        <n v="89"/>
        <n v="17"/>
        <n v="93"/>
        <n v="128"/>
        <n v="99"/>
        <n v="14"/>
        <n v="41"/>
        <n v="24"/>
        <n v="74"/>
        <n v="19"/>
        <n v="46"/>
        <n v="87"/>
        <n v="78"/>
        <n v="67"/>
        <n v="25"/>
        <n v="27"/>
        <n v="154"/>
        <n v="179"/>
        <n v="312"/>
        <n v="183"/>
        <n v="170"/>
        <n v="21"/>
        <n v="66"/>
        <n v="58"/>
        <n v="95"/>
        <n v="157"/>
        <n v="124"/>
        <n v="33"/>
        <n v="51"/>
        <n v="30"/>
        <n v="143"/>
        <n v="261"/>
        <n v="270"/>
        <n v="98"/>
        <n v="68"/>
        <n v="29"/>
        <n v="79"/>
        <n v="189"/>
        <n v="169"/>
        <n v="114"/>
        <n v="97"/>
        <n v="164"/>
        <n v="125"/>
        <n v="115"/>
        <n v="145"/>
        <n v="217"/>
        <n v="181"/>
        <n v="111"/>
        <n v="85"/>
        <n v="62"/>
        <n v="37"/>
        <n v="94"/>
        <n v="91"/>
        <n v="271"/>
        <n v="429"/>
        <n v="664"/>
        <n v="778"/>
        <n v="281"/>
        <n v="167"/>
        <n v="90"/>
        <n v="582"/>
        <n v="48"/>
        <n v="147"/>
        <n v="173"/>
        <n v="234"/>
        <n v="44"/>
        <n v="285"/>
        <n v="63"/>
        <n v="192"/>
        <n v="65"/>
        <n v="259"/>
        <n v="69"/>
        <n v="126"/>
        <n v="112"/>
        <n v="59"/>
        <n v="100"/>
        <n v="141"/>
        <n v="149"/>
        <n v="57"/>
        <n v="130"/>
        <n v="220"/>
        <n v="232"/>
        <n v="478"/>
        <n v="71"/>
        <n v="82"/>
        <n v="121"/>
        <n v="161"/>
        <n v="197"/>
        <n v="320"/>
        <n v="191"/>
        <n v="61"/>
        <n v="237"/>
        <n v="110"/>
      </sharedItems>
    </cacheField>
    <cacheField name="BrResenihPrijava" numFmtId="0">
      <sharedItems containsSemiMixedTypes="0" containsString="0" containsNumber="1" containsInteger="1" minValue="0" maxValue="775" count="154">
        <n v="7"/>
        <n v="104"/>
        <n v="0"/>
        <n v="300"/>
        <n v="44"/>
        <n v="775"/>
        <n v="9"/>
        <n v="18"/>
        <n v="293"/>
        <n v="6"/>
        <n v="175"/>
        <n v="57"/>
        <n v="351"/>
        <n v="16"/>
        <n v="203"/>
        <n v="11"/>
        <n v="171"/>
        <n v="17"/>
        <n v="49"/>
        <n v="33"/>
        <n v="337"/>
        <n v="1"/>
        <n v="13"/>
        <n v="15"/>
        <n v="10"/>
        <n v="121"/>
        <n v="132"/>
        <n v="137"/>
        <n v="110"/>
        <n v="72"/>
        <n v="5"/>
        <n v="71"/>
        <n v="3"/>
        <n v="38"/>
        <n v="152"/>
        <n v="112"/>
        <n v="4"/>
        <n v="30"/>
        <n v="34"/>
        <n v="45"/>
        <n v="37"/>
        <n v="12"/>
        <n v="26"/>
        <n v="23"/>
        <n v="51"/>
        <n v="81"/>
        <n v="87"/>
        <n v="102"/>
        <n v="40"/>
        <n v="20"/>
        <n v="122"/>
        <n v="42"/>
        <n v="86"/>
        <n v="2"/>
        <n v="8"/>
        <n v="19"/>
        <n v="14"/>
        <n v="88"/>
        <n v="92"/>
        <n v="116"/>
        <n v="95"/>
        <n v="41"/>
        <n v="24"/>
        <n v="148"/>
        <n v="65"/>
        <n v="84"/>
        <n v="77"/>
        <n v="68"/>
        <n v="64"/>
        <n v="56"/>
        <n v="22"/>
        <n v="143"/>
        <n v="168"/>
        <n v="295"/>
        <n v="176"/>
        <n v="50"/>
        <n v="167"/>
        <n v="46"/>
        <n v="55"/>
        <n v="90"/>
        <n v="149"/>
        <n v="123"/>
        <n v="128"/>
        <n v="21"/>
        <n v="244"/>
        <n v="265"/>
        <n v="98"/>
        <n v="66"/>
        <n v="29"/>
        <n v="187"/>
        <n v="48"/>
        <n v="62"/>
        <n v="74"/>
        <n v="163"/>
        <n v="159"/>
        <n v="114"/>
        <n v="151"/>
        <n v="96"/>
        <n v="32"/>
        <n v="125"/>
        <n v="27"/>
        <n v="139"/>
        <n v="197"/>
        <n v="172"/>
        <n v="108"/>
        <n v="79"/>
        <n v="186"/>
        <n v="67"/>
        <n v="60"/>
        <n v="35"/>
        <n v="43"/>
        <n v="58"/>
        <n v="194"/>
        <n v="360"/>
        <n v="537"/>
        <n v="679"/>
        <n v="259"/>
        <n v="569"/>
        <n v="39"/>
        <n v="103"/>
        <n v="140"/>
        <n v="166"/>
        <n v="219"/>
        <n v="260"/>
        <n v="275"/>
        <n v="61"/>
        <n v="31"/>
        <n v="192"/>
        <n v="25"/>
        <n v="76"/>
        <n v="89"/>
        <n v="82"/>
        <n v="251"/>
        <n v="73"/>
        <n v="107"/>
        <n v="85"/>
        <n v="28"/>
        <n v="78"/>
        <n v="100"/>
        <n v="129"/>
        <n v="153"/>
        <n v="147"/>
        <n v="111"/>
        <n v="213"/>
        <n v="269"/>
        <n v="472"/>
        <n v="36"/>
        <n v="189"/>
        <n v="94"/>
        <n v="120"/>
        <n v="195"/>
        <n v="309"/>
        <n v="91"/>
        <n v="237"/>
      </sharedItems>
    </cacheField>
    <cacheField name="BrPozitivnoResenihPrijava" numFmtId="0">
      <sharedItems containsSemiMixedTypes="0" containsString="0" containsNumber="1" containsInteger="1" minValue="0" maxValue="541" count="138">
        <n v="3"/>
        <n v="89"/>
        <n v="0"/>
        <n v="151"/>
        <n v="12"/>
        <n v="493"/>
        <n v="6"/>
        <n v="8"/>
        <n v="130"/>
        <n v="1"/>
        <n v="69"/>
        <n v="55"/>
        <n v="348"/>
        <n v="5"/>
        <n v="78"/>
        <n v="61"/>
        <n v="15"/>
        <n v="35"/>
        <n v="25"/>
        <n v="225"/>
        <n v="13"/>
        <n v="4"/>
        <n v="7"/>
        <n v="113"/>
        <n v="110"/>
        <n v="134"/>
        <n v="11"/>
        <n v="70"/>
        <n v="59"/>
        <n v="33"/>
        <n v="118"/>
        <n v="111"/>
        <n v="2"/>
        <n v="29"/>
        <n v="28"/>
        <n v="17"/>
        <n v="16"/>
        <n v="45"/>
        <n v="64"/>
        <n v="75"/>
        <n v="84"/>
        <n v="18"/>
        <n v="37"/>
        <n v="20"/>
        <n v="107"/>
        <n v="27"/>
        <n v="26"/>
        <n v="56"/>
        <n v="10"/>
        <n v="83"/>
        <n v="85"/>
        <n v="67"/>
        <n v="14"/>
        <n v="31"/>
        <n v="23"/>
        <n v="123"/>
        <n v="60"/>
        <n v="87"/>
        <n v="66"/>
        <n v="9"/>
        <n v="49"/>
        <n v="53"/>
        <n v="24"/>
        <n v="50"/>
        <n v="22"/>
        <n v="63"/>
        <n v="121"/>
        <n v="135"/>
        <n v="230"/>
        <n v="34"/>
        <n v="175"/>
        <n v="39"/>
        <n v="148"/>
        <n v="40"/>
        <n v="81"/>
        <n v="112"/>
        <n v="30"/>
        <n v="106"/>
        <n v="117"/>
        <n v="220"/>
        <n v="209"/>
        <n v="98"/>
        <n v="57"/>
        <n v="19"/>
        <n v="173"/>
        <n v="48"/>
        <n v="47"/>
        <n v="54"/>
        <n v="108"/>
        <n v="105"/>
        <n v="99"/>
        <n v="120"/>
        <n v="88"/>
        <n v="21"/>
        <n v="32"/>
        <n v="46"/>
        <n v="77"/>
        <n v="94"/>
        <n v="170"/>
        <n v="104"/>
        <n v="96"/>
        <n v="38"/>
        <n v="145"/>
        <n v="293"/>
        <n v="455"/>
        <n v="541"/>
        <n v="256"/>
        <n v="91"/>
        <n v="74"/>
        <n v="458"/>
        <n v="155"/>
        <n v="211"/>
        <n v="44"/>
        <n v="270"/>
        <n v="178"/>
        <n v="79"/>
        <n v="189"/>
        <n v="102"/>
        <n v="90"/>
        <n v="101"/>
        <n v="72"/>
        <n v="80"/>
        <n v="103"/>
        <n v="126"/>
        <n v="128"/>
        <n v="109"/>
        <n v="182"/>
        <n v="214"/>
        <n v="203"/>
        <n v="443"/>
        <n v="36"/>
        <n v="177"/>
        <n v="51"/>
        <n v="95"/>
        <n v="152"/>
        <n v="168"/>
        <n v="255"/>
        <n v="195"/>
      </sharedItems>
    </cacheField>
    <cacheField name="BrNegativnoResenihPrijava" numFmtId="0">
      <sharedItems containsSemiMixedTypes="0" containsString="0" containsNumber="1" containsInteger="1" minValue="0" maxValue="282"/>
    </cacheField>
    <cacheField name="BrObustavljenihPrijava" numFmtId="0">
      <sharedItems containsSemiMixedTypes="0" containsString="0" containsNumber="1" containsInteger="1" minValue="0" maxValue="17"/>
    </cacheField>
    <cacheField name="Obrada u toku" numFmtId="0">
      <sharedItems containsSemiMixedTypes="0" containsString="0" containsNumber="1" containsInteger="1" minValue="0" maxValue="305" count="38">
        <n v="9"/>
        <n v="19"/>
        <n v="10"/>
        <n v="1"/>
        <n v="6"/>
        <n v="66"/>
        <n v="140"/>
        <n v="305"/>
        <n v="0"/>
        <n v="14"/>
        <n v="29"/>
        <n v="16"/>
        <n v="37"/>
        <n v="18"/>
        <n v="28"/>
        <n v="26"/>
        <n v="17"/>
        <n v="5"/>
        <n v="7"/>
        <n v="31"/>
        <n v="12"/>
        <n v="2"/>
        <n v="4"/>
        <n v="11"/>
        <n v="3"/>
        <n v="22"/>
        <n v="8"/>
        <n v="15"/>
        <n v="20"/>
        <n v="23"/>
        <n v="50"/>
        <n v="33"/>
        <n v="75"/>
        <n v="69"/>
        <n v="124"/>
        <n v="99"/>
        <n v="13"/>
        <n v="25"/>
      </sharedItems>
    </cacheField>
    <cacheField name="Field1" numFmtId="0" formula="BrResenihPrijava/BrPodnetihPrijava" databaseField="0"/>
    <cacheField name="Field2" numFmtId="0" formula="BrPozitivnoResenihPrijava/BrResenihPrijava" databaseField="0"/>
    <cacheField name="Field3" numFmtId="0" formula="BrNegativnoResenihPrijava/BrResenihPrijava" databaseField="0"/>
    <cacheField name="Field4" numFmtId="0" formula="BrObustavljenihPrijava/BrPodnetihPrijava" databaseField="0"/>
    <cacheField name="Field5" numFmtId="0" formula="'Obrada u toku'/BrPodnetihPrijava" databaseField="0"/>
    <cacheField name="Field6" numFmtId="0" formula=" (Field1+Field2)/2"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Milica Anđelković" refreshedDate="42804.478172106479" createdVersion="4" refreshedVersion="4" minRefreshableVersion="3" recordCount="2223">
  <cacheSource type="worksheet">
    <worksheetSource ref="A2:G2225" sheet="Opštine radna verzija"/>
  </cacheSource>
  <cacheFields count="13">
    <cacheField name="NadlezniOrgan" numFmtId="0">
      <sharedItems count="136">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АЏИН ХАН"/>
        <s v="ОПШТИНА ГОЛУБАЦ"/>
        <s v="ОПШТИНА ГОРЊИ МИЛАНОВАЦ"/>
        <s v="ОПШТИНА ДЕСПОТОВАЦ"/>
        <s v="ОПШТИНА ДИМИТРОВГРАД"/>
        <s v="ОПШТИНА ДОЉЕВАЦ"/>
        <s v="ОПШТИНА ЖАБАЉ"/>
        <s v="ОПШТИНА ЖАБАРИ"/>
        <s v="ОПШТИНА ЖАГУБИЦА"/>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ОЦЕЉЕВА"/>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ЗВОРНИ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TipPostupka" numFmtId="0">
      <sharedItems count="18">
        <s v="Замена решења по жалби/приговору"/>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е техничке документације у погледу мера заштите од пожара"/>
        <s v="Подношење жалбе/приговора"/>
        <s v="Достављања пројекта за извођење за објекте из члана 133. за које су предвиђене мере заштите културних добара"/>
        <s v="Креирање захтева за покретање прекршајног поступка - Регистратор"/>
        <s v="Подношење захтева за издавање/измену привремене грађевинске дозволе"/>
        <s v="Контрола активности на предмету - Регистратор"/>
        <s v="Подношење захтева за издавање привремене грађевинске дозволе"/>
      </sharedItems>
    </cacheField>
    <cacheField name="BrPodnetihPrijava" numFmtId="0">
      <sharedItems containsSemiMixedTypes="0" containsString="0" containsNumber="1" containsInteger="1" minValue="1" maxValue="181"/>
    </cacheField>
    <cacheField name="BrResenihPrijava" numFmtId="0">
      <sharedItems containsSemiMixedTypes="0" containsString="0" containsNumber="1" containsInteger="1" minValue="0" maxValue="181"/>
    </cacheField>
    <cacheField name="BrPozitivnoResenihPrijava" numFmtId="0">
      <sharedItems containsSemiMixedTypes="0" containsString="0" containsNumber="1" containsInteger="1" minValue="0" maxValue="168"/>
    </cacheField>
    <cacheField name="BrNegativnoResenihPrijava" numFmtId="0">
      <sharedItems containsSemiMixedTypes="0" containsString="0" containsNumber="1" containsInteger="1" minValue="0" maxValue="98"/>
    </cacheField>
    <cacheField name="BrObustavljenihPrijava" numFmtId="0">
      <sharedItems containsSemiMixedTypes="0" containsString="0" containsNumber="1" containsInteger="1" minValue="0" maxValue="22"/>
    </cacheField>
    <cacheField name="Field1" numFmtId="0" formula="BrResenihPrijava/BrPodnetihPrijava" databaseField="0"/>
    <cacheField name="Field2" numFmtId="0" formula="BrPozitivnoResenihPrijava/BrResenihPrijava" databaseField="0"/>
    <cacheField name="Field3" numFmtId="0" formula="BrNegativnoResenihPrijava/BrResenihPrijava" databaseField="0"/>
    <cacheField name="Field4" numFmtId="0" formula="BrObustavljenihPrijava/BrPodnetihPrijava" databaseField="0"/>
    <cacheField name="Field5" numFmtId="0" formula=" (BrPodnetihPrijava-BrResenihPrijava-BrObustavljenihPrijava)/BrPodnetihPrijava" databaseField="0"/>
    <cacheField name="Field6" numFmtId="0" formula=" (Field1+Field2)/2" databaseField="0"/>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Milica Anđelković" refreshedDate="42804.491697106481" createdVersion="4" refreshedVersion="4" minRefreshableVersion="3" recordCount="710">
  <cacheSource type="worksheet">
    <worksheetSource ref="A2269:G2979" sheet="Opštine radna verzija"/>
  </cacheSource>
  <cacheFields count="7">
    <cacheField name="NadlezniOrgan" numFmtId="0">
      <sharedItems count="133">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ЉЕВАЦ"/>
        <s v="ОПШТИНА БОР"/>
        <s v="ОПШТИНА БОСИЛЕГРАД"/>
        <s v="ОПШТИНА БРУС"/>
        <s v="ОПШТИНА ВАРВАРИН"/>
        <s v="ОПШТИНА ВЕЛИКА ПЛАНА"/>
        <s v="ОПШТИНА ВЕЛИКО ГРАДИШТЕ"/>
        <s v="ОПШТИНА ВЛАДИЧИН ХАН"/>
        <s v="ОПШТИНА ВЛАСОТИНЦЕ"/>
        <s v="ОПШТИНА БОЈНИК"/>
        <s v="ОПШТИНА БУЈАНОВАЦ"/>
        <s v="ОПШТИНА ВЛАДИМИРЦИ"/>
        <s v="ОПШТИНА ВРБАС"/>
        <s v="ОПШТИНА ВРЊАЧКА БАЊА"/>
        <s v="ОПШТИНА ГОЛУБАЦ"/>
        <s v="ОПШТИНА ГОРЊИ МИЛАНОВАЦ"/>
        <s v="ОПШТИНА ДЕСПОТОВАЦ"/>
        <s v="ОПШТИНА ДИМИТРОВГРАД"/>
        <s v="ОПШТИНА ЖАБАЉ"/>
        <s v="ОПШТИНА ЖАБАРИ"/>
        <s v="ОПШТИНА ЖИТИШТЕ"/>
        <s v="ОПШТИНА ЖИТОРАЂА"/>
        <s v="ОПШТИНА ИВАЊИЦА"/>
        <s v="ОПШТИНА ДОЉЕВАЦ"/>
        <s v="ОПШТИНА ЖАГУБИЦА"/>
        <s v="ОПШТИНА ИНЂИЈА"/>
        <s v="ОПШТИНА ИРИГ"/>
        <s v="ОПШТИНА КЛАДОВО"/>
        <s v="ОПШТИНА КНИЋ"/>
        <s v="ОПШТИНА КЊАЖЕВАЦ"/>
        <s v="ОПШТИНА КОВАЧИЦА"/>
        <s v="ОПШТИНА КОВИН"/>
        <s v="ОПШТИНА КРУПАЊ"/>
        <s v="ОПШТИНА КАЊИЖА"/>
        <s v="ОПШТИНА КОСЈЕРИЋ"/>
        <s v="ОПШТИНА КОЦЕЉЕВА"/>
        <s v="ОПШТИНА КУЛА"/>
        <s v="ОПШТИНА КУРШУМЛИЈА"/>
        <s v="ОПШТИНА КУЧЕВО"/>
        <s v="ОПШТИНА ЛАЈКОВАЦ"/>
        <s v="ОПШТИНА ЛЕБАНЕ"/>
        <s v="ОПШТИНА ЛУЧАНИ"/>
        <s v="ОПШТИНА ЉУБОВИЈА"/>
        <s v="ОПШТИНА МАЈДАНПЕК"/>
        <s v="ОПШТИНА МАЛИ ИЂОШ"/>
        <s v="ОПШТИНА МЕДВЕЂА"/>
        <s v="ОПШТИНА МИОНИЦА"/>
        <s v="ОПШТИНА НЕГОТИН"/>
        <s v="ОПШТИНА НОВА ВАРОШ"/>
        <s v="ОПШТИНА НОВИ БЕЧЕЈ"/>
        <s v="ОПШТИНА НОВИ КНЕЖЕВАЦ"/>
        <s v="ОПШТИНА ОПОВО"/>
        <s v="ОПШТИНА ОЏАЦИ"/>
        <s v="ОПШТИНА ПАРАЋИН"/>
        <s v="ОПШТИНА ПЕЋИНЦИ"/>
        <s v="ОПШТИНА ЛАПОВО"/>
        <s v="ОПШТИНА ЉИГ"/>
        <s v="ОПШТИНА МАЛИ ЗВОРНИК"/>
        <s v="ОПШТИНА МЕРОШИНА"/>
        <s v="ОПШТИНА НОВА ЦРЊА"/>
        <s v="ОПШТИНА ПЕТРОВАЦ НА МЛАВИ"/>
        <s v="ОПШТИНА ПЛАНДИШТЕ"/>
        <s v="ОПШТИНА ПОЖЕГА"/>
        <s v="ОПШТИНА ПРЕШЕВО"/>
        <s v="ОПШТИНА ПРИБОЈ"/>
        <s v="ОПШТИНА ПРИЈЕПОЉЕ"/>
        <s v="ОПШТИНА ПРОКУПЉЕ"/>
        <s v="ОПШТИНА РАЧА"/>
        <s v="ОПШТИНА РАШКА"/>
        <s v="ОПШТИНА РУМА"/>
        <s v="ОПШТИНА СЕНТА"/>
        <s v="ОПШТИНА СЕЧАЊ"/>
        <s v="ОПШТИНА СЈЕНИЦА"/>
        <s v="ОПШТИНА СМЕДЕРЕВСКА ПАЛАНКА"/>
        <s v="ОПШТИНА СОКОБАЊА"/>
        <s v="ОПШТИНА РАЖАЊ"/>
        <s v="ОПШТИНА РЕКОВАЦ"/>
        <s v="ОПШТИНА СВИЛАЈНАЦ"/>
        <s v="ОПШТИНА СВРЉИГ"/>
        <s v="ОПШТИНА СРБОБРАН"/>
        <s v="ОПШТИНА СТАРА ПАЗОВА"/>
        <s v="ОПШТИНА СУРДУЛИЦА"/>
        <s v="ОПШТИНА ТЕМЕРИН"/>
        <s v="ОПШТИНА ТИТЕЛ"/>
        <s v="ОПШТИНА ТРГОВИШТЕ"/>
        <s v="ОПШТИНА ТРСТЕНИК"/>
        <s v="ОПШТИНА ТУТИН"/>
        <s v="ОПШТИНА ЋУПРИЈА"/>
        <s v="ОПШТИНА УБ"/>
        <s v="ОПШТИНА ЧАЈЕТИНА"/>
        <s v="ОПШТИНА ЧОКА"/>
        <s v="ОПШТИНА СРЕМСКИ КАРЛОВЦИ"/>
        <s v="ОПШТИНА ТОПОЛА"/>
        <s v="ОПШТИНА ЋИЋЕВАЦ"/>
        <s v="ОПШТИНА ЦРНА ТРАВА"/>
        <s v="ОПШТИНА ШИД"/>
      </sharedItems>
    </cacheField>
    <cacheField name="усаглашени захтеви" numFmtId="0">
      <sharedItems count="6">
        <s v="Подношење усаглашеног захтева за издавање употребне дозволе"/>
        <s v="Подношење усаглашеног захтева за издавање/измену грађевинске дозволе"/>
        <s v="Подношење усаглашеног захтева за издавање/измену решења о одобрењу извођења радова "/>
        <s v="Подношење усаглашеног захтева за издавање/измену локацијских услова"/>
        <s v="Достављање техничке документације у погледу мера заштите од пожара на основу усаглашеног захтева"/>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0" maxValue="66"/>
    </cacheField>
    <cacheField name="BrResenihPrijava" numFmtId="0">
      <sharedItems containsSemiMixedTypes="0" containsString="0" containsNumber="1" containsInteger="1" minValue="0" maxValue="65"/>
    </cacheField>
    <cacheField name="BrPozitivnoResenihPrijava" numFmtId="0">
      <sharedItems containsSemiMixedTypes="0" containsString="0" containsNumber="1" containsInteger="1" minValue="0" maxValue="59"/>
    </cacheField>
    <cacheField name="BrNegativnoResenihPrijava" numFmtId="0">
      <sharedItems containsSemiMixedTypes="0" containsString="0" containsNumber="1" containsInteger="1" minValue="0" maxValue="31"/>
    </cacheField>
    <cacheField name="BrObustavljenihPrijava" numFmtId="0">
      <sharedItems containsSemiMixedTypes="0" containsString="0" containsNumber="1" containsInteger="1" minValue="0" maxValue="3"/>
    </cacheField>
  </cacheFields>
  <extLst>
    <ext xmlns:x14="http://schemas.microsoft.com/office/spreadsheetml/2009/9/main" uri="{725AE2AE-9491-48be-B2B4-4EB974FC3084}">
      <x14:pivotCacheDefinition pivotCacheId="4"/>
    </ext>
  </extLst>
</pivotCacheDefinition>
</file>

<file path=xl/pivotCache/pivotCacheDefinition4.xml><?xml version="1.0" encoding="utf-8"?>
<pivotCacheDefinition xmlns="http://schemas.openxmlformats.org/spreadsheetml/2006/main" xmlns:r="http://schemas.openxmlformats.org/officeDocument/2006/relationships" r:id="rId1" refreshedBy="Milica Anđelković" refreshedDate="42804.511415740744" createdVersion="4" refreshedVersion="4" minRefreshableVersion="3" recordCount="218">
  <cacheSource type="worksheet">
    <worksheetSource ref="B585:H803" sheet="Gradovi radna verzija"/>
  </cacheSource>
  <cacheFields count="7">
    <cacheField name="усаглашени захтеви"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6">
        <s v="Достављање техничке документације у погледу мера заштите од пожара на основу усаглашеног захтева"/>
        <s v="Подношење усаглашеног захтева за издавање/измену грађевинске дозволе"/>
        <s v="Подношење усаглашеног захтева за издавање/измену решења о одобрењу извођења радова "/>
        <s v="Подношење усаглашеног захтева за издавање/измену локацијских услова"/>
        <s v="Подношење усаглашеног захтева за издавање употребне дозволе"/>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0" maxValue="442"/>
    </cacheField>
    <cacheField name="BrResenihPrijava" numFmtId="0">
      <sharedItems containsSemiMixedTypes="0" containsString="0" containsNumber="1" containsInteger="1" minValue="0" maxValue="372"/>
    </cacheField>
    <cacheField name="BrPozitivnoResenihPrijava" numFmtId="0">
      <sharedItems containsSemiMixedTypes="0" containsString="0" containsNumber="1" containsInteger="1" minValue="0" maxValue="201"/>
    </cacheField>
    <cacheField name="BrNegativnoResenihPrijava" numFmtId="0">
      <sharedItems containsSemiMixedTypes="0" containsString="0" containsNumber="1" containsInteger="1" minValue="0" maxValue="171"/>
    </cacheField>
    <cacheField name="BrObustavljenihPrijava"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577">
  <r>
    <x v="0"/>
    <x v="0"/>
    <x v="0"/>
    <x v="0"/>
    <x v="0"/>
    <n v="4"/>
    <n v="0"/>
    <x v="0"/>
  </r>
  <r>
    <x v="0"/>
    <x v="0"/>
    <x v="1"/>
    <x v="1"/>
    <x v="1"/>
    <n v="15"/>
    <n v="0"/>
    <x v="1"/>
  </r>
  <r>
    <x v="0"/>
    <x v="1"/>
    <x v="2"/>
    <x v="2"/>
    <x v="2"/>
    <n v="0"/>
    <n v="0"/>
    <x v="2"/>
  </r>
  <r>
    <x v="0"/>
    <x v="1"/>
    <x v="3"/>
    <x v="2"/>
    <x v="2"/>
    <n v="0"/>
    <n v="0"/>
    <x v="3"/>
  </r>
  <r>
    <x v="0"/>
    <x v="1"/>
    <x v="4"/>
    <x v="2"/>
    <x v="2"/>
    <n v="0"/>
    <n v="0"/>
    <x v="4"/>
  </r>
  <r>
    <x v="0"/>
    <x v="2"/>
    <x v="5"/>
    <x v="3"/>
    <x v="3"/>
    <n v="149"/>
    <n v="4"/>
    <x v="5"/>
  </r>
  <r>
    <x v="0"/>
    <x v="3"/>
    <x v="6"/>
    <x v="4"/>
    <x v="4"/>
    <n v="32"/>
    <n v="0"/>
    <x v="6"/>
  </r>
  <r>
    <x v="0"/>
    <x v="3"/>
    <x v="7"/>
    <x v="5"/>
    <x v="5"/>
    <n v="282"/>
    <n v="3"/>
    <x v="7"/>
  </r>
  <r>
    <x v="0"/>
    <x v="4"/>
    <x v="8"/>
    <x v="6"/>
    <x v="6"/>
    <n v="3"/>
    <n v="0"/>
    <x v="8"/>
  </r>
  <r>
    <x v="0"/>
    <x v="5"/>
    <x v="9"/>
    <x v="7"/>
    <x v="7"/>
    <n v="10"/>
    <n v="0"/>
    <x v="9"/>
  </r>
  <r>
    <x v="0"/>
    <x v="5"/>
    <x v="10"/>
    <x v="8"/>
    <x v="8"/>
    <n v="163"/>
    <n v="0"/>
    <x v="10"/>
  </r>
  <r>
    <x v="0"/>
    <x v="6"/>
    <x v="11"/>
    <x v="9"/>
    <x v="9"/>
    <n v="5"/>
    <n v="0"/>
    <x v="11"/>
  </r>
  <r>
    <x v="0"/>
    <x v="6"/>
    <x v="12"/>
    <x v="10"/>
    <x v="10"/>
    <n v="106"/>
    <n v="2"/>
    <x v="12"/>
  </r>
  <r>
    <x v="0"/>
    <x v="7"/>
    <x v="13"/>
    <x v="11"/>
    <x v="11"/>
    <n v="2"/>
    <n v="0"/>
    <x v="13"/>
  </r>
  <r>
    <x v="0"/>
    <x v="7"/>
    <x v="14"/>
    <x v="12"/>
    <x v="12"/>
    <n v="3"/>
    <n v="0"/>
    <x v="14"/>
  </r>
  <r>
    <x v="0"/>
    <x v="8"/>
    <x v="15"/>
    <x v="13"/>
    <x v="13"/>
    <n v="11"/>
    <n v="0"/>
    <x v="1"/>
  </r>
  <r>
    <x v="0"/>
    <x v="8"/>
    <x v="16"/>
    <x v="14"/>
    <x v="14"/>
    <n v="125"/>
    <n v="0"/>
    <x v="15"/>
  </r>
  <r>
    <x v="0"/>
    <x v="9"/>
    <x v="17"/>
    <x v="15"/>
    <x v="9"/>
    <n v="10"/>
    <n v="0"/>
    <x v="16"/>
  </r>
  <r>
    <x v="0"/>
    <x v="9"/>
    <x v="18"/>
    <x v="16"/>
    <x v="15"/>
    <n v="110"/>
    <n v="0"/>
    <x v="16"/>
  </r>
  <r>
    <x v="0"/>
    <x v="10"/>
    <x v="11"/>
    <x v="17"/>
    <x v="16"/>
    <n v="2"/>
    <n v="0"/>
    <x v="17"/>
  </r>
  <r>
    <x v="0"/>
    <x v="10"/>
    <x v="19"/>
    <x v="18"/>
    <x v="17"/>
    <n v="14"/>
    <n v="0"/>
    <x v="18"/>
  </r>
  <r>
    <x v="0"/>
    <x v="11"/>
    <x v="20"/>
    <x v="19"/>
    <x v="18"/>
    <n v="8"/>
    <n v="0"/>
    <x v="4"/>
  </r>
  <r>
    <x v="0"/>
    <x v="11"/>
    <x v="21"/>
    <x v="20"/>
    <x v="19"/>
    <n v="112"/>
    <n v="0"/>
    <x v="8"/>
  </r>
  <r>
    <x v="0"/>
    <x v="12"/>
    <x v="4"/>
    <x v="21"/>
    <x v="9"/>
    <n v="0"/>
    <n v="0"/>
    <x v="17"/>
  </r>
  <r>
    <x v="0"/>
    <x v="12"/>
    <x v="22"/>
    <x v="22"/>
    <x v="20"/>
    <n v="0"/>
    <n v="1"/>
    <x v="19"/>
  </r>
  <r>
    <x v="1"/>
    <x v="13"/>
    <x v="3"/>
    <x v="21"/>
    <x v="9"/>
    <n v="0"/>
    <n v="0"/>
    <x v="8"/>
  </r>
  <r>
    <x v="1"/>
    <x v="0"/>
    <x v="23"/>
    <x v="23"/>
    <x v="16"/>
    <n v="0"/>
    <n v="0"/>
    <x v="8"/>
  </r>
  <r>
    <x v="1"/>
    <x v="14"/>
    <x v="3"/>
    <x v="2"/>
    <x v="2"/>
    <n v="0"/>
    <n v="0"/>
    <x v="3"/>
  </r>
  <r>
    <x v="1"/>
    <x v="1"/>
    <x v="3"/>
    <x v="2"/>
    <x v="2"/>
    <n v="0"/>
    <n v="0"/>
    <x v="3"/>
  </r>
  <r>
    <x v="1"/>
    <x v="2"/>
    <x v="24"/>
    <x v="9"/>
    <x v="21"/>
    <n v="2"/>
    <n v="0"/>
    <x v="17"/>
  </r>
  <r>
    <x v="1"/>
    <x v="3"/>
    <x v="11"/>
    <x v="24"/>
    <x v="22"/>
    <n v="3"/>
    <n v="0"/>
    <x v="20"/>
  </r>
  <r>
    <x v="1"/>
    <x v="5"/>
    <x v="25"/>
    <x v="0"/>
    <x v="0"/>
    <n v="4"/>
    <n v="0"/>
    <x v="3"/>
  </r>
  <r>
    <x v="1"/>
    <x v="6"/>
    <x v="26"/>
    <x v="9"/>
    <x v="21"/>
    <n v="2"/>
    <n v="0"/>
    <x v="18"/>
  </r>
  <r>
    <x v="1"/>
    <x v="6"/>
    <x v="1"/>
    <x v="25"/>
    <x v="23"/>
    <n v="8"/>
    <n v="0"/>
    <x v="21"/>
  </r>
  <r>
    <x v="1"/>
    <x v="2"/>
    <x v="27"/>
    <x v="26"/>
    <x v="24"/>
    <n v="22"/>
    <n v="0"/>
    <x v="22"/>
  </r>
  <r>
    <x v="1"/>
    <x v="3"/>
    <x v="28"/>
    <x v="27"/>
    <x v="25"/>
    <n v="3"/>
    <n v="0"/>
    <x v="23"/>
  </r>
  <r>
    <x v="1"/>
    <x v="5"/>
    <x v="29"/>
    <x v="28"/>
    <x v="14"/>
    <n v="32"/>
    <n v="0"/>
    <x v="20"/>
  </r>
  <r>
    <x v="1"/>
    <x v="7"/>
    <x v="23"/>
    <x v="15"/>
    <x v="26"/>
    <n v="0"/>
    <n v="0"/>
    <x v="22"/>
  </r>
  <r>
    <x v="1"/>
    <x v="7"/>
    <x v="30"/>
    <x v="29"/>
    <x v="27"/>
    <n v="2"/>
    <n v="0"/>
    <x v="3"/>
  </r>
  <r>
    <x v="1"/>
    <x v="8"/>
    <x v="31"/>
    <x v="21"/>
    <x v="9"/>
    <n v="0"/>
    <n v="0"/>
    <x v="3"/>
  </r>
  <r>
    <x v="1"/>
    <x v="8"/>
    <x v="11"/>
    <x v="7"/>
    <x v="4"/>
    <n v="6"/>
    <n v="0"/>
    <x v="22"/>
  </r>
  <r>
    <x v="1"/>
    <x v="9"/>
    <x v="32"/>
    <x v="30"/>
    <x v="0"/>
    <n v="2"/>
    <n v="0"/>
    <x v="21"/>
  </r>
  <r>
    <x v="1"/>
    <x v="9"/>
    <x v="33"/>
    <x v="31"/>
    <x v="28"/>
    <n v="12"/>
    <n v="0"/>
    <x v="3"/>
  </r>
  <r>
    <x v="1"/>
    <x v="10"/>
    <x v="4"/>
    <x v="32"/>
    <x v="0"/>
    <n v="0"/>
    <n v="0"/>
    <x v="24"/>
  </r>
  <r>
    <x v="1"/>
    <x v="10"/>
    <x v="34"/>
    <x v="33"/>
    <x v="29"/>
    <n v="5"/>
    <n v="0"/>
    <x v="8"/>
  </r>
  <r>
    <x v="1"/>
    <x v="11"/>
    <x v="32"/>
    <x v="30"/>
    <x v="13"/>
    <n v="0"/>
    <n v="0"/>
    <x v="21"/>
  </r>
  <r>
    <x v="1"/>
    <x v="11"/>
    <x v="35"/>
    <x v="34"/>
    <x v="30"/>
    <n v="34"/>
    <n v="0"/>
    <x v="24"/>
  </r>
  <r>
    <x v="1"/>
    <x v="12"/>
    <x v="8"/>
    <x v="30"/>
    <x v="13"/>
    <n v="0"/>
    <n v="0"/>
    <x v="22"/>
  </r>
  <r>
    <x v="1"/>
    <x v="12"/>
    <x v="36"/>
    <x v="35"/>
    <x v="31"/>
    <n v="1"/>
    <n v="1"/>
    <x v="8"/>
  </r>
  <r>
    <x v="2"/>
    <x v="0"/>
    <x v="37"/>
    <x v="32"/>
    <x v="9"/>
    <n v="2"/>
    <n v="0"/>
    <x v="21"/>
  </r>
  <r>
    <x v="2"/>
    <x v="0"/>
    <x v="25"/>
    <x v="9"/>
    <x v="6"/>
    <n v="0"/>
    <n v="0"/>
    <x v="21"/>
  </r>
  <r>
    <x v="2"/>
    <x v="2"/>
    <x v="38"/>
    <x v="36"/>
    <x v="32"/>
    <n v="2"/>
    <n v="0"/>
    <x v="8"/>
  </r>
  <r>
    <x v="2"/>
    <x v="3"/>
    <x v="23"/>
    <x v="24"/>
    <x v="6"/>
    <n v="4"/>
    <n v="0"/>
    <x v="17"/>
  </r>
  <r>
    <x v="2"/>
    <x v="5"/>
    <x v="25"/>
    <x v="0"/>
    <x v="0"/>
    <n v="4"/>
    <n v="0"/>
    <x v="3"/>
  </r>
  <r>
    <x v="2"/>
    <x v="6"/>
    <x v="38"/>
    <x v="32"/>
    <x v="0"/>
    <n v="0"/>
    <n v="0"/>
    <x v="3"/>
  </r>
  <r>
    <x v="2"/>
    <x v="6"/>
    <x v="39"/>
    <x v="37"/>
    <x v="33"/>
    <n v="1"/>
    <n v="0"/>
    <x v="3"/>
  </r>
  <r>
    <x v="2"/>
    <x v="2"/>
    <x v="40"/>
    <x v="38"/>
    <x v="34"/>
    <n v="6"/>
    <n v="0"/>
    <x v="8"/>
  </r>
  <r>
    <x v="2"/>
    <x v="3"/>
    <x v="41"/>
    <x v="39"/>
    <x v="34"/>
    <n v="17"/>
    <n v="0"/>
    <x v="18"/>
  </r>
  <r>
    <x v="2"/>
    <x v="5"/>
    <x v="34"/>
    <x v="40"/>
    <x v="29"/>
    <n v="4"/>
    <n v="0"/>
    <x v="3"/>
  </r>
  <r>
    <x v="2"/>
    <x v="7"/>
    <x v="8"/>
    <x v="0"/>
    <x v="22"/>
    <n v="0"/>
    <n v="0"/>
    <x v="21"/>
  </r>
  <r>
    <x v="2"/>
    <x v="7"/>
    <x v="42"/>
    <x v="41"/>
    <x v="4"/>
    <n v="0"/>
    <n v="0"/>
    <x v="8"/>
  </r>
  <r>
    <x v="2"/>
    <x v="9"/>
    <x v="38"/>
    <x v="36"/>
    <x v="32"/>
    <n v="2"/>
    <n v="0"/>
    <x v="8"/>
  </r>
  <r>
    <x v="2"/>
    <x v="10"/>
    <x v="43"/>
    <x v="32"/>
    <x v="32"/>
    <n v="1"/>
    <n v="0"/>
    <x v="8"/>
  </r>
  <r>
    <x v="2"/>
    <x v="11"/>
    <x v="4"/>
    <x v="30"/>
    <x v="13"/>
    <n v="0"/>
    <n v="0"/>
    <x v="3"/>
  </r>
  <r>
    <x v="2"/>
    <x v="11"/>
    <x v="44"/>
    <x v="42"/>
    <x v="35"/>
    <n v="9"/>
    <n v="0"/>
    <x v="8"/>
  </r>
  <r>
    <x v="3"/>
    <x v="0"/>
    <x v="3"/>
    <x v="2"/>
    <x v="2"/>
    <n v="0"/>
    <n v="0"/>
    <x v="3"/>
  </r>
  <r>
    <x v="3"/>
    <x v="0"/>
    <x v="8"/>
    <x v="0"/>
    <x v="22"/>
    <n v="0"/>
    <n v="0"/>
    <x v="21"/>
  </r>
  <r>
    <x v="3"/>
    <x v="2"/>
    <x v="26"/>
    <x v="15"/>
    <x v="7"/>
    <n v="3"/>
    <n v="0"/>
    <x v="21"/>
  </r>
  <r>
    <x v="3"/>
    <x v="3"/>
    <x v="42"/>
    <x v="6"/>
    <x v="0"/>
    <n v="6"/>
    <n v="0"/>
    <x v="24"/>
  </r>
  <r>
    <x v="3"/>
    <x v="5"/>
    <x v="24"/>
    <x v="6"/>
    <x v="13"/>
    <n v="4"/>
    <n v="0"/>
    <x v="21"/>
  </r>
  <r>
    <x v="3"/>
    <x v="6"/>
    <x v="45"/>
    <x v="43"/>
    <x v="36"/>
    <n v="7"/>
    <n v="0"/>
    <x v="8"/>
  </r>
  <r>
    <x v="3"/>
    <x v="6"/>
    <x v="41"/>
    <x v="44"/>
    <x v="37"/>
    <n v="6"/>
    <n v="0"/>
    <x v="3"/>
  </r>
  <r>
    <x v="3"/>
    <x v="2"/>
    <x v="46"/>
    <x v="45"/>
    <x v="38"/>
    <n v="17"/>
    <n v="0"/>
    <x v="8"/>
  </r>
  <r>
    <x v="3"/>
    <x v="3"/>
    <x v="47"/>
    <x v="46"/>
    <x v="39"/>
    <n v="12"/>
    <n v="0"/>
    <x v="0"/>
  </r>
  <r>
    <x v="3"/>
    <x v="4"/>
    <x v="3"/>
    <x v="21"/>
    <x v="2"/>
    <n v="1"/>
    <n v="0"/>
    <x v="8"/>
  </r>
  <r>
    <x v="3"/>
    <x v="5"/>
    <x v="48"/>
    <x v="47"/>
    <x v="40"/>
    <n v="18"/>
    <n v="1"/>
    <x v="21"/>
  </r>
  <r>
    <x v="3"/>
    <x v="7"/>
    <x v="32"/>
    <x v="0"/>
    <x v="6"/>
    <n v="1"/>
    <n v="0"/>
    <x v="8"/>
  </r>
  <r>
    <x v="3"/>
    <x v="7"/>
    <x v="49"/>
    <x v="7"/>
    <x v="41"/>
    <n v="0"/>
    <n v="0"/>
    <x v="8"/>
  </r>
  <r>
    <x v="3"/>
    <x v="8"/>
    <x v="3"/>
    <x v="21"/>
    <x v="9"/>
    <n v="0"/>
    <n v="0"/>
    <x v="8"/>
  </r>
  <r>
    <x v="3"/>
    <x v="8"/>
    <x v="2"/>
    <x v="6"/>
    <x v="7"/>
    <n v="1"/>
    <n v="0"/>
    <x v="3"/>
  </r>
  <r>
    <x v="3"/>
    <x v="9"/>
    <x v="3"/>
    <x v="21"/>
    <x v="9"/>
    <n v="0"/>
    <n v="0"/>
    <x v="8"/>
  </r>
  <r>
    <x v="3"/>
    <x v="9"/>
    <x v="50"/>
    <x v="48"/>
    <x v="42"/>
    <n v="3"/>
    <n v="0"/>
    <x v="8"/>
  </r>
  <r>
    <x v="3"/>
    <x v="10"/>
    <x v="31"/>
    <x v="21"/>
    <x v="9"/>
    <n v="0"/>
    <n v="0"/>
    <x v="3"/>
  </r>
  <r>
    <x v="3"/>
    <x v="10"/>
    <x v="51"/>
    <x v="49"/>
    <x v="43"/>
    <n v="0"/>
    <n v="0"/>
    <x v="8"/>
  </r>
  <r>
    <x v="3"/>
    <x v="11"/>
    <x v="2"/>
    <x v="6"/>
    <x v="22"/>
    <n v="2"/>
    <n v="0"/>
    <x v="3"/>
  </r>
  <r>
    <x v="3"/>
    <x v="11"/>
    <x v="29"/>
    <x v="50"/>
    <x v="44"/>
    <n v="15"/>
    <n v="0"/>
    <x v="8"/>
  </r>
  <r>
    <x v="4"/>
    <x v="2"/>
    <x v="38"/>
    <x v="36"/>
    <x v="9"/>
    <n v="3"/>
    <n v="0"/>
    <x v="8"/>
  </r>
  <r>
    <x v="4"/>
    <x v="3"/>
    <x v="3"/>
    <x v="2"/>
    <x v="2"/>
    <n v="0"/>
    <n v="0"/>
    <x v="3"/>
  </r>
  <r>
    <x v="4"/>
    <x v="5"/>
    <x v="37"/>
    <x v="36"/>
    <x v="0"/>
    <n v="1"/>
    <n v="0"/>
    <x v="3"/>
  </r>
  <r>
    <x v="4"/>
    <x v="6"/>
    <x v="43"/>
    <x v="32"/>
    <x v="32"/>
    <n v="1"/>
    <n v="0"/>
    <x v="8"/>
  </r>
  <r>
    <x v="4"/>
    <x v="6"/>
    <x v="52"/>
    <x v="51"/>
    <x v="45"/>
    <n v="15"/>
    <n v="0"/>
    <x v="3"/>
  </r>
  <r>
    <x v="4"/>
    <x v="2"/>
    <x v="44"/>
    <x v="42"/>
    <x v="35"/>
    <n v="9"/>
    <n v="0"/>
    <x v="8"/>
  </r>
  <r>
    <x v="4"/>
    <x v="3"/>
    <x v="53"/>
    <x v="19"/>
    <x v="46"/>
    <n v="7"/>
    <n v="1"/>
    <x v="21"/>
  </r>
  <r>
    <x v="4"/>
    <x v="4"/>
    <x v="3"/>
    <x v="21"/>
    <x v="2"/>
    <n v="1"/>
    <n v="0"/>
    <x v="8"/>
  </r>
  <r>
    <x v="4"/>
    <x v="5"/>
    <x v="54"/>
    <x v="52"/>
    <x v="47"/>
    <n v="30"/>
    <n v="0"/>
    <x v="24"/>
  </r>
  <r>
    <x v="4"/>
    <x v="7"/>
    <x v="3"/>
    <x v="21"/>
    <x v="9"/>
    <n v="0"/>
    <n v="0"/>
    <x v="8"/>
  </r>
  <r>
    <x v="4"/>
    <x v="7"/>
    <x v="31"/>
    <x v="53"/>
    <x v="32"/>
    <n v="0"/>
    <n v="0"/>
    <x v="8"/>
  </r>
  <r>
    <x v="4"/>
    <x v="8"/>
    <x v="32"/>
    <x v="0"/>
    <x v="13"/>
    <n v="2"/>
    <n v="0"/>
    <x v="8"/>
  </r>
  <r>
    <x v="4"/>
    <x v="9"/>
    <x v="25"/>
    <x v="54"/>
    <x v="0"/>
    <n v="5"/>
    <n v="0"/>
    <x v="8"/>
  </r>
  <r>
    <x v="4"/>
    <x v="10"/>
    <x v="31"/>
    <x v="53"/>
    <x v="9"/>
    <n v="1"/>
    <n v="0"/>
    <x v="8"/>
  </r>
  <r>
    <x v="4"/>
    <x v="11"/>
    <x v="31"/>
    <x v="53"/>
    <x v="32"/>
    <n v="0"/>
    <n v="0"/>
    <x v="8"/>
  </r>
  <r>
    <x v="4"/>
    <x v="11"/>
    <x v="40"/>
    <x v="38"/>
    <x v="18"/>
    <n v="9"/>
    <n v="0"/>
    <x v="8"/>
  </r>
  <r>
    <x v="4"/>
    <x v="12"/>
    <x v="43"/>
    <x v="53"/>
    <x v="32"/>
    <n v="0"/>
    <n v="0"/>
    <x v="3"/>
  </r>
  <r>
    <x v="4"/>
    <x v="12"/>
    <x v="38"/>
    <x v="53"/>
    <x v="32"/>
    <n v="0"/>
    <n v="1"/>
    <x v="3"/>
  </r>
  <r>
    <x v="5"/>
    <x v="0"/>
    <x v="3"/>
    <x v="21"/>
    <x v="9"/>
    <n v="0"/>
    <n v="0"/>
    <x v="8"/>
  </r>
  <r>
    <x v="5"/>
    <x v="0"/>
    <x v="51"/>
    <x v="55"/>
    <x v="35"/>
    <n v="2"/>
    <n v="0"/>
    <x v="3"/>
  </r>
  <r>
    <x v="5"/>
    <x v="2"/>
    <x v="23"/>
    <x v="56"/>
    <x v="22"/>
    <n v="7"/>
    <n v="0"/>
    <x v="3"/>
  </r>
  <r>
    <x v="5"/>
    <x v="3"/>
    <x v="55"/>
    <x v="22"/>
    <x v="48"/>
    <n v="3"/>
    <n v="0"/>
    <x v="22"/>
  </r>
  <r>
    <x v="5"/>
    <x v="5"/>
    <x v="2"/>
    <x v="24"/>
    <x v="0"/>
    <n v="7"/>
    <n v="0"/>
    <x v="8"/>
  </r>
  <r>
    <x v="5"/>
    <x v="6"/>
    <x v="43"/>
    <x v="32"/>
    <x v="32"/>
    <n v="1"/>
    <n v="0"/>
    <x v="8"/>
  </r>
  <r>
    <x v="5"/>
    <x v="6"/>
    <x v="54"/>
    <x v="57"/>
    <x v="49"/>
    <n v="5"/>
    <n v="1"/>
    <x v="8"/>
  </r>
  <r>
    <x v="5"/>
    <x v="2"/>
    <x v="56"/>
    <x v="58"/>
    <x v="50"/>
    <n v="7"/>
    <n v="0"/>
    <x v="3"/>
  </r>
  <r>
    <x v="5"/>
    <x v="3"/>
    <x v="57"/>
    <x v="59"/>
    <x v="31"/>
    <n v="5"/>
    <n v="1"/>
    <x v="23"/>
  </r>
  <r>
    <x v="5"/>
    <x v="5"/>
    <x v="58"/>
    <x v="60"/>
    <x v="51"/>
    <n v="28"/>
    <n v="3"/>
    <x v="3"/>
  </r>
  <r>
    <x v="5"/>
    <x v="7"/>
    <x v="37"/>
    <x v="30"/>
    <x v="13"/>
    <n v="0"/>
    <n v="0"/>
    <x v="8"/>
  </r>
  <r>
    <x v="5"/>
    <x v="7"/>
    <x v="15"/>
    <x v="19"/>
    <x v="29"/>
    <n v="0"/>
    <n v="0"/>
    <x v="21"/>
  </r>
  <r>
    <x v="5"/>
    <x v="8"/>
    <x v="59"/>
    <x v="56"/>
    <x v="52"/>
    <n v="0"/>
    <n v="0"/>
    <x v="8"/>
  </r>
  <r>
    <x v="5"/>
    <x v="9"/>
    <x v="38"/>
    <x v="36"/>
    <x v="32"/>
    <n v="2"/>
    <n v="0"/>
    <x v="8"/>
  </r>
  <r>
    <x v="5"/>
    <x v="9"/>
    <x v="60"/>
    <x v="61"/>
    <x v="53"/>
    <n v="10"/>
    <n v="0"/>
    <x v="8"/>
  </r>
  <r>
    <x v="5"/>
    <x v="10"/>
    <x v="61"/>
    <x v="62"/>
    <x v="54"/>
    <n v="1"/>
    <n v="0"/>
    <x v="8"/>
  </r>
  <r>
    <x v="5"/>
    <x v="11"/>
    <x v="49"/>
    <x v="17"/>
    <x v="20"/>
    <n v="4"/>
    <n v="0"/>
    <x v="3"/>
  </r>
  <r>
    <x v="5"/>
    <x v="11"/>
    <x v="28"/>
    <x v="63"/>
    <x v="55"/>
    <n v="25"/>
    <n v="0"/>
    <x v="8"/>
  </r>
  <r>
    <x v="5"/>
    <x v="12"/>
    <x v="24"/>
    <x v="24"/>
    <x v="48"/>
    <n v="0"/>
    <n v="0"/>
    <x v="3"/>
  </r>
  <r>
    <x v="5"/>
    <x v="12"/>
    <x v="62"/>
    <x v="64"/>
    <x v="56"/>
    <n v="5"/>
    <n v="0"/>
    <x v="0"/>
  </r>
  <r>
    <x v="6"/>
    <x v="0"/>
    <x v="31"/>
    <x v="21"/>
    <x v="9"/>
    <n v="0"/>
    <n v="0"/>
    <x v="3"/>
  </r>
  <r>
    <x v="6"/>
    <x v="0"/>
    <x v="26"/>
    <x v="15"/>
    <x v="7"/>
    <n v="3"/>
    <n v="0"/>
    <x v="21"/>
  </r>
  <r>
    <x v="6"/>
    <x v="1"/>
    <x v="3"/>
    <x v="2"/>
    <x v="2"/>
    <n v="0"/>
    <n v="0"/>
    <x v="3"/>
  </r>
  <r>
    <x v="6"/>
    <x v="2"/>
    <x v="43"/>
    <x v="32"/>
    <x v="9"/>
    <n v="2"/>
    <n v="0"/>
    <x v="8"/>
  </r>
  <r>
    <x v="6"/>
    <x v="3"/>
    <x v="24"/>
    <x v="9"/>
    <x v="13"/>
    <n v="1"/>
    <n v="0"/>
    <x v="17"/>
  </r>
  <r>
    <x v="6"/>
    <x v="5"/>
    <x v="32"/>
    <x v="0"/>
    <x v="13"/>
    <n v="2"/>
    <n v="0"/>
    <x v="8"/>
  </r>
  <r>
    <x v="6"/>
    <x v="6"/>
    <x v="3"/>
    <x v="21"/>
    <x v="2"/>
    <n v="1"/>
    <n v="0"/>
    <x v="8"/>
  </r>
  <r>
    <x v="6"/>
    <x v="6"/>
    <x v="63"/>
    <x v="7"/>
    <x v="16"/>
    <n v="3"/>
    <n v="1"/>
    <x v="8"/>
  </r>
  <r>
    <x v="6"/>
    <x v="2"/>
    <x v="64"/>
    <x v="51"/>
    <x v="42"/>
    <n v="5"/>
    <n v="1"/>
    <x v="24"/>
  </r>
  <r>
    <x v="6"/>
    <x v="3"/>
    <x v="36"/>
    <x v="1"/>
    <x v="57"/>
    <n v="17"/>
    <n v="2"/>
    <x v="18"/>
  </r>
  <r>
    <x v="6"/>
    <x v="5"/>
    <x v="65"/>
    <x v="65"/>
    <x v="58"/>
    <n v="18"/>
    <n v="1"/>
    <x v="21"/>
  </r>
  <r>
    <x v="6"/>
    <x v="7"/>
    <x v="31"/>
    <x v="53"/>
    <x v="32"/>
    <n v="0"/>
    <n v="0"/>
    <x v="8"/>
  </r>
  <r>
    <x v="6"/>
    <x v="7"/>
    <x v="44"/>
    <x v="42"/>
    <x v="18"/>
    <n v="1"/>
    <n v="0"/>
    <x v="8"/>
  </r>
  <r>
    <x v="6"/>
    <x v="8"/>
    <x v="3"/>
    <x v="21"/>
    <x v="2"/>
    <n v="1"/>
    <n v="0"/>
    <x v="8"/>
  </r>
  <r>
    <x v="6"/>
    <x v="9"/>
    <x v="31"/>
    <x v="53"/>
    <x v="32"/>
    <n v="0"/>
    <n v="0"/>
    <x v="8"/>
  </r>
  <r>
    <x v="6"/>
    <x v="9"/>
    <x v="0"/>
    <x v="23"/>
    <x v="59"/>
    <n v="6"/>
    <n v="1"/>
    <x v="8"/>
  </r>
  <r>
    <x v="6"/>
    <x v="10"/>
    <x v="24"/>
    <x v="15"/>
    <x v="26"/>
    <n v="0"/>
    <n v="0"/>
    <x v="8"/>
  </r>
  <r>
    <x v="6"/>
    <x v="11"/>
    <x v="37"/>
    <x v="30"/>
    <x v="32"/>
    <n v="3"/>
    <n v="0"/>
    <x v="8"/>
  </r>
  <r>
    <x v="6"/>
    <x v="11"/>
    <x v="66"/>
    <x v="66"/>
    <x v="60"/>
    <n v="28"/>
    <n v="0"/>
    <x v="3"/>
  </r>
  <r>
    <x v="6"/>
    <x v="12"/>
    <x v="31"/>
    <x v="53"/>
    <x v="32"/>
    <n v="0"/>
    <n v="0"/>
    <x v="8"/>
  </r>
  <r>
    <x v="6"/>
    <x v="12"/>
    <x v="63"/>
    <x v="17"/>
    <x v="26"/>
    <n v="6"/>
    <n v="0"/>
    <x v="21"/>
  </r>
  <r>
    <x v="7"/>
    <x v="0"/>
    <x v="37"/>
    <x v="30"/>
    <x v="21"/>
    <n v="1"/>
    <n v="0"/>
    <x v="8"/>
  </r>
  <r>
    <x v="7"/>
    <x v="1"/>
    <x v="3"/>
    <x v="2"/>
    <x v="2"/>
    <n v="0"/>
    <n v="0"/>
    <x v="3"/>
  </r>
  <r>
    <x v="7"/>
    <x v="2"/>
    <x v="43"/>
    <x v="32"/>
    <x v="32"/>
    <n v="1"/>
    <n v="0"/>
    <x v="8"/>
  </r>
  <r>
    <x v="7"/>
    <x v="3"/>
    <x v="37"/>
    <x v="53"/>
    <x v="9"/>
    <n v="1"/>
    <n v="0"/>
    <x v="24"/>
  </r>
  <r>
    <x v="7"/>
    <x v="5"/>
    <x v="8"/>
    <x v="6"/>
    <x v="21"/>
    <n v="5"/>
    <n v="0"/>
    <x v="8"/>
  </r>
  <r>
    <x v="7"/>
    <x v="6"/>
    <x v="4"/>
    <x v="9"/>
    <x v="13"/>
    <n v="1"/>
    <n v="0"/>
    <x v="8"/>
  </r>
  <r>
    <x v="7"/>
    <x v="6"/>
    <x v="59"/>
    <x v="56"/>
    <x v="48"/>
    <n v="4"/>
    <n v="0"/>
    <x v="8"/>
  </r>
  <r>
    <x v="7"/>
    <x v="2"/>
    <x v="61"/>
    <x v="62"/>
    <x v="35"/>
    <n v="7"/>
    <n v="0"/>
    <x v="8"/>
  </r>
  <r>
    <x v="7"/>
    <x v="3"/>
    <x v="33"/>
    <x v="67"/>
    <x v="47"/>
    <n v="12"/>
    <n v="0"/>
    <x v="22"/>
  </r>
  <r>
    <x v="7"/>
    <x v="5"/>
    <x v="67"/>
    <x v="68"/>
    <x v="61"/>
    <n v="11"/>
    <n v="0"/>
    <x v="24"/>
  </r>
  <r>
    <x v="7"/>
    <x v="7"/>
    <x v="31"/>
    <x v="53"/>
    <x v="32"/>
    <n v="0"/>
    <n v="0"/>
    <x v="8"/>
  </r>
  <r>
    <x v="7"/>
    <x v="7"/>
    <x v="68"/>
    <x v="62"/>
    <x v="62"/>
    <n v="0"/>
    <n v="0"/>
    <x v="3"/>
  </r>
  <r>
    <x v="7"/>
    <x v="8"/>
    <x v="3"/>
    <x v="21"/>
    <x v="9"/>
    <n v="0"/>
    <n v="0"/>
    <x v="8"/>
  </r>
  <r>
    <x v="7"/>
    <x v="8"/>
    <x v="3"/>
    <x v="21"/>
    <x v="9"/>
    <n v="0"/>
    <n v="0"/>
    <x v="8"/>
  </r>
  <r>
    <x v="7"/>
    <x v="9"/>
    <x v="31"/>
    <x v="53"/>
    <x v="9"/>
    <n v="1"/>
    <n v="0"/>
    <x v="8"/>
  </r>
  <r>
    <x v="7"/>
    <x v="9"/>
    <x v="49"/>
    <x v="23"/>
    <x v="59"/>
    <n v="6"/>
    <n v="0"/>
    <x v="24"/>
  </r>
  <r>
    <x v="7"/>
    <x v="10"/>
    <x v="3"/>
    <x v="21"/>
    <x v="9"/>
    <n v="0"/>
    <n v="0"/>
    <x v="8"/>
  </r>
  <r>
    <x v="7"/>
    <x v="10"/>
    <x v="26"/>
    <x v="15"/>
    <x v="59"/>
    <n v="2"/>
    <n v="0"/>
    <x v="21"/>
  </r>
  <r>
    <x v="7"/>
    <x v="11"/>
    <x v="4"/>
    <x v="9"/>
    <x v="6"/>
    <n v="0"/>
    <n v="0"/>
    <x v="8"/>
  </r>
  <r>
    <x v="7"/>
    <x v="11"/>
    <x v="19"/>
    <x v="69"/>
    <x v="63"/>
    <n v="6"/>
    <n v="0"/>
    <x v="8"/>
  </r>
  <r>
    <x v="7"/>
    <x v="12"/>
    <x v="37"/>
    <x v="30"/>
    <x v="13"/>
    <n v="0"/>
    <n v="0"/>
    <x v="8"/>
  </r>
  <r>
    <x v="7"/>
    <x v="12"/>
    <x v="4"/>
    <x v="9"/>
    <x v="13"/>
    <n v="1"/>
    <n v="0"/>
    <x v="8"/>
  </r>
  <r>
    <x v="8"/>
    <x v="0"/>
    <x v="37"/>
    <x v="30"/>
    <x v="32"/>
    <n v="3"/>
    <n v="0"/>
    <x v="8"/>
  </r>
  <r>
    <x v="8"/>
    <x v="0"/>
    <x v="40"/>
    <x v="70"/>
    <x v="64"/>
    <n v="0"/>
    <n v="0"/>
    <x v="20"/>
  </r>
  <r>
    <x v="8"/>
    <x v="1"/>
    <x v="32"/>
    <x v="2"/>
    <x v="2"/>
    <n v="0"/>
    <n v="0"/>
    <x v="18"/>
  </r>
  <r>
    <x v="8"/>
    <x v="1"/>
    <x v="31"/>
    <x v="2"/>
    <x v="2"/>
    <n v="0"/>
    <n v="0"/>
    <x v="21"/>
  </r>
  <r>
    <x v="8"/>
    <x v="2"/>
    <x v="69"/>
    <x v="17"/>
    <x v="26"/>
    <n v="6"/>
    <n v="0"/>
    <x v="2"/>
  </r>
  <r>
    <x v="8"/>
    <x v="3"/>
    <x v="53"/>
    <x v="56"/>
    <x v="59"/>
    <n v="5"/>
    <n v="0"/>
    <x v="25"/>
  </r>
  <r>
    <x v="8"/>
    <x v="5"/>
    <x v="61"/>
    <x v="55"/>
    <x v="16"/>
    <n v="4"/>
    <n v="0"/>
    <x v="17"/>
  </r>
  <r>
    <x v="8"/>
    <x v="6"/>
    <x v="55"/>
    <x v="6"/>
    <x v="22"/>
    <n v="2"/>
    <n v="0"/>
    <x v="26"/>
  </r>
  <r>
    <x v="8"/>
    <x v="6"/>
    <x v="65"/>
    <x v="29"/>
    <x v="65"/>
    <n v="9"/>
    <n v="0"/>
    <x v="27"/>
  </r>
  <r>
    <x v="8"/>
    <x v="2"/>
    <x v="70"/>
    <x v="71"/>
    <x v="66"/>
    <n v="22"/>
    <n v="0"/>
    <x v="23"/>
  </r>
  <r>
    <x v="8"/>
    <x v="3"/>
    <x v="71"/>
    <x v="72"/>
    <x v="67"/>
    <n v="33"/>
    <n v="0"/>
    <x v="23"/>
  </r>
  <r>
    <x v="8"/>
    <x v="4"/>
    <x v="38"/>
    <x v="36"/>
    <x v="21"/>
    <n v="0"/>
    <n v="0"/>
    <x v="8"/>
  </r>
  <r>
    <x v="8"/>
    <x v="5"/>
    <x v="72"/>
    <x v="73"/>
    <x v="68"/>
    <n v="65"/>
    <n v="0"/>
    <x v="16"/>
  </r>
  <r>
    <x v="8"/>
    <x v="7"/>
    <x v="53"/>
    <x v="38"/>
    <x v="69"/>
    <n v="0"/>
    <n v="0"/>
    <x v="21"/>
  </r>
  <r>
    <x v="8"/>
    <x v="7"/>
    <x v="73"/>
    <x v="74"/>
    <x v="70"/>
    <n v="1"/>
    <n v="0"/>
    <x v="18"/>
  </r>
  <r>
    <x v="8"/>
    <x v="8"/>
    <x v="43"/>
    <x v="21"/>
    <x v="9"/>
    <n v="0"/>
    <n v="0"/>
    <x v="21"/>
  </r>
  <r>
    <x v="8"/>
    <x v="8"/>
    <x v="38"/>
    <x v="53"/>
    <x v="9"/>
    <n v="1"/>
    <n v="0"/>
    <x v="21"/>
  </r>
  <r>
    <x v="8"/>
    <x v="9"/>
    <x v="43"/>
    <x v="32"/>
    <x v="32"/>
    <n v="1"/>
    <n v="0"/>
    <x v="8"/>
  </r>
  <r>
    <x v="8"/>
    <x v="9"/>
    <x v="41"/>
    <x v="75"/>
    <x v="71"/>
    <n v="11"/>
    <n v="0"/>
    <x v="21"/>
  </r>
  <r>
    <x v="8"/>
    <x v="10"/>
    <x v="38"/>
    <x v="53"/>
    <x v="9"/>
    <n v="1"/>
    <n v="0"/>
    <x v="21"/>
  </r>
  <r>
    <x v="8"/>
    <x v="10"/>
    <x v="23"/>
    <x v="56"/>
    <x v="4"/>
    <n v="2"/>
    <n v="0"/>
    <x v="3"/>
  </r>
  <r>
    <x v="8"/>
    <x v="11"/>
    <x v="49"/>
    <x v="17"/>
    <x v="20"/>
    <n v="4"/>
    <n v="0"/>
    <x v="3"/>
  </r>
  <r>
    <x v="8"/>
    <x v="11"/>
    <x v="74"/>
    <x v="76"/>
    <x v="72"/>
    <n v="19"/>
    <n v="0"/>
    <x v="24"/>
  </r>
  <r>
    <x v="8"/>
    <x v="12"/>
    <x v="75"/>
    <x v="17"/>
    <x v="36"/>
    <n v="1"/>
    <n v="1"/>
    <x v="24"/>
  </r>
  <r>
    <x v="8"/>
    <x v="12"/>
    <x v="76"/>
    <x v="77"/>
    <x v="73"/>
    <n v="6"/>
    <n v="0"/>
    <x v="28"/>
  </r>
  <r>
    <x v="9"/>
    <x v="0"/>
    <x v="31"/>
    <x v="21"/>
    <x v="9"/>
    <n v="0"/>
    <n v="0"/>
    <x v="3"/>
  </r>
  <r>
    <x v="9"/>
    <x v="0"/>
    <x v="25"/>
    <x v="54"/>
    <x v="13"/>
    <n v="3"/>
    <n v="0"/>
    <x v="8"/>
  </r>
  <r>
    <x v="9"/>
    <x v="1"/>
    <x v="3"/>
    <x v="2"/>
    <x v="2"/>
    <n v="0"/>
    <n v="0"/>
    <x v="3"/>
  </r>
  <r>
    <x v="9"/>
    <x v="2"/>
    <x v="8"/>
    <x v="54"/>
    <x v="21"/>
    <n v="4"/>
    <n v="0"/>
    <x v="3"/>
  </r>
  <r>
    <x v="9"/>
    <x v="3"/>
    <x v="23"/>
    <x v="9"/>
    <x v="32"/>
    <n v="4"/>
    <n v="0"/>
    <x v="0"/>
  </r>
  <r>
    <x v="9"/>
    <x v="5"/>
    <x v="42"/>
    <x v="15"/>
    <x v="6"/>
    <n v="5"/>
    <n v="0"/>
    <x v="3"/>
  </r>
  <r>
    <x v="9"/>
    <x v="6"/>
    <x v="63"/>
    <x v="13"/>
    <x v="16"/>
    <n v="1"/>
    <n v="0"/>
    <x v="24"/>
  </r>
  <r>
    <x v="9"/>
    <x v="6"/>
    <x v="77"/>
    <x v="78"/>
    <x v="11"/>
    <n v="0"/>
    <n v="0"/>
    <x v="24"/>
  </r>
  <r>
    <x v="9"/>
    <x v="2"/>
    <x v="78"/>
    <x v="79"/>
    <x v="74"/>
    <n v="9"/>
    <n v="0"/>
    <x v="17"/>
  </r>
  <r>
    <x v="9"/>
    <x v="3"/>
    <x v="79"/>
    <x v="80"/>
    <x v="75"/>
    <n v="37"/>
    <n v="1"/>
    <x v="18"/>
  </r>
  <r>
    <x v="9"/>
    <x v="5"/>
    <x v="80"/>
    <x v="81"/>
    <x v="75"/>
    <n v="11"/>
    <n v="0"/>
    <x v="3"/>
  </r>
  <r>
    <x v="9"/>
    <x v="7"/>
    <x v="8"/>
    <x v="54"/>
    <x v="7"/>
    <n v="0"/>
    <n v="0"/>
    <x v="3"/>
  </r>
  <r>
    <x v="9"/>
    <x v="7"/>
    <x v="49"/>
    <x v="7"/>
    <x v="41"/>
    <n v="0"/>
    <n v="0"/>
    <x v="8"/>
  </r>
  <r>
    <x v="9"/>
    <x v="8"/>
    <x v="32"/>
    <x v="9"/>
    <x v="13"/>
    <n v="1"/>
    <n v="0"/>
    <x v="3"/>
  </r>
  <r>
    <x v="9"/>
    <x v="9"/>
    <x v="4"/>
    <x v="9"/>
    <x v="6"/>
    <n v="0"/>
    <n v="0"/>
    <x v="8"/>
  </r>
  <r>
    <x v="9"/>
    <x v="9"/>
    <x v="81"/>
    <x v="19"/>
    <x v="76"/>
    <n v="3"/>
    <n v="0"/>
    <x v="8"/>
  </r>
  <r>
    <x v="9"/>
    <x v="10"/>
    <x v="31"/>
    <x v="53"/>
    <x v="32"/>
    <n v="0"/>
    <n v="0"/>
    <x v="8"/>
  </r>
  <r>
    <x v="9"/>
    <x v="10"/>
    <x v="49"/>
    <x v="17"/>
    <x v="35"/>
    <n v="0"/>
    <n v="0"/>
    <x v="3"/>
  </r>
  <r>
    <x v="9"/>
    <x v="11"/>
    <x v="24"/>
    <x v="24"/>
    <x v="48"/>
    <n v="0"/>
    <n v="0"/>
    <x v="3"/>
  </r>
  <r>
    <x v="9"/>
    <x v="11"/>
    <x v="57"/>
    <x v="82"/>
    <x v="77"/>
    <n v="22"/>
    <n v="0"/>
    <x v="8"/>
  </r>
  <r>
    <x v="9"/>
    <x v="12"/>
    <x v="63"/>
    <x v="56"/>
    <x v="52"/>
    <n v="0"/>
    <n v="0"/>
    <x v="17"/>
  </r>
  <r>
    <x v="9"/>
    <x v="12"/>
    <x v="82"/>
    <x v="75"/>
    <x v="63"/>
    <n v="0"/>
    <n v="0"/>
    <x v="3"/>
  </r>
  <r>
    <x v="10"/>
    <x v="0"/>
    <x v="24"/>
    <x v="6"/>
    <x v="7"/>
    <n v="1"/>
    <n v="0"/>
    <x v="21"/>
  </r>
  <r>
    <x v="10"/>
    <x v="14"/>
    <x v="31"/>
    <x v="2"/>
    <x v="2"/>
    <n v="0"/>
    <n v="0"/>
    <x v="21"/>
  </r>
  <r>
    <x v="10"/>
    <x v="2"/>
    <x v="45"/>
    <x v="83"/>
    <x v="16"/>
    <n v="6"/>
    <n v="0"/>
    <x v="21"/>
  </r>
  <r>
    <x v="10"/>
    <x v="3"/>
    <x v="53"/>
    <x v="62"/>
    <x v="64"/>
    <n v="2"/>
    <n v="0"/>
    <x v="20"/>
  </r>
  <r>
    <x v="10"/>
    <x v="5"/>
    <x v="83"/>
    <x v="62"/>
    <x v="52"/>
    <n v="10"/>
    <n v="0"/>
    <x v="4"/>
  </r>
  <r>
    <x v="10"/>
    <x v="6"/>
    <x v="38"/>
    <x v="36"/>
    <x v="0"/>
    <n v="1"/>
    <n v="0"/>
    <x v="8"/>
  </r>
  <r>
    <x v="10"/>
    <x v="6"/>
    <x v="67"/>
    <x v="64"/>
    <x v="63"/>
    <n v="15"/>
    <n v="0"/>
    <x v="21"/>
  </r>
  <r>
    <x v="10"/>
    <x v="2"/>
    <x v="84"/>
    <x v="27"/>
    <x v="78"/>
    <n v="20"/>
    <n v="2"/>
    <x v="22"/>
  </r>
  <r>
    <x v="10"/>
    <x v="3"/>
    <x v="85"/>
    <x v="84"/>
    <x v="79"/>
    <n v="24"/>
    <n v="0"/>
    <x v="16"/>
  </r>
  <r>
    <x v="10"/>
    <x v="5"/>
    <x v="86"/>
    <x v="85"/>
    <x v="80"/>
    <n v="56"/>
    <n v="1"/>
    <x v="22"/>
  </r>
  <r>
    <x v="10"/>
    <x v="7"/>
    <x v="24"/>
    <x v="15"/>
    <x v="26"/>
    <n v="0"/>
    <n v="0"/>
    <x v="8"/>
  </r>
  <r>
    <x v="10"/>
    <x v="7"/>
    <x v="87"/>
    <x v="86"/>
    <x v="81"/>
    <n v="0"/>
    <n v="0"/>
    <x v="8"/>
  </r>
  <r>
    <x v="10"/>
    <x v="8"/>
    <x v="3"/>
    <x v="2"/>
    <x v="2"/>
    <n v="0"/>
    <n v="0"/>
    <x v="3"/>
  </r>
  <r>
    <x v="10"/>
    <x v="8"/>
    <x v="24"/>
    <x v="6"/>
    <x v="22"/>
    <n v="2"/>
    <n v="0"/>
    <x v="21"/>
  </r>
  <r>
    <x v="10"/>
    <x v="9"/>
    <x v="32"/>
    <x v="36"/>
    <x v="0"/>
    <n v="1"/>
    <n v="0"/>
    <x v="24"/>
  </r>
  <r>
    <x v="10"/>
    <x v="9"/>
    <x v="88"/>
    <x v="87"/>
    <x v="82"/>
    <n v="9"/>
    <n v="0"/>
    <x v="21"/>
  </r>
  <r>
    <x v="10"/>
    <x v="10"/>
    <x v="3"/>
    <x v="21"/>
    <x v="9"/>
    <n v="0"/>
    <n v="0"/>
    <x v="8"/>
  </r>
  <r>
    <x v="10"/>
    <x v="10"/>
    <x v="89"/>
    <x v="88"/>
    <x v="18"/>
    <n v="4"/>
    <n v="0"/>
    <x v="8"/>
  </r>
  <r>
    <x v="10"/>
    <x v="11"/>
    <x v="45"/>
    <x v="83"/>
    <x v="83"/>
    <n v="2"/>
    <n v="0"/>
    <x v="21"/>
  </r>
  <r>
    <x v="10"/>
    <x v="11"/>
    <x v="18"/>
    <x v="89"/>
    <x v="84"/>
    <n v="14"/>
    <n v="0"/>
    <x v="3"/>
  </r>
  <r>
    <x v="10"/>
    <x v="12"/>
    <x v="25"/>
    <x v="36"/>
    <x v="21"/>
    <n v="0"/>
    <n v="0"/>
    <x v="22"/>
  </r>
  <r>
    <x v="10"/>
    <x v="12"/>
    <x v="41"/>
    <x v="90"/>
    <x v="85"/>
    <n v="0"/>
    <n v="0"/>
    <x v="22"/>
  </r>
  <r>
    <x v="11"/>
    <x v="0"/>
    <x v="3"/>
    <x v="21"/>
    <x v="9"/>
    <n v="0"/>
    <n v="0"/>
    <x v="8"/>
  </r>
  <r>
    <x v="11"/>
    <x v="0"/>
    <x v="25"/>
    <x v="54"/>
    <x v="21"/>
    <n v="4"/>
    <n v="0"/>
    <x v="8"/>
  </r>
  <r>
    <x v="11"/>
    <x v="1"/>
    <x v="31"/>
    <x v="2"/>
    <x v="2"/>
    <n v="0"/>
    <n v="0"/>
    <x v="21"/>
  </r>
  <r>
    <x v="11"/>
    <x v="1"/>
    <x v="3"/>
    <x v="2"/>
    <x v="2"/>
    <n v="0"/>
    <n v="0"/>
    <x v="3"/>
  </r>
  <r>
    <x v="11"/>
    <x v="2"/>
    <x v="8"/>
    <x v="54"/>
    <x v="9"/>
    <n v="7"/>
    <n v="0"/>
    <x v="3"/>
  </r>
  <r>
    <x v="11"/>
    <x v="3"/>
    <x v="68"/>
    <x v="6"/>
    <x v="0"/>
    <n v="6"/>
    <n v="0"/>
    <x v="11"/>
  </r>
  <r>
    <x v="11"/>
    <x v="5"/>
    <x v="11"/>
    <x v="23"/>
    <x v="22"/>
    <n v="8"/>
    <n v="0"/>
    <x v="18"/>
  </r>
  <r>
    <x v="11"/>
    <x v="6"/>
    <x v="38"/>
    <x v="32"/>
    <x v="9"/>
    <n v="2"/>
    <n v="0"/>
    <x v="3"/>
  </r>
  <r>
    <x v="11"/>
    <x v="6"/>
    <x v="67"/>
    <x v="91"/>
    <x v="86"/>
    <n v="15"/>
    <n v="0"/>
    <x v="17"/>
  </r>
  <r>
    <x v="11"/>
    <x v="2"/>
    <x v="90"/>
    <x v="92"/>
    <x v="87"/>
    <n v="20"/>
    <n v="0"/>
    <x v="17"/>
  </r>
  <r>
    <x v="11"/>
    <x v="3"/>
    <x v="91"/>
    <x v="93"/>
    <x v="88"/>
    <n v="55"/>
    <n v="3"/>
    <x v="29"/>
  </r>
  <r>
    <x v="11"/>
    <x v="4"/>
    <x v="3"/>
    <x v="21"/>
    <x v="9"/>
    <n v="0"/>
    <n v="0"/>
    <x v="8"/>
  </r>
  <r>
    <x v="11"/>
    <x v="5"/>
    <x v="92"/>
    <x v="94"/>
    <x v="89"/>
    <n v="54"/>
    <n v="1"/>
    <x v="0"/>
  </r>
  <r>
    <x v="11"/>
    <x v="7"/>
    <x v="31"/>
    <x v="21"/>
    <x v="9"/>
    <n v="0"/>
    <n v="0"/>
    <x v="3"/>
  </r>
  <r>
    <x v="11"/>
    <x v="7"/>
    <x v="39"/>
    <x v="88"/>
    <x v="45"/>
    <n v="2"/>
    <n v="0"/>
    <x v="21"/>
  </r>
  <r>
    <x v="11"/>
    <x v="8"/>
    <x v="31"/>
    <x v="53"/>
    <x v="9"/>
    <n v="1"/>
    <n v="0"/>
    <x v="8"/>
  </r>
  <r>
    <x v="11"/>
    <x v="9"/>
    <x v="37"/>
    <x v="32"/>
    <x v="0"/>
    <n v="0"/>
    <n v="0"/>
    <x v="21"/>
  </r>
  <r>
    <x v="11"/>
    <x v="9"/>
    <x v="53"/>
    <x v="88"/>
    <x v="35"/>
    <n v="12"/>
    <n v="0"/>
    <x v="18"/>
  </r>
  <r>
    <x v="11"/>
    <x v="10"/>
    <x v="4"/>
    <x v="9"/>
    <x v="13"/>
    <n v="1"/>
    <n v="0"/>
    <x v="8"/>
  </r>
  <r>
    <x v="11"/>
    <x v="10"/>
    <x v="26"/>
    <x v="41"/>
    <x v="59"/>
    <n v="3"/>
    <n v="0"/>
    <x v="3"/>
  </r>
  <r>
    <x v="11"/>
    <x v="11"/>
    <x v="26"/>
    <x v="15"/>
    <x v="59"/>
    <n v="2"/>
    <n v="0"/>
    <x v="21"/>
  </r>
  <r>
    <x v="11"/>
    <x v="11"/>
    <x v="93"/>
    <x v="95"/>
    <x v="90"/>
    <n v="15"/>
    <n v="0"/>
    <x v="8"/>
  </r>
  <r>
    <x v="11"/>
    <x v="12"/>
    <x v="3"/>
    <x v="21"/>
    <x v="9"/>
    <n v="0"/>
    <n v="0"/>
    <x v="8"/>
  </r>
  <r>
    <x v="11"/>
    <x v="12"/>
    <x v="69"/>
    <x v="49"/>
    <x v="43"/>
    <n v="0"/>
    <n v="0"/>
    <x v="18"/>
  </r>
  <r>
    <x v="12"/>
    <x v="0"/>
    <x v="31"/>
    <x v="2"/>
    <x v="2"/>
    <n v="0"/>
    <n v="0"/>
    <x v="21"/>
  </r>
  <r>
    <x v="12"/>
    <x v="0"/>
    <x v="26"/>
    <x v="41"/>
    <x v="48"/>
    <n v="2"/>
    <n v="0"/>
    <x v="3"/>
  </r>
  <r>
    <x v="12"/>
    <x v="15"/>
    <x v="3"/>
    <x v="2"/>
    <x v="2"/>
    <n v="0"/>
    <n v="0"/>
    <x v="3"/>
  </r>
  <r>
    <x v="12"/>
    <x v="15"/>
    <x v="3"/>
    <x v="2"/>
    <x v="2"/>
    <n v="0"/>
    <n v="0"/>
    <x v="3"/>
  </r>
  <r>
    <x v="12"/>
    <x v="1"/>
    <x v="43"/>
    <x v="2"/>
    <x v="2"/>
    <n v="0"/>
    <n v="0"/>
    <x v="24"/>
  </r>
  <r>
    <x v="12"/>
    <x v="1"/>
    <x v="31"/>
    <x v="2"/>
    <x v="2"/>
    <n v="0"/>
    <n v="0"/>
    <x v="21"/>
  </r>
  <r>
    <x v="12"/>
    <x v="2"/>
    <x v="42"/>
    <x v="15"/>
    <x v="59"/>
    <n v="2"/>
    <n v="0"/>
    <x v="3"/>
  </r>
  <r>
    <x v="12"/>
    <x v="3"/>
    <x v="51"/>
    <x v="17"/>
    <x v="48"/>
    <n v="7"/>
    <n v="0"/>
    <x v="24"/>
  </r>
  <r>
    <x v="12"/>
    <x v="5"/>
    <x v="26"/>
    <x v="15"/>
    <x v="48"/>
    <n v="1"/>
    <n v="0"/>
    <x v="21"/>
  </r>
  <r>
    <x v="12"/>
    <x v="6"/>
    <x v="2"/>
    <x v="6"/>
    <x v="22"/>
    <n v="2"/>
    <n v="0"/>
    <x v="3"/>
  </r>
  <r>
    <x v="12"/>
    <x v="6"/>
    <x v="82"/>
    <x v="44"/>
    <x v="60"/>
    <n v="2"/>
    <n v="0"/>
    <x v="8"/>
  </r>
  <r>
    <x v="12"/>
    <x v="2"/>
    <x v="94"/>
    <x v="58"/>
    <x v="74"/>
    <n v="11"/>
    <n v="2"/>
    <x v="24"/>
  </r>
  <r>
    <x v="12"/>
    <x v="3"/>
    <x v="95"/>
    <x v="96"/>
    <x v="91"/>
    <n v="31"/>
    <n v="1"/>
    <x v="20"/>
  </r>
  <r>
    <x v="12"/>
    <x v="5"/>
    <x v="96"/>
    <x v="81"/>
    <x v="92"/>
    <n v="35"/>
    <n v="1"/>
    <x v="3"/>
  </r>
  <r>
    <x v="12"/>
    <x v="7"/>
    <x v="43"/>
    <x v="53"/>
    <x v="32"/>
    <n v="0"/>
    <n v="0"/>
    <x v="3"/>
  </r>
  <r>
    <x v="12"/>
    <x v="7"/>
    <x v="61"/>
    <x v="70"/>
    <x v="93"/>
    <n v="1"/>
    <n v="0"/>
    <x v="21"/>
  </r>
  <r>
    <x v="12"/>
    <x v="8"/>
    <x v="23"/>
    <x v="36"/>
    <x v="21"/>
    <n v="0"/>
    <n v="0"/>
    <x v="23"/>
  </r>
  <r>
    <x v="12"/>
    <x v="8"/>
    <x v="97"/>
    <x v="97"/>
    <x v="49"/>
    <n v="13"/>
    <n v="0"/>
    <x v="1"/>
  </r>
  <r>
    <x v="12"/>
    <x v="9"/>
    <x v="38"/>
    <x v="32"/>
    <x v="0"/>
    <n v="0"/>
    <n v="0"/>
    <x v="3"/>
  </r>
  <r>
    <x v="12"/>
    <x v="9"/>
    <x v="40"/>
    <x v="98"/>
    <x v="94"/>
    <n v="0"/>
    <n v="0"/>
    <x v="21"/>
  </r>
  <r>
    <x v="12"/>
    <x v="10"/>
    <x v="38"/>
    <x v="32"/>
    <x v="0"/>
    <n v="0"/>
    <n v="0"/>
    <x v="3"/>
  </r>
  <r>
    <x v="12"/>
    <x v="10"/>
    <x v="23"/>
    <x v="23"/>
    <x v="16"/>
    <n v="0"/>
    <n v="0"/>
    <x v="8"/>
  </r>
  <r>
    <x v="12"/>
    <x v="11"/>
    <x v="8"/>
    <x v="0"/>
    <x v="22"/>
    <n v="0"/>
    <n v="0"/>
    <x v="21"/>
  </r>
  <r>
    <x v="12"/>
    <x v="11"/>
    <x v="96"/>
    <x v="99"/>
    <x v="24"/>
    <n v="15"/>
    <n v="0"/>
    <x v="8"/>
  </r>
  <r>
    <x v="12"/>
    <x v="12"/>
    <x v="59"/>
    <x v="9"/>
    <x v="6"/>
    <n v="0"/>
    <n v="0"/>
    <x v="26"/>
  </r>
  <r>
    <x v="12"/>
    <x v="12"/>
    <x v="82"/>
    <x v="90"/>
    <x v="95"/>
    <n v="2"/>
    <n v="0"/>
    <x v="24"/>
  </r>
  <r>
    <x v="13"/>
    <x v="13"/>
    <x v="43"/>
    <x v="53"/>
    <x v="32"/>
    <n v="0"/>
    <n v="1"/>
    <x v="8"/>
  </r>
  <r>
    <x v="13"/>
    <x v="0"/>
    <x v="31"/>
    <x v="53"/>
    <x v="32"/>
    <n v="0"/>
    <n v="0"/>
    <x v="8"/>
  </r>
  <r>
    <x v="13"/>
    <x v="0"/>
    <x v="17"/>
    <x v="100"/>
    <x v="45"/>
    <n v="0"/>
    <n v="0"/>
    <x v="3"/>
  </r>
  <r>
    <x v="13"/>
    <x v="14"/>
    <x v="3"/>
    <x v="2"/>
    <x v="2"/>
    <n v="0"/>
    <n v="0"/>
    <x v="3"/>
  </r>
  <r>
    <x v="13"/>
    <x v="1"/>
    <x v="3"/>
    <x v="2"/>
    <x v="2"/>
    <n v="0"/>
    <n v="0"/>
    <x v="3"/>
  </r>
  <r>
    <x v="13"/>
    <x v="1"/>
    <x v="43"/>
    <x v="2"/>
    <x v="2"/>
    <n v="0"/>
    <n v="0"/>
    <x v="24"/>
  </r>
  <r>
    <x v="13"/>
    <x v="2"/>
    <x v="63"/>
    <x v="55"/>
    <x v="48"/>
    <n v="9"/>
    <n v="0"/>
    <x v="8"/>
  </r>
  <r>
    <x v="13"/>
    <x v="3"/>
    <x v="44"/>
    <x v="49"/>
    <x v="26"/>
    <n v="9"/>
    <n v="0"/>
    <x v="4"/>
  </r>
  <r>
    <x v="13"/>
    <x v="4"/>
    <x v="3"/>
    <x v="21"/>
    <x v="2"/>
    <n v="1"/>
    <n v="0"/>
    <x v="8"/>
  </r>
  <r>
    <x v="13"/>
    <x v="5"/>
    <x v="69"/>
    <x v="7"/>
    <x v="6"/>
    <n v="12"/>
    <n v="0"/>
    <x v="0"/>
  </r>
  <r>
    <x v="13"/>
    <x v="6"/>
    <x v="23"/>
    <x v="24"/>
    <x v="13"/>
    <n v="5"/>
    <n v="0"/>
    <x v="17"/>
  </r>
  <r>
    <x v="13"/>
    <x v="6"/>
    <x v="97"/>
    <x v="35"/>
    <x v="96"/>
    <n v="35"/>
    <n v="0"/>
    <x v="24"/>
  </r>
  <r>
    <x v="13"/>
    <x v="2"/>
    <x v="98"/>
    <x v="101"/>
    <x v="97"/>
    <n v="45"/>
    <n v="1"/>
    <x v="17"/>
  </r>
  <r>
    <x v="13"/>
    <x v="3"/>
    <x v="99"/>
    <x v="102"/>
    <x v="98"/>
    <n v="27"/>
    <n v="3"/>
    <x v="16"/>
  </r>
  <r>
    <x v="13"/>
    <x v="4"/>
    <x v="3"/>
    <x v="21"/>
    <x v="9"/>
    <n v="0"/>
    <n v="0"/>
    <x v="8"/>
  </r>
  <r>
    <x v="13"/>
    <x v="5"/>
    <x v="100"/>
    <x v="103"/>
    <x v="81"/>
    <n v="74"/>
    <n v="0"/>
    <x v="0"/>
  </r>
  <r>
    <x v="13"/>
    <x v="7"/>
    <x v="49"/>
    <x v="17"/>
    <x v="36"/>
    <n v="1"/>
    <n v="0"/>
    <x v="3"/>
  </r>
  <r>
    <x v="13"/>
    <x v="7"/>
    <x v="101"/>
    <x v="104"/>
    <x v="99"/>
    <n v="4"/>
    <n v="0"/>
    <x v="24"/>
  </r>
  <r>
    <x v="13"/>
    <x v="8"/>
    <x v="31"/>
    <x v="2"/>
    <x v="2"/>
    <n v="0"/>
    <n v="0"/>
    <x v="21"/>
  </r>
  <r>
    <x v="13"/>
    <x v="8"/>
    <x v="8"/>
    <x v="6"/>
    <x v="6"/>
    <n v="3"/>
    <n v="0"/>
    <x v="8"/>
  </r>
  <r>
    <x v="13"/>
    <x v="9"/>
    <x v="43"/>
    <x v="32"/>
    <x v="0"/>
    <n v="0"/>
    <n v="0"/>
    <x v="8"/>
  </r>
  <r>
    <x v="13"/>
    <x v="9"/>
    <x v="102"/>
    <x v="105"/>
    <x v="95"/>
    <n v="33"/>
    <n v="3"/>
    <x v="24"/>
  </r>
  <r>
    <x v="13"/>
    <x v="10"/>
    <x v="38"/>
    <x v="36"/>
    <x v="21"/>
    <n v="0"/>
    <n v="0"/>
    <x v="8"/>
  </r>
  <r>
    <x v="13"/>
    <x v="10"/>
    <x v="63"/>
    <x v="55"/>
    <x v="35"/>
    <n v="2"/>
    <n v="0"/>
    <x v="8"/>
  </r>
  <r>
    <x v="13"/>
    <x v="11"/>
    <x v="0"/>
    <x v="23"/>
    <x v="16"/>
    <n v="0"/>
    <n v="0"/>
    <x v="3"/>
  </r>
  <r>
    <x v="13"/>
    <x v="11"/>
    <x v="18"/>
    <x v="106"/>
    <x v="3"/>
    <n v="35"/>
    <n v="0"/>
    <x v="21"/>
  </r>
  <r>
    <x v="13"/>
    <x v="12"/>
    <x v="24"/>
    <x v="54"/>
    <x v="7"/>
    <n v="0"/>
    <n v="0"/>
    <x v="24"/>
  </r>
  <r>
    <x v="13"/>
    <x v="12"/>
    <x v="67"/>
    <x v="107"/>
    <x v="58"/>
    <n v="1"/>
    <n v="0"/>
    <x v="8"/>
  </r>
  <r>
    <x v="14"/>
    <x v="1"/>
    <x v="37"/>
    <x v="2"/>
    <x v="2"/>
    <n v="0"/>
    <n v="0"/>
    <x v="17"/>
  </r>
  <r>
    <x v="14"/>
    <x v="1"/>
    <x v="3"/>
    <x v="2"/>
    <x v="2"/>
    <n v="0"/>
    <n v="0"/>
    <x v="3"/>
  </r>
  <r>
    <x v="14"/>
    <x v="2"/>
    <x v="32"/>
    <x v="30"/>
    <x v="2"/>
    <n v="5"/>
    <n v="0"/>
    <x v="21"/>
  </r>
  <r>
    <x v="14"/>
    <x v="3"/>
    <x v="63"/>
    <x v="17"/>
    <x v="13"/>
    <n v="12"/>
    <n v="0"/>
    <x v="21"/>
  </r>
  <r>
    <x v="14"/>
    <x v="5"/>
    <x v="38"/>
    <x v="32"/>
    <x v="9"/>
    <n v="2"/>
    <n v="0"/>
    <x v="3"/>
  </r>
  <r>
    <x v="14"/>
    <x v="6"/>
    <x v="3"/>
    <x v="21"/>
    <x v="2"/>
    <n v="1"/>
    <n v="0"/>
    <x v="8"/>
  </r>
  <r>
    <x v="14"/>
    <x v="6"/>
    <x v="43"/>
    <x v="32"/>
    <x v="9"/>
    <n v="2"/>
    <n v="0"/>
    <x v="8"/>
  </r>
  <r>
    <x v="14"/>
    <x v="2"/>
    <x v="103"/>
    <x v="108"/>
    <x v="95"/>
    <n v="14"/>
    <n v="1"/>
    <x v="3"/>
  </r>
  <r>
    <x v="14"/>
    <x v="3"/>
    <x v="98"/>
    <x v="81"/>
    <x v="100"/>
    <n v="27"/>
    <n v="5"/>
    <x v="16"/>
  </r>
  <r>
    <x v="14"/>
    <x v="5"/>
    <x v="83"/>
    <x v="88"/>
    <x v="16"/>
    <n v="14"/>
    <n v="0"/>
    <x v="3"/>
  </r>
  <r>
    <x v="14"/>
    <x v="7"/>
    <x v="43"/>
    <x v="32"/>
    <x v="0"/>
    <n v="0"/>
    <n v="0"/>
    <x v="8"/>
  </r>
  <r>
    <x v="14"/>
    <x v="7"/>
    <x v="64"/>
    <x v="77"/>
    <x v="95"/>
    <n v="0"/>
    <n v="0"/>
    <x v="8"/>
  </r>
  <r>
    <x v="14"/>
    <x v="9"/>
    <x v="31"/>
    <x v="53"/>
    <x v="9"/>
    <n v="1"/>
    <n v="0"/>
    <x v="8"/>
  </r>
  <r>
    <x v="14"/>
    <x v="9"/>
    <x v="104"/>
    <x v="109"/>
    <x v="41"/>
    <n v="17"/>
    <n v="0"/>
    <x v="21"/>
  </r>
  <r>
    <x v="14"/>
    <x v="10"/>
    <x v="31"/>
    <x v="21"/>
    <x v="9"/>
    <n v="0"/>
    <n v="0"/>
    <x v="3"/>
  </r>
  <r>
    <x v="14"/>
    <x v="10"/>
    <x v="2"/>
    <x v="24"/>
    <x v="59"/>
    <n v="1"/>
    <n v="0"/>
    <x v="8"/>
  </r>
  <r>
    <x v="14"/>
    <x v="11"/>
    <x v="43"/>
    <x v="32"/>
    <x v="0"/>
    <n v="0"/>
    <n v="0"/>
    <x v="8"/>
  </r>
  <r>
    <x v="14"/>
    <x v="11"/>
    <x v="52"/>
    <x v="110"/>
    <x v="101"/>
    <n v="5"/>
    <n v="0"/>
    <x v="8"/>
  </r>
  <r>
    <x v="14"/>
    <x v="12"/>
    <x v="3"/>
    <x v="21"/>
    <x v="9"/>
    <n v="0"/>
    <n v="0"/>
    <x v="8"/>
  </r>
  <r>
    <x v="15"/>
    <x v="13"/>
    <x v="31"/>
    <x v="53"/>
    <x v="9"/>
    <n v="1"/>
    <n v="0"/>
    <x v="8"/>
  </r>
  <r>
    <x v="15"/>
    <x v="0"/>
    <x v="42"/>
    <x v="54"/>
    <x v="13"/>
    <n v="3"/>
    <n v="0"/>
    <x v="22"/>
  </r>
  <r>
    <x v="15"/>
    <x v="0"/>
    <x v="103"/>
    <x v="44"/>
    <x v="95"/>
    <n v="5"/>
    <n v="0"/>
    <x v="23"/>
  </r>
  <r>
    <x v="15"/>
    <x v="15"/>
    <x v="31"/>
    <x v="2"/>
    <x v="2"/>
    <n v="0"/>
    <n v="0"/>
    <x v="21"/>
  </r>
  <r>
    <x v="15"/>
    <x v="1"/>
    <x v="43"/>
    <x v="2"/>
    <x v="2"/>
    <n v="0"/>
    <n v="0"/>
    <x v="24"/>
  </r>
  <r>
    <x v="15"/>
    <x v="1"/>
    <x v="3"/>
    <x v="2"/>
    <x v="2"/>
    <n v="0"/>
    <n v="0"/>
    <x v="3"/>
  </r>
  <r>
    <x v="15"/>
    <x v="2"/>
    <x v="41"/>
    <x v="43"/>
    <x v="26"/>
    <n v="12"/>
    <n v="0"/>
    <x v="10"/>
  </r>
  <r>
    <x v="15"/>
    <x v="3"/>
    <x v="105"/>
    <x v="4"/>
    <x v="93"/>
    <n v="23"/>
    <n v="0"/>
    <x v="30"/>
  </r>
  <r>
    <x v="15"/>
    <x v="4"/>
    <x v="43"/>
    <x v="21"/>
    <x v="9"/>
    <n v="0"/>
    <n v="0"/>
    <x v="21"/>
  </r>
  <r>
    <x v="15"/>
    <x v="5"/>
    <x v="106"/>
    <x v="111"/>
    <x v="42"/>
    <n v="21"/>
    <n v="0"/>
    <x v="31"/>
  </r>
  <r>
    <x v="15"/>
    <x v="6"/>
    <x v="15"/>
    <x v="43"/>
    <x v="22"/>
    <n v="16"/>
    <n v="0"/>
    <x v="20"/>
  </r>
  <r>
    <x v="15"/>
    <x v="6"/>
    <x v="107"/>
    <x v="112"/>
    <x v="102"/>
    <n v="49"/>
    <n v="2"/>
    <x v="32"/>
  </r>
  <r>
    <x v="15"/>
    <x v="2"/>
    <x v="108"/>
    <x v="113"/>
    <x v="103"/>
    <n v="67"/>
    <n v="0"/>
    <x v="33"/>
  </r>
  <r>
    <x v="15"/>
    <x v="3"/>
    <x v="109"/>
    <x v="114"/>
    <x v="104"/>
    <n v="82"/>
    <n v="3"/>
    <x v="34"/>
  </r>
  <r>
    <x v="15"/>
    <x v="4"/>
    <x v="43"/>
    <x v="53"/>
    <x v="9"/>
    <n v="1"/>
    <n v="0"/>
    <x v="3"/>
  </r>
  <r>
    <x v="15"/>
    <x v="5"/>
    <x v="110"/>
    <x v="115"/>
    <x v="105"/>
    <n v="138"/>
    <n v="0"/>
    <x v="35"/>
  </r>
  <r>
    <x v="15"/>
    <x v="7"/>
    <x v="104"/>
    <x v="43"/>
    <x v="54"/>
    <n v="0"/>
    <n v="0"/>
    <x v="9"/>
  </r>
  <r>
    <x v="15"/>
    <x v="7"/>
    <x v="111"/>
    <x v="116"/>
    <x v="106"/>
    <n v="3"/>
    <n v="0"/>
    <x v="25"/>
  </r>
  <r>
    <x v="15"/>
    <x v="8"/>
    <x v="2"/>
    <x v="32"/>
    <x v="0"/>
    <n v="0"/>
    <n v="0"/>
    <x v="18"/>
  </r>
  <r>
    <x v="15"/>
    <x v="8"/>
    <x v="29"/>
    <x v="28"/>
    <x v="107"/>
    <n v="19"/>
    <n v="0"/>
    <x v="20"/>
  </r>
  <r>
    <x v="15"/>
    <x v="9"/>
    <x v="61"/>
    <x v="15"/>
    <x v="7"/>
    <n v="3"/>
    <n v="0"/>
    <x v="36"/>
  </r>
  <r>
    <x v="15"/>
    <x v="9"/>
    <x v="112"/>
    <x v="96"/>
    <x v="55"/>
    <n v="28"/>
    <n v="0"/>
    <x v="11"/>
  </r>
  <r>
    <x v="15"/>
    <x v="10"/>
    <x v="8"/>
    <x v="0"/>
    <x v="6"/>
    <n v="1"/>
    <n v="0"/>
    <x v="21"/>
  </r>
  <r>
    <x v="15"/>
    <x v="10"/>
    <x v="113"/>
    <x v="52"/>
    <x v="96"/>
    <n v="9"/>
    <n v="0"/>
    <x v="22"/>
  </r>
  <r>
    <x v="15"/>
    <x v="11"/>
    <x v="87"/>
    <x v="46"/>
    <x v="108"/>
    <n v="13"/>
    <n v="0"/>
    <x v="23"/>
  </r>
  <r>
    <x v="15"/>
    <x v="11"/>
    <x v="114"/>
    <x v="117"/>
    <x v="109"/>
    <n v="111"/>
    <n v="0"/>
    <x v="36"/>
  </r>
  <r>
    <x v="15"/>
    <x v="12"/>
    <x v="115"/>
    <x v="118"/>
    <x v="33"/>
    <n v="10"/>
    <n v="0"/>
    <x v="0"/>
  </r>
  <r>
    <x v="15"/>
    <x v="12"/>
    <x v="36"/>
    <x v="119"/>
    <x v="81"/>
    <n v="5"/>
    <n v="0"/>
    <x v="2"/>
  </r>
  <r>
    <x v="16"/>
    <x v="0"/>
    <x v="39"/>
    <x v="88"/>
    <x v="33"/>
    <n v="0"/>
    <n v="0"/>
    <x v="21"/>
  </r>
  <r>
    <x v="16"/>
    <x v="2"/>
    <x v="0"/>
    <x v="15"/>
    <x v="13"/>
    <n v="6"/>
    <n v="0"/>
    <x v="17"/>
  </r>
  <r>
    <x v="16"/>
    <x v="3"/>
    <x v="15"/>
    <x v="7"/>
    <x v="21"/>
    <n v="14"/>
    <n v="0"/>
    <x v="16"/>
  </r>
  <r>
    <x v="16"/>
    <x v="5"/>
    <x v="89"/>
    <x v="43"/>
    <x v="52"/>
    <n v="9"/>
    <n v="0"/>
    <x v="4"/>
  </r>
  <r>
    <x v="16"/>
    <x v="6"/>
    <x v="8"/>
    <x v="54"/>
    <x v="21"/>
    <n v="4"/>
    <n v="0"/>
    <x v="3"/>
  </r>
  <r>
    <x v="16"/>
    <x v="6"/>
    <x v="116"/>
    <x v="120"/>
    <x v="88"/>
    <n v="32"/>
    <n v="2"/>
    <x v="17"/>
  </r>
  <r>
    <x v="16"/>
    <x v="2"/>
    <x v="117"/>
    <x v="121"/>
    <x v="75"/>
    <n v="54"/>
    <n v="0"/>
    <x v="18"/>
  </r>
  <r>
    <x v="16"/>
    <x v="3"/>
    <x v="118"/>
    <x v="122"/>
    <x v="110"/>
    <n v="64"/>
    <n v="0"/>
    <x v="27"/>
  </r>
  <r>
    <x v="16"/>
    <x v="5"/>
    <x v="107"/>
    <x v="123"/>
    <x v="111"/>
    <n v="49"/>
    <n v="3"/>
    <x v="26"/>
  </r>
  <r>
    <x v="16"/>
    <x v="7"/>
    <x v="119"/>
    <x v="4"/>
    <x v="112"/>
    <n v="0"/>
    <n v="0"/>
    <x v="8"/>
  </r>
  <r>
    <x v="16"/>
    <x v="7"/>
    <x v="120"/>
    <x v="124"/>
    <x v="113"/>
    <n v="5"/>
    <n v="0"/>
    <x v="2"/>
  </r>
  <r>
    <x v="16"/>
    <x v="8"/>
    <x v="31"/>
    <x v="53"/>
    <x v="32"/>
    <n v="0"/>
    <n v="0"/>
    <x v="8"/>
  </r>
  <r>
    <x v="16"/>
    <x v="8"/>
    <x v="63"/>
    <x v="55"/>
    <x v="20"/>
    <n v="6"/>
    <n v="0"/>
    <x v="8"/>
  </r>
  <r>
    <x v="16"/>
    <x v="9"/>
    <x v="37"/>
    <x v="30"/>
    <x v="21"/>
    <n v="1"/>
    <n v="0"/>
    <x v="8"/>
  </r>
  <r>
    <x v="16"/>
    <x v="9"/>
    <x v="121"/>
    <x v="125"/>
    <x v="69"/>
    <n v="27"/>
    <n v="0"/>
    <x v="21"/>
  </r>
  <r>
    <x v="16"/>
    <x v="10"/>
    <x v="4"/>
    <x v="36"/>
    <x v="0"/>
    <n v="1"/>
    <n v="0"/>
    <x v="21"/>
  </r>
  <r>
    <x v="16"/>
    <x v="10"/>
    <x v="61"/>
    <x v="43"/>
    <x v="41"/>
    <n v="5"/>
    <n v="0"/>
    <x v="3"/>
  </r>
  <r>
    <x v="16"/>
    <x v="11"/>
    <x v="39"/>
    <x v="126"/>
    <x v="33"/>
    <n v="2"/>
    <n v="0"/>
    <x v="8"/>
  </r>
  <r>
    <x v="16"/>
    <x v="11"/>
    <x v="122"/>
    <x v="127"/>
    <x v="114"/>
    <n v="14"/>
    <n v="0"/>
    <x v="8"/>
  </r>
  <r>
    <x v="16"/>
    <x v="12"/>
    <x v="69"/>
    <x v="128"/>
    <x v="4"/>
    <n v="13"/>
    <n v="0"/>
    <x v="21"/>
  </r>
  <r>
    <x v="16"/>
    <x v="12"/>
    <x v="33"/>
    <x v="87"/>
    <x v="28"/>
    <n v="7"/>
    <n v="0"/>
    <x v="4"/>
  </r>
  <r>
    <x v="17"/>
    <x v="0"/>
    <x v="3"/>
    <x v="21"/>
    <x v="2"/>
    <n v="1"/>
    <n v="0"/>
    <x v="8"/>
  </r>
  <r>
    <x v="17"/>
    <x v="0"/>
    <x v="25"/>
    <x v="9"/>
    <x v="6"/>
    <n v="0"/>
    <n v="0"/>
    <x v="21"/>
  </r>
  <r>
    <x v="17"/>
    <x v="2"/>
    <x v="43"/>
    <x v="32"/>
    <x v="32"/>
    <n v="1"/>
    <n v="0"/>
    <x v="8"/>
  </r>
  <r>
    <x v="17"/>
    <x v="3"/>
    <x v="2"/>
    <x v="36"/>
    <x v="9"/>
    <n v="3"/>
    <n v="0"/>
    <x v="4"/>
  </r>
  <r>
    <x v="17"/>
    <x v="5"/>
    <x v="38"/>
    <x v="36"/>
    <x v="0"/>
    <n v="1"/>
    <n v="0"/>
    <x v="8"/>
  </r>
  <r>
    <x v="17"/>
    <x v="6"/>
    <x v="15"/>
    <x v="19"/>
    <x v="62"/>
    <n v="9"/>
    <n v="0"/>
    <x v="21"/>
  </r>
  <r>
    <x v="17"/>
    <x v="2"/>
    <x v="123"/>
    <x v="64"/>
    <x v="37"/>
    <n v="20"/>
    <n v="0"/>
    <x v="8"/>
  </r>
  <r>
    <x v="17"/>
    <x v="3"/>
    <x v="102"/>
    <x v="129"/>
    <x v="38"/>
    <n v="12"/>
    <n v="0"/>
    <x v="0"/>
  </r>
  <r>
    <x v="17"/>
    <x v="5"/>
    <x v="113"/>
    <x v="57"/>
    <x v="58"/>
    <n v="22"/>
    <n v="0"/>
    <x v="21"/>
  </r>
  <r>
    <x v="17"/>
    <x v="7"/>
    <x v="43"/>
    <x v="53"/>
    <x v="32"/>
    <n v="0"/>
    <n v="0"/>
    <x v="3"/>
  </r>
  <r>
    <x v="17"/>
    <x v="7"/>
    <x v="11"/>
    <x v="83"/>
    <x v="83"/>
    <n v="2"/>
    <n v="0"/>
    <x v="3"/>
  </r>
  <r>
    <x v="17"/>
    <x v="8"/>
    <x v="3"/>
    <x v="21"/>
    <x v="9"/>
    <n v="0"/>
    <n v="0"/>
    <x v="8"/>
  </r>
  <r>
    <x v="17"/>
    <x v="9"/>
    <x v="31"/>
    <x v="53"/>
    <x v="9"/>
    <n v="1"/>
    <n v="0"/>
    <x v="8"/>
  </r>
  <r>
    <x v="17"/>
    <x v="9"/>
    <x v="9"/>
    <x v="126"/>
    <x v="62"/>
    <n v="7"/>
    <n v="0"/>
    <x v="3"/>
  </r>
  <r>
    <x v="17"/>
    <x v="10"/>
    <x v="31"/>
    <x v="21"/>
    <x v="9"/>
    <n v="0"/>
    <n v="0"/>
    <x v="3"/>
  </r>
  <r>
    <x v="17"/>
    <x v="10"/>
    <x v="23"/>
    <x v="23"/>
    <x v="16"/>
    <n v="0"/>
    <n v="0"/>
    <x v="8"/>
  </r>
  <r>
    <x v="17"/>
    <x v="11"/>
    <x v="43"/>
    <x v="32"/>
    <x v="0"/>
    <n v="0"/>
    <n v="0"/>
    <x v="8"/>
  </r>
  <r>
    <x v="17"/>
    <x v="11"/>
    <x v="54"/>
    <x v="130"/>
    <x v="74"/>
    <n v="8"/>
    <n v="0"/>
    <x v="8"/>
  </r>
  <r>
    <x v="17"/>
    <x v="12"/>
    <x v="43"/>
    <x v="32"/>
    <x v="0"/>
    <n v="0"/>
    <n v="0"/>
    <x v="8"/>
  </r>
  <r>
    <x v="17"/>
    <x v="12"/>
    <x v="45"/>
    <x v="83"/>
    <x v="93"/>
    <n v="0"/>
    <n v="0"/>
    <x v="21"/>
  </r>
  <r>
    <x v="18"/>
    <x v="0"/>
    <x v="2"/>
    <x v="24"/>
    <x v="48"/>
    <n v="0"/>
    <n v="0"/>
    <x v="8"/>
  </r>
  <r>
    <x v="18"/>
    <x v="2"/>
    <x v="24"/>
    <x v="0"/>
    <x v="9"/>
    <n v="6"/>
    <n v="0"/>
    <x v="22"/>
  </r>
  <r>
    <x v="18"/>
    <x v="3"/>
    <x v="0"/>
    <x v="22"/>
    <x v="59"/>
    <n v="4"/>
    <n v="0"/>
    <x v="24"/>
  </r>
  <r>
    <x v="18"/>
    <x v="5"/>
    <x v="42"/>
    <x v="54"/>
    <x v="32"/>
    <n v="6"/>
    <n v="0"/>
    <x v="22"/>
  </r>
  <r>
    <x v="18"/>
    <x v="6"/>
    <x v="43"/>
    <x v="32"/>
    <x v="2"/>
    <n v="3"/>
    <n v="0"/>
    <x v="8"/>
  </r>
  <r>
    <x v="18"/>
    <x v="6"/>
    <x v="81"/>
    <x v="100"/>
    <x v="83"/>
    <n v="8"/>
    <n v="0"/>
    <x v="4"/>
  </r>
  <r>
    <x v="18"/>
    <x v="2"/>
    <x v="56"/>
    <x v="131"/>
    <x v="11"/>
    <n v="27"/>
    <n v="0"/>
    <x v="23"/>
  </r>
  <r>
    <x v="18"/>
    <x v="3"/>
    <x v="93"/>
    <x v="86"/>
    <x v="115"/>
    <n v="19"/>
    <n v="0"/>
    <x v="11"/>
  </r>
  <r>
    <x v="18"/>
    <x v="4"/>
    <x v="3"/>
    <x v="21"/>
    <x v="2"/>
    <n v="1"/>
    <n v="0"/>
    <x v="8"/>
  </r>
  <r>
    <x v="18"/>
    <x v="5"/>
    <x v="124"/>
    <x v="132"/>
    <x v="116"/>
    <n v="62"/>
    <n v="1"/>
    <x v="18"/>
  </r>
  <r>
    <x v="18"/>
    <x v="7"/>
    <x v="32"/>
    <x v="9"/>
    <x v="6"/>
    <n v="0"/>
    <n v="0"/>
    <x v="3"/>
  </r>
  <r>
    <x v="18"/>
    <x v="7"/>
    <x v="125"/>
    <x v="87"/>
    <x v="58"/>
    <n v="0"/>
    <n v="0"/>
    <x v="24"/>
  </r>
  <r>
    <x v="18"/>
    <x v="8"/>
    <x v="3"/>
    <x v="21"/>
    <x v="9"/>
    <n v="0"/>
    <n v="0"/>
    <x v="8"/>
  </r>
  <r>
    <x v="18"/>
    <x v="8"/>
    <x v="32"/>
    <x v="9"/>
    <x v="32"/>
    <n v="4"/>
    <n v="0"/>
    <x v="3"/>
  </r>
  <r>
    <x v="18"/>
    <x v="9"/>
    <x v="17"/>
    <x v="100"/>
    <x v="54"/>
    <n v="4"/>
    <n v="0"/>
    <x v="3"/>
  </r>
  <r>
    <x v="18"/>
    <x v="10"/>
    <x v="31"/>
    <x v="21"/>
    <x v="9"/>
    <n v="0"/>
    <n v="0"/>
    <x v="3"/>
  </r>
  <r>
    <x v="18"/>
    <x v="10"/>
    <x v="32"/>
    <x v="0"/>
    <x v="22"/>
    <n v="0"/>
    <n v="0"/>
    <x v="8"/>
  </r>
  <r>
    <x v="18"/>
    <x v="11"/>
    <x v="38"/>
    <x v="36"/>
    <x v="21"/>
    <n v="0"/>
    <n v="0"/>
    <x v="8"/>
  </r>
  <r>
    <x v="18"/>
    <x v="11"/>
    <x v="126"/>
    <x v="81"/>
    <x v="117"/>
    <n v="21"/>
    <n v="1"/>
    <x v="21"/>
  </r>
  <r>
    <x v="18"/>
    <x v="12"/>
    <x v="38"/>
    <x v="2"/>
    <x v="2"/>
    <n v="0"/>
    <n v="0"/>
    <x v="22"/>
  </r>
  <r>
    <x v="18"/>
    <x v="12"/>
    <x v="37"/>
    <x v="2"/>
    <x v="2"/>
    <n v="0"/>
    <n v="0"/>
    <x v="17"/>
  </r>
  <r>
    <x v="19"/>
    <x v="0"/>
    <x v="43"/>
    <x v="53"/>
    <x v="9"/>
    <n v="1"/>
    <n v="0"/>
    <x v="3"/>
  </r>
  <r>
    <x v="19"/>
    <x v="0"/>
    <x v="8"/>
    <x v="6"/>
    <x v="22"/>
    <n v="2"/>
    <n v="0"/>
    <x v="8"/>
  </r>
  <r>
    <x v="19"/>
    <x v="2"/>
    <x v="8"/>
    <x v="30"/>
    <x v="9"/>
    <n v="4"/>
    <n v="0"/>
    <x v="22"/>
  </r>
  <r>
    <x v="19"/>
    <x v="3"/>
    <x v="55"/>
    <x v="9"/>
    <x v="6"/>
    <n v="0"/>
    <n v="0"/>
    <x v="23"/>
  </r>
  <r>
    <x v="19"/>
    <x v="5"/>
    <x v="25"/>
    <x v="9"/>
    <x v="13"/>
    <n v="1"/>
    <n v="0"/>
    <x v="21"/>
  </r>
  <r>
    <x v="19"/>
    <x v="6"/>
    <x v="43"/>
    <x v="21"/>
    <x v="9"/>
    <n v="0"/>
    <n v="0"/>
    <x v="21"/>
  </r>
  <r>
    <x v="19"/>
    <x v="6"/>
    <x v="44"/>
    <x v="42"/>
    <x v="83"/>
    <n v="7"/>
    <n v="0"/>
    <x v="8"/>
  </r>
  <r>
    <x v="19"/>
    <x v="2"/>
    <x v="30"/>
    <x v="133"/>
    <x v="61"/>
    <n v="20"/>
    <n v="0"/>
    <x v="8"/>
  </r>
  <r>
    <x v="19"/>
    <x v="3"/>
    <x v="127"/>
    <x v="134"/>
    <x v="118"/>
    <n v="17"/>
    <n v="0"/>
    <x v="17"/>
  </r>
  <r>
    <x v="19"/>
    <x v="5"/>
    <x v="96"/>
    <x v="25"/>
    <x v="119"/>
    <n v="20"/>
    <n v="0"/>
    <x v="22"/>
  </r>
  <r>
    <x v="19"/>
    <x v="7"/>
    <x v="37"/>
    <x v="36"/>
    <x v="21"/>
    <n v="0"/>
    <n v="0"/>
    <x v="3"/>
  </r>
  <r>
    <x v="19"/>
    <x v="7"/>
    <x v="128"/>
    <x v="111"/>
    <x v="11"/>
    <n v="3"/>
    <n v="0"/>
    <x v="3"/>
  </r>
  <r>
    <x v="19"/>
    <x v="8"/>
    <x v="3"/>
    <x v="21"/>
    <x v="9"/>
    <n v="0"/>
    <n v="0"/>
    <x v="8"/>
  </r>
  <r>
    <x v="19"/>
    <x v="8"/>
    <x v="24"/>
    <x v="54"/>
    <x v="22"/>
    <n v="1"/>
    <n v="1"/>
    <x v="21"/>
  </r>
  <r>
    <x v="19"/>
    <x v="9"/>
    <x v="43"/>
    <x v="32"/>
    <x v="0"/>
    <n v="0"/>
    <n v="0"/>
    <x v="8"/>
  </r>
  <r>
    <x v="19"/>
    <x v="9"/>
    <x v="39"/>
    <x v="37"/>
    <x v="54"/>
    <n v="7"/>
    <n v="0"/>
    <x v="3"/>
  </r>
  <r>
    <x v="19"/>
    <x v="10"/>
    <x v="31"/>
    <x v="21"/>
    <x v="9"/>
    <n v="0"/>
    <n v="0"/>
    <x v="3"/>
  </r>
  <r>
    <x v="19"/>
    <x v="10"/>
    <x v="4"/>
    <x v="9"/>
    <x v="13"/>
    <n v="1"/>
    <n v="0"/>
    <x v="8"/>
  </r>
  <r>
    <x v="19"/>
    <x v="11"/>
    <x v="25"/>
    <x v="0"/>
    <x v="13"/>
    <n v="2"/>
    <n v="0"/>
    <x v="3"/>
  </r>
  <r>
    <x v="19"/>
    <x v="11"/>
    <x v="102"/>
    <x v="135"/>
    <x v="120"/>
    <n v="13"/>
    <n v="0"/>
    <x v="8"/>
  </r>
  <r>
    <x v="19"/>
    <x v="12"/>
    <x v="43"/>
    <x v="53"/>
    <x v="32"/>
    <n v="0"/>
    <n v="0"/>
    <x v="3"/>
  </r>
  <r>
    <x v="19"/>
    <x v="12"/>
    <x v="24"/>
    <x v="0"/>
    <x v="6"/>
    <n v="1"/>
    <n v="0"/>
    <x v="22"/>
  </r>
  <r>
    <x v="20"/>
    <x v="0"/>
    <x v="31"/>
    <x v="53"/>
    <x v="9"/>
    <n v="1"/>
    <n v="0"/>
    <x v="8"/>
  </r>
  <r>
    <x v="20"/>
    <x v="0"/>
    <x v="42"/>
    <x v="41"/>
    <x v="4"/>
    <n v="0"/>
    <n v="0"/>
    <x v="8"/>
  </r>
  <r>
    <x v="20"/>
    <x v="2"/>
    <x v="25"/>
    <x v="30"/>
    <x v="0"/>
    <n v="2"/>
    <n v="0"/>
    <x v="24"/>
  </r>
  <r>
    <x v="20"/>
    <x v="3"/>
    <x v="22"/>
    <x v="136"/>
    <x v="83"/>
    <n v="9"/>
    <n v="0"/>
    <x v="16"/>
  </r>
  <r>
    <x v="20"/>
    <x v="5"/>
    <x v="0"/>
    <x v="56"/>
    <x v="6"/>
    <n v="8"/>
    <n v="0"/>
    <x v="21"/>
  </r>
  <r>
    <x v="20"/>
    <x v="6"/>
    <x v="25"/>
    <x v="0"/>
    <x v="13"/>
    <n v="2"/>
    <n v="0"/>
    <x v="3"/>
  </r>
  <r>
    <x v="20"/>
    <x v="6"/>
    <x v="66"/>
    <x v="137"/>
    <x v="51"/>
    <n v="11"/>
    <n v="0"/>
    <x v="8"/>
  </r>
  <r>
    <x v="20"/>
    <x v="2"/>
    <x v="129"/>
    <x v="138"/>
    <x v="121"/>
    <n v="20"/>
    <n v="0"/>
    <x v="8"/>
  </r>
  <r>
    <x v="20"/>
    <x v="3"/>
    <x v="130"/>
    <x v="139"/>
    <x v="122"/>
    <n v="26"/>
    <n v="1"/>
    <x v="23"/>
  </r>
  <r>
    <x v="20"/>
    <x v="5"/>
    <x v="70"/>
    <x v="140"/>
    <x v="123"/>
    <n v="27"/>
    <n v="1"/>
    <x v="8"/>
  </r>
  <r>
    <x v="20"/>
    <x v="7"/>
    <x v="3"/>
    <x v="21"/>
    <x v="9"/>
    <n v="0"/>
    <n v="0"/>
    <x v="8"/>
  </r>
  <r>
    <x v="20"/>
    <x v="7"/>
    <x v="20"/>
    <x v="40"/>
    <x v="42"/>
    <n v="0"/>
    <n v="1"/>
    <x v="3"/>
  </r>
  <r>
    <x v="20"/>
    <x v="8"/>
    <x v="31"/>
    <x v="21"/>
    <x v="9"/>
    <n v="0"/>
    <n v="0"/>
    <x v="3"/>
  </r>
  <r>
    <x v="20"/>
    <x v="8"/>
    <x v="23"/>
    <x v="56"/>
    <x v="52"/>
    <n v="0"/>
    <n v="1"/>
    <x v="8"/>
  </r>
  <r>
    <x v="20"/>
    <x v="9"/>
    <x v="31"/>
    <x v="53"/>
    <x v="9"/>
    <n v="1"/>
    <n v="0"/>
    <x v="8"/>
  </r>
  <r>
    <x v="20"/>
    <x v="9"/>
    <x v="59"/>
    <x v="56"/>
    <x v="52"/>
    <n v="0"/>
    <n v="0"/>
    <x v="8"/>
  </r>
  <r>
    <x v="20"/>
    <x v="10"/>
    <x v="4"/>
    <x v="9"/>
    <x v="6"/>
    <n v="0"/>
    <n v="0"/>
    <x v="8"/>
  </r>
  <r>
    <x v="20"/>
    <x v="11"/>
    <x v="0"/>
    <x v="13"/>
    <x v="16"/>
    <n v="1"/>
    <n v="0"/>
    <x v="8"/>
  </r>
  <r>
    <x v="20"/>
    <x v="11"/>
    <x v="131"/>
    <x v="141"/>
    <x v="124"/>
    <n v="19"/>
    <n v="1"/>
    <x v="3"/>
  </r>
  <r>
    <x v="20"/>
    <x v="12"/>
    <x v="2"/>
    <x v="54"/>
    <x v="7"/>
    <n v="0"/>
    <n v="0"/>
    <x v="21"/>
  </r>
  <r>
    <x v="20"/>
    <x v="12"/>
    <x v="132"/>
    <x v="69"/>
    <x v="47"/>
    <n v="0"/>
    <n v="0"/>
    <x v="3"/>
  </r>
  <r>
    <x v="21"/>
    <x v="0"/>
    <x v="3"/>
    <x v="2"/>
    <x v="2"/>
    <n v="0"/>
    <n v="0"/>
    <x v="3"/>
  </r>
  <r>
    <x v="21"/>
    <x v="0"/>
    <x v="8"/>
    <x v="54"/>
    <x v="7"/>
    <n v="0"/>
    <n v="1"/>
    <x v="8"/>
  </r>
  <r>
    <x v="21"/>
    <x v="2"/>
    <x v="26"/>
    <x v="6"/>
    <x v="22"/>
    <n v="2"/>
    <n v="0"/>
    <x v="22"/>
  </r>
  <r>
    <x v="21"/>
    <x v="3"/>
    <x v="0"/>
    <x v="54"/>
    <x v="22"/>
    <n v="1"/>
    <n v="0"/>
    <x v="26"/>
  </r>
  <r>
    <x v="21"/>
    <x v="5"/>
    <x v="51"/>
    <x v="13"/>
    <x v="48"/>
    <n v="6"/>
    <n v="0"/>
    <x v="22"/>
  </r>
  <r>
    <x v="21"/>
    <x v="6"/>
    <x v="31"/>
    <x v="21"/>
    <x v="9"/>
    <n v="0"/>
    <n v="0"/>
    <x v="3"/>
  </r>
  <r>
    <x v="21"/>
    <x v="6"/>
    <x v="49"/>
    <x v="56"/>
    <x v="20"/>
    <n v="1"/>
    <n v="4"/>
    <x v="8"/>
  </r>
  <r>
    <x v="21"/>
    <x v="2"/>
    <x v="133"/>
    <x v="142"/>
    <x v="50"/>
    <n v="26"/>
    <n v="17"/>
    <x v="21"/>
  </r>
  <r>
    <x v="21"/>
    <x v="3"/>
    <x v="29"/>
    <x v="95"/>
    <x v="125"/>
    <n v="5"/>
    <n v="3"/>
    <x v="17"/>
  </r>
  <r>
    <x v="21"/>
    <x v="5"/>
    <x v="134"/>
    <x v="143"/>
    <x v="126"/>
    <n v="31"/>
    <n v="4"/>
    <x v="24"/>
  </r>
  <r>
    <x v="21"/>
    <x v="7"/>
    <x v="42"/>
    <x v="6"/>
    <x v="59"/>
    <n v="0"/>
    <n v="0"/>
    <x v="24"/>
  </r>
  <r>
    <x v="21"/>
    <x v="7"/>
    <x v="128"/>
    <x v="11"/>
    <x v="82"/>
    <n v="0"/>
    <n v="1"/>
    <x v="3"/>
  </r>
  <r>
    <x v="21"/>
    <x v="8"/>
    <x v="3"/>
    <x v="2"/>
    <x v="2"/>
    <n v="0"/>
    <n v="0"/>
    <x v="3"/>
  </r>
  <r>
    <x v="21"/>
    <x v="8"/>
    <x v="9"/>
    <x v="136"/>
    <x v="54"/>
    <n v="5"/>
    <n v="0"/>
    <x v="22"/>
  </r>
  <r>
    <x v="21"/>
    <x v="9"/>
    <x v="43"/>
    <x v="2"/>
    <x v="2"/>
    <n v="0"/>
    <n v="0"/>
    <x v="24"/>
  </r>
  <r>
    <x v="21"/>
    <x v="9"/>
    <x v="119"/>
    <x v="55"/>
    <x v="41"/>
    <n v="1"/>
    <n v="0"/>
    <x v="37"/>
  </r>
  <r>
    <x v="21"/>
    <x v="10"/>
    <x v="42"/>
    <x v="9"/>
    <x v="6"/>
    <n v="0"/>
    <n v="0"/>
    <x v="4"/>
  </r>
  <r>
    <x v="21"/>
    <x v="10"/>
    <x v="55"/>
    <x v="30"/>
    <x v="13"/>
    <n v="0"/>
    <n v="0"/>
    <x v="20"/>
  </r>
  <r>
    <x v="21"/>
    <x v="11"/>
    <x v="44"/>
    <x v="43"/>
    <x v="41"/>
    <n v="5"/>
    <n v="0"/>
    <x v="24"/>
  </r>
  <r>
    <x v="21"/>
    <x v="11"/>
    <x v="107"/>
    <x v="144"/>
    <x v="127"/>
    <n v="55"/>
    <n v="0"/>
    <x v="21"/>
  </r>
  <r>
    <x v="21"/>
    <x v="12"/>
    <x v="3"/>
    <x v="21"/>
    <x v="9"/>
    <n v="0"/>
    <n v="0"/>
    <x v="8"/>
  </r>
  <r>
    <x v="21"/>
    <x v="12"/>
    <x v="26"/>
    <x v="15"/>
    <x v="26"/>
    <n v="0"/>
    <n v="0"/>
    <x v="21"/>
  </r>
  <r>
    <x v="22"/>
    <x v="0"/>
    <x v="32"/>
    <x v="36"/>
    <x v="0"/>
    <n v="1"/>
    <n v="0"/>
    <x v="24"/>
  </r>
  <r>
    <x v="22"/>
    <x v="0"/>
    <x v="32"/>
    <x v="0"/>
    <x v="22"/>
    <n v="0"/>
    <n v="0"/>
    <x v="8"/>
  </r>
  <r>
    <x v="22"/>
    <x v="2"/>
    <x v="11"/>
    <x v="49"/>
    <x v="59"/>
    <n v="11"/>
    <n v="0"/>
    <x v="21"/>
  </r>
  <r>
    <x v="22"/>
    <x v="3"/>
    <x v="53"/>
    <x v="49"/>
    <x v="26"/>
    <n v="9"/>
    <n v="0"/>
    <x v="11"/>
  </r>
  <r>
    <x v="22"/>
    <x v="5"/>
    <x v="11"/>
    <x v="49"/>
    <x v="26"/>
    <n v="9"/>
    <n v="0"/>
    <x v="21"/>
  </r>
  <r>
    <x v="22"/>
    <x v="6"/>
    <x v="31"/>
    <x v="21"/>
    <x v="9"/>
    <n v="0"/>
    <n v="0"/>
    <x v="3"/>
  </r>
  <r>
    <x v="22"/>
    <x v="6"/>
    <x v="4"/>
    <x v="30"/>
    <x v="21"/>
    <n v="1"/>
    <n v="0"/>
    <x v="3"/>
  </r>
  <r>
    <x v="22"/>
    <x v="2"/>
    <x v="35"/>
    <x v="80"/>
    <x v="66"/>
    <n v="28"/>
    <n v="0"/>
    <x v="4"/>
  </r>
  <r>
    <x v="22"/>
    <x v="3"/>
    <x v="135"/>
    <x v="143"/>
    <x v="128"/>
    <n v="10"/>
    <n v="7"/>
    <x v="20"/>
  </r>
  <r>
    <x v="22"/>
    <x v="5"/>
    <x v="136"/>
    <x v="145"/>
    <x v="129"/>
    <n v="29"/>
    <n v="4"/>
    <x v="21"/>
  </r>
  <r>
    <x v="22"/>
    <x v="7"/>
    <x v="51"/>
    <x v="49"/>
    <x v="43"/>
    <n v="0"/>
    <n v="0"/>
    <x v="8"/>
  </r>
  <r>
    <x v="22"/>
    <x v="7"/>
    <x v="60"/>
    <x v="146"/>
    <x v="130"/>
    <n v="0"/>
    <n v="4"/>
    <x v="3"/>
  </r>
  <r>
    <x v="22"/>
    <x v="8"/>
    <x v="31"/>
    <x v="21"/>
    <x v="2"/>
    <n v="1"/>
    <n v="0"/>
    <x v="3"/>
  </r>
  <r>
    <x v="22"/>
    <x v="8"/>
    <x v="40"/>
    <x v="38"/>
    <x v="29"/>
    <n v="1"/>
    <n v="0"/>
    <x v="8"/>
  </r>
  <r>
    <x v="22"/>
    <x v="9"/>
    <x v="38"/>
    <x v="21"/>
    <x v="9"/>
    <n v="0"/>
    <n v="0"/>
    <x v="24"/>
  </r>
  <r>
    <x v="22"/>
    <x v="9"/>
    <x v="9"/>
    <x v="126"/>
    <x v="64"/>
    <n v="9"/>
    <n v="0"/>
    <x v="3"/>
  </r>
  <r>
    <x v="22"/>
    <x v="10"/>
    <x v="43"/>
    <x v="21"/>
    <x v="9"/>
    <n v="0"/>
    <n v="0"/>
    <x v="21"/>
  </r>
  <r>
    <x v="22"/>
    <x v="10"/>
    <x v="51"/>
    <x v="49"/>
    <x v="41"/>
    <n v="2"/>
    <n v="0"/>
    <x v="8"/>
  </r>
  <r>
    <x v="22"/>
    <x v="11"/>
    <x v="24"/>
    <x v="15"/>
    <x v="48"/>
    <n v="1"/>
    <n v="0"/>
    <x v="8"/>
  </r>
  <r>
    <x v="22"/>
    <x v="11"/>
    <x v="91"/>
    <x v="147"/>
    <x v="131"/>
    <n v="12"/>
    <n v="0"/>
    <x v="8"/>
  </r>
  <r>
    <x v="22"/>
    <x v="12"/>
    <x v="38"/>
    <x v="32"/>
    <x v="32"/>
    <n v="1"/>
    <n v="0"/>
    <x v="3"/>
  </r>
  <r>
    <x v="22"/>
    <x v="12"/>
    <x v="43"/>
    <x v="53"/>
    <x v="32"/>
    <n v="0"/>
    <n v="0"/>
    <x v="3"/>
  </r>
  <r>
    <x v="23"/>
    <x v="0"/>
    <x v="3"/>
    <x v="21"/>
    <x v="2"/>
    <n v="1"/>
    <n v="0"/>
    <x v="8"/>
  </r>
  <r>
    <x v="23"/>
    <x v="0"/>
    <x v="24"/>
    <x v="15"/>
    <x v="59"/>
    <n v="2"/>
    <n v="0"/>
    <x v="8"/>
  </r>
  <r>
    <x v="23"/>
    <x v="1"/>
    <x v="3"/>
    <x v="2"/>
    <x v="2"/>
    <n v="0"/>
    <n v="0"/>
    <x v="3"/>
  </r>
  <r>
    <x v="23"/>
    <x v="2"/>
    <x v="32"/>
    <x v="0"/>
    <x v="13"/>
    <n v="2"/>
    <n v="0"/>
    <x v="8"/>
  </r>
  <r>
    <x v="23"/>
    <x v="3"/>
    <x v="37"/>
    <x v="30"/>
    <x v="9"/>
    <n v="4"/>
    <n v="0"/>
    <x v="8"/>
  </r>
  <r>
    <x v="23"/>
    <x v="4"/>
    <x v="3"/>
    <x v="21"/>
    <x v="9"/>
    <n v="0"/>
    <n v="0"/>
    <x v="8"/>
  </r>
  <r>
    <x v="23"/>
    <x v="5"/>
    <x v="2"/>
    <x v="6"/>
    <x v="22"/>
    <n v="2"/>
    <n v="0"/>
    <x v="3"/>
  </r>
  <r>
    <x v="23"/>
    <x v="6"/>
    <x v="31"/>
    <x v="21"/>
    <x v="9"/>
    <n v="0"/>
    <n v="0"/>
    <x v="3"/>
  </r>
  <r>
    <x v="23"/>
    <x v="6"/>
    <x v="8"/>
    <x v="54"/>
    <x v="7"/>
    <n v="0"/>
    <n v="0"/>
    <x v="3"/>
  </r>
  <r>
    <x v="23"/>
    <x v="2"/>
    <x v="50"/>
    <x v="118"/>
    <x v="33"/>
    <n v="10"/>
    <n v="0"/>
    <x v="3"/>
  </r>
  <r>
    <x v="23"/>
    <x v="3"/>
    <x v="137"/>
    <x v="107"/>
    <x v="132"/>
    <n v="16"/>
    <n v="0"/>
    <x v="22"/>
  </r>
  <r>
    <x v="23"/>
    <x v="5"/>
    <x v="62"/>
    <x v="29"/>
    <x v="132"/>
    <n v="21"/>
    <n v="1"/>
    <x v="3"/>
  </r>
  <r>
    <x v="23"/>
    <x v="7"/>
    <x v="32"/>
    <x v="0"/>
    <x v="22"/>
    <n v="0"/>
    <n v="0"/>
    <x v="8"/>
  </r>
  <r>
    <x v="23"/>
    <x v="7"/>
    <x v="40"/>
    <x v="38"/>
    <x v="69"/>
    <n v="0"/>
    <n v="0"/>
    <x v="8"/>
  </r>
  <r>
    <x v="23"/>
    <x v="8"/>
    <x v="3"/>
    <x v="2"/>
    <x v="2"/>
    <n v="0"/>
    <n v="0"/>
    <x v="3"/>
  </r>
  <r>
    <x v="23"/>
    <x v="8"/>
    <x v="42"/>
    <x v="15"/>
    <x v="22"/>
    <n v="4"/>
    <n v="0"/>
    <x v="3"/>
  </r>
  <r>
    <x v="23"/>
    <x v="9"/>
    <x v="31"/>
    <x v="21"/>
    <x v="2"/>
    <n v="1"/>
    <n v="0"/>
    <x v="3"/>
  </r>
  <r>
    <x v="23"/>
    <x v="9"/>
    <x v="51"/>
    <x v="55"/>
    <x v="26"/>
    <n v="8"/>
    <n v="0"/>
    <x v="3"/>
  </r>
  <r>
    <x v="23"/>
    <x v="10"/>
    <x v="3"/>
    <x v="21"/>
    <x v="9"/>
    <n v="0"/>
    <n v="0"/>
    <x v="8"/>
  </r>
  <r>
    <x v="23"/>
    <x v="10"/>
    <x v="38"/>
    <x v="36"/>
    <x v="21"/>
    <n v="0"/>
    <n v="0"/>
    <x v="8"/>
  </r>
  <r>
    <x v="23"/>
    <x v="11"/>
    <x v="4"/>
    <x v="9"/>
    <x v="6"/>
    <n v="0"/>
    <n v="0"/>
    <x v="8"/>
  </r>
  <r>
    <x v="23"/>
    <x v="11"/>
    <x v="138"/>
    <x v="131"/>
    <x v="65"/>
    <n v="19"/>
    <n v="0"/>
    <x v="8"/>
  </r>
  <r>
    <x v="23"/>
    <x v="12"/>
    <x v="8"/>
    <x v="32"/>
    <x v="0"/>
    <n v="0"/>
    <n v="0"/>
    <x v="4"/>
  </r>
  <r>
    <x v="23"/>
    <x v="12"/>
    <x v="25"/>
    <x v="30"/>
    <x v="21"/>
    <n v="1"/>
    <n v="0"/>
    <x v="24"/>
  </r>
  <r>
    <x v="24"/>
    <x v="0"/>
    <x v="31"/>
    <x v="21"/>
    <x v="9"/>
    <n v="0"/>
    <n v="0"/>
    <x v="3"/>
  </r>
  <r>
    <x v="24"/>
    <x v="0"/>
    <x v="8"/>
    <x v="6"/>
    <x v="22"/>
    <n v="2"/>
    <n v="0"/>
    <x v="8"/>
  </r>
  <r>
    <x v="24"/>
    <x v="1"/>
    <x v="3"/>
    <x v="2"/>
    <x v="2"/>
    <n v="0"/>
    <n v="0"/>
    <x v="3"/>
  </r>
  <r>
    <x v="24"/>
    <x v="1"/>
    <x v="3"/>
    <x v="2"/>
    <x v="2"/>
    <n v="0"/>
    <n v="0"/>
    <x v="3"/>
  </r>
  <r>
    <x v="24"/>
    <x v="2"/>
    <x v="2"/>
    <x v="6"/>
    <x v="22"/>
    <n v="2"/>
    <n v="0"/>
    <x v="3"/>
  </r>
  <r>
    <x v="24"/>
    <x v="3"/>
    <x v="55"/>
    <x v="13"/>
    <x v="21"/>
    <n v="12"/>
    <n v="0"/>
    <x v="3"/>
  </r>
  <r>
    <x v="24"/>
    <x v="5"/>
    <x v="24"/>
    <x v="15"/>
    <x v="22"/>
    <n v="4"/>
    <n v="0"/>
    <x v="8"/>
  </r>
  <r>
    <x v="24"/>
    <x v="6"/>
    <x v="43"/>
    <x v="53"/>
    <x v="9"/>
    <n v="1"/>
    <n v="0"/>
    <x v="3"/>
  </r>
  <r>
    <x v="24"/>
    <x v="6"/>
    <x v="40"/>
    <x v="126"/>
    <x v="53"/>
    <n v="0"/>
    <n v="0"/>
    <x v="24"/>
  </r>
  <r>
    <x v="24"/>
    <x v="2"/>
    <x v="125"/>
    <x v="107"/>
    <x v="87"/>
    <n v="13"/>
    <n v="1"/>
    <x v="3"/>
  </r>
  <r>
    <x v="24"/>
    <x v="3"/>
    <x v="98"/>
    <x v="26"/>
    <x v="77"/>
    <n v="26"/>
    <n v="1"/>
    <x v="20"/>
  </r>
  <r>
    <x v="24"/>
    <x v="5"/>
    <x v="105"/>
    <x v="148"/>
    <x v="96"/>
    <n v="17"/>
    <n v="0"/>
    <x v="8"/>
  </r>
  <r>
    <x v="24"/>
    <x v="7"/>
    <x v="31"/>
    <x v="53"/>
    <x v="32"/>
    <n v="0"/>
    <n v="0"/>
    <x v="8"/>
  </r>
  <r>
    <x v="24"/>
    <x v="7"/>
    <x v="40"/>
    <x v="136"/>
    <x v="45"/>
    <n v="1"/>
    <n v="0"/>
    <x v="4"/>
  </r>
  <r>
    <x v="24"/>
    <x v="8"/>
    <x v="0"/>
    <x v="56"/>
    <x v="59"/>
    <n v="5"/>
    <n v="0"/>
    <x v="21"/>
  </r>
  <r>
    <x v="24"/>
    <x v="9"/>
    <x v="37"/>
    <x v="30"/>
    <x v="13"/>
    <n v="0"/>
    <n v="0"/>
    <x v="8"/>
  </r>
  <r>
    <x v="24"/>
    <x v="9"/>
    <x v="45"/>
    <x v="43"/>
    <x v="54"/>
    <n v="0"/>
    <n v="0"/>
    <x v="8"/>
  </r>
  <r>
    <x v="24"/>
    <x v="10"/>
    <x v="25"/>
    <x v="0"/>
    <x v="22"/>
    <n v="0"/>
    <n v="0"/>
    <x v="3"/>
  </r>
  <r>
    <x v="24"/>
    <x v="11"/>
    <x v="75"/>
    <x v="83"/>
    <x v="41"/>
    <n v="3"/>
    <n v="0"/>
    <x v="8"/>
  </r>
  <r>
    <x v="24"/>
    <x v="11"/>
    <x v="139"/>
    <x v="149"/>
    <x v="133"/>
    <n v="25"/>
    <n v="0"/>
    <x v="3"/>
  </r>
  <r>
    <x v="24"/>
    <x v="12"/>
    <x v="31"/>
    <x v="53"/>
    <x v="32"/>
    <n v="0"/>
    <n v="0"/>
    <x v="8"/>
  </r>
  <r>
    <x v="25"/>
    <x v="0"/>
    <x v="3"/>
    <x v="2"/>
    <x v="2"/>
    <n v="0"/>
    <n v="0"/>
    <x v="3"/>
  </r>
  <r>
    <x v="25"/>
    <x v="0"/>
    <x v="51"/>
    <x v="17"/>
    <x v="35"/>
    <n v="0"/>
    <n v="0"/>
    <x v="24"/>
  </r>
  <r>
    <x v="25"/>
    <x v="1"/>
    <x v="43"/>
    <x v="2"/>
    <x v="2"/>
    <n v="0"/>
    <n v="0"/>
    <x v="24"/>
  </r>
  <r>
    <x v="25"/>
    <x v="2"/>
    <x v="23"/>
    <x v="22"/>
    <x v="7"/>
    <n v="5"/>
    <n v="0"/>
    <x v="21"/>
  </r>
  <r>
    <x v="25"/>
    <x v="3"/>
    <x v="39"/>
    <x v="43"/>
    <x v="22"/>
    <n v="16"/>
    <n v="0"/>
    <x v="26"/>
  </r>
  <r>
    <x v="25"/>
    <x v="4"/>
    <x v="3"/>
    <x v="21"/>
    <x v="9"/>
    <n v="0"/>
    <n v="0"/>
    <x v="8"/>
  </r>
  <r>
    <x v="25"/>
    <x v="5"/>
    <x v="49"/>
    <x v="7"/>
    <x v="26"/>
    <n v="7"/>
    <n v="0"/>
    <x v="8"/>
  </r>
  <r>
    <x v="25"/>
    <x v="6"/>
    <x v="63"/>
    <x v="13"/>
    <x v="48"/>
    <n v="6"/>
    <n v="0"/>
    <x v="24"/>
  </r>
  <r>
    <x v="25"/>
    <x v="6"/>
    <x v="140"/>
    <x v="94"/>
    <x v="134"/>
    <n v="7"/>
    <n v="1"/>
    <x v="3"/>
  </r>
  <r>
    <x v="25"/>
    <x v="2"/>
    <x v="141"/>
    <x v="150"/>
    <x v="135"/>
    <n v="27"/>
    <n v="0"/>
    <x v="21"/>
  </r>
  <r>
    <x v="25"/>
    <x v="3"/>
    <x v="142"/>
    <x v="151"/>
    <x v="136"/>
    <n v="54"/>
    <n v="1"/>
    <x v="2"/>
  </r>
  <r>
    <x v="25"/>
    <x v="5"/>
    <x v="143"/>
    <x v="89"/>
    <x v="134"/>
    <n v="35"/>
    <n v="1"/>
    <x v="24"/>
  </r>
  <r>
    <x v="25"/>
    <x v="7"/>
    <x v="24"/>
    <x v="24"/>
    <x v="48"/>
    <n v="0"/>
    <n v="0"/>
    <x v="3"/>
  </r>
  <r>
    <x v="25"/>
    <x v="7"/>
    <x v="144"/>
    <x v="125"/>
    <x v="15"/>
    <n v="0"/>
    <n v="0"/>
    <x v="8"/>
  </r>
  <r>
    <x v="25"/>
    <x v="9"/>
    <x v="2"/>
    <x v="0"/>
    <x v="13"/>
    <n v="2"/>
    <n v="0"/>
    <x v="24"/>
  </r>
  <r>
    <x v="25"/>
    <x v="9"/>
    <x v="106"/>
    <x v="152"/>
    <x v="51"/>
    <n v="24"/>
    <n v="0"/>
    <x v="8"/>
  </r>
  <r>
    <x v="25"/>
    <x v="10"/>
    <x v="4"/>
    <x v="9"/>
    <x v="6"/>
    <n v="0"/>
    <n v="0"/>
    <x v="8"/>
  </r>
  <r>
    <x v="25"/>
    <x v="10"/>
    <x v="89"/>
    <x v="88"/>
    <x v="33"/>
    <n v="0"/>
    <n v="0"/>
    <x v="8"/>
  </r>
  <r>
    <x v="25"/>
    <x v="11"/>
    <x v="104"/>
    <x v="40"/>
    <x v="53"/>
    <n v="6"/>
    <n v="0"/>
    <x v="8"/>
  </r>
  <r>
    <x v="25"/>
    <x v="11"/>
    <x v="145"/>
    <x v="153"/>
    <x v="137"/>
    <n v="42"/>
    <n v="0"/>
    <x v="8"/>
  </r>
  <r>
    <x v="25"/>
    <x v="12"/>
    <x v="89"/>
    <x v="42"/>
    <x v="46"/>
    <n v="0"/>
    <n v="0"/>
    <x v="24"/>
  </r>
  <r>
    <x v="25"/>
    <x v="12"/>
    <x v="146"/>
    <x v="28"/>
    <x v="125"/>
    <n v="1"/>
    <n v="0"/>
    <x v="8"/>
  </r>
</pivotCacheRecords>
</file>

<file path=xl/pivotCache/pivotCacheRecords2.xml><?xml version="1.0" encoding="utf-8"?>
<pivotCacheRecords xmlns="http://schemas.openxmlformats.org/spreadsheetml/2006/main" xmlns:r="http://schemas.openxmlformats.org/officeDocument/2006/relationships" count="2223">
  <r>
    <x v="0"/>
    <x v="0"/>
    <n v="1"/>
    <n v="0"/>
    <n v="0"/>
    <n v="0"/>
    <n v="1"/>
  </r>
  <r>
    <x v="0"/>
    <x v="1"/>
    <n v="5"/>
    <n v="3"/>
    <n v="3"/>
    <n v="0"/>
    <n v="0"/>
  </r>
  <r>
    <x v="0"/>
    <x v="1"/>
    <n v="63"/>
    <n v="62"/>
    <n v="62"/>
    <n v="0"/>
    <n v="0"/>
  </r>
  <r>
    <x v="0"/>
    <x v="2"/>
    <n v="8"/>
    <n v="7"/>
    <n v="4"/>
    <n v="3"/>
    <n v="0"/>
  </r>
  <r>
    <x v="0"/>
    <x v="2"/>
    <n v="19"/>
    <n v="17"/>
    <n v="16"/>
    <n v="1"/>
    <n v="0"/>
  </r>
  <r>
    <x v="0"/>
    <x v="3"/>
    <n v="6"/>
    <n v="1"/>
    <n v="1"/>
    <n v="0"/>
    <n v="0"/>
  </r>
  <r>
    <x v="0"/>
    <x v="3"/>
    <n v="32"/>
    <n v="29"/>
    <n v="25"/>
    <n v="4"/>
    <n v="0"/>
  </r>
  <r>
    <x v="0"/>
    <x v="4"/>
    <n v="1"/>
    <n v="1"/>
    <n v="0"/>
    <n v="1"/>
    <n v="0"/>
  </r>
  <r>
    <x v="0"/>
    <x v="4"/>
    <n v="9"/>
    <n v="9"/>
    <n v="7"/>
    <n v="2"/>
    <n v="0"/>
  </r>
  <r>
    <x v="0"/>
    <x v="5"/>
    <n v="7"/>
    <n v="7"/>
    <n v="7"/>
    <n v="0"/>
    <n v="0"/>
  </r>
  <r>
    <x v="0"/>
    <x v="5"/>
    <n v="9"/>
    <n v="9"/>
    <n v="9"/>
    <n v="0"/>
    <n v="0"/>
  </r>
  <r>
    <x v="0"/>
    <x v="6"/>
    <n v="4"/>
    <n v="1"/>
    <n v="1"/>
    <n v="0"/>
    <n v="0"/>
  </r>
  <r>
    <x v="0"/>
    <x v="6"/>
    <n v="4"/>
    <n v="3"/>
    <n v="1"/>
    <n v="2"/>
    <n v="0"/>
  </r>
  <r>
    <x v="0"/>
    <x v="7"/>
    <n v="4"/>
    <n v="2"/>
    <n v="2"/>
    <n v="0"/>
    <n v="0"/>
  </r>
  <r>
    <x v="0"/>
    <x v="7"/>
    <n v="7"/>
    <n v="5"/>
    <n v="3"/>
    <n v="2"/>
    <n v="0"/>
  </r>
  <r>
    <x v="0"/>
    <x v="8"/>
    <n v="1"/>
    <n v="1"/>
    <n v="1"/>
    <n v="0"/>
    <n v="0"/>
  </r>
  <r>
    <x v="0"/>
    <x v="9"/>
    <n v="2"/>
    <n v="2"/>
    <n v="2"/>
    <n v="0"/>
    <n v="0"/>
  </r>
  <r>
    <x v="0"/>
    <x v="9"/>
    <n v="32"/>
    <n v="32"/>
    <n v="24"/>
    <n v="8"/>
    <n v="0"/>
  </r>
  <r>
    <x v="0"/>
    <x v="10"/>
    <n v="3"/>
    <n v="3"/>
    <n v="3"/>
    <n v="0"/>
    <n v="0"/>
  </r>
  <r>
    <x v="0"/>
    <x v="10"/>
    <n v="19"/>
    <n v="19"/>
    <n v="14"/>
    <n v="5"/>
    <n v="0"/>
  </r>
  <r>
    <x v="1"/>
    <x v="1"/>
    <n v="14"/>
    <n v="5"/>
    <n v="1"/>
    <n v="4"/>
    <n v="0"/>
  </r>
  <r>
    <x v="1"/>
    <x v="1"/>
    <n v="60"/>
    <n v="51"/>
    <n v="37"/>
    <n v="14"/>
    <n v="0"/>
  </r>
  <r>
    <x v="1"/>
    <x v="2"/>
    <n v="10"/>
    <n v="7"/>
    <n v="4"/>
    <n v="3"/>
    <n v="0"/>
  </r>
  <r>
    <x v="1"/>
    <x v="2"/>
    <n v="72"/>
    <n v="66"/>
    <n v="45"/>
    <n v="21"/>
    <n v="0"/>
  </r>
  <r>
    <x v="1"/>
    <x v="3"/>
    <n v="4"/>
    <n v="3"/>
    <n v="0"/>
    <n v="3"/>
    <n v="0"/>
  </r>
  <r>
    <x v="1"/>
    <x v="3"/>
    <n v="12"/>
    <n v="12"/>
    <n v="0"/>
    <n v="12"/>
    <n v="0"/>
  </r>
  <r>
    <x v="1"/>
    <x v="4"/>
    <n v="30"/>
    <n v="24"/>
    <n v="19"/>
    <n v="5"/>
    <n v="0"/>
  </r>
  <r>
    <x v="1"/>
    <x v="4"/>
    <n v="101"/>
    <n v="97"/>
    <n v="60"/>
    <n v="37"/>
    <n v="0"/>
  </r>
  <r>
    <x v="1"/>
    <x v="5"/>
    <n v="19"/>
    <n v="16"/>
    <n v="16"/>
    <n v="0"/>
    <n v="0"/>
  </r>
  <r>
    <x v="1"/>
    <x v="5"/>
    <n v="109"/>
    <n v="108"/>
    <n v="107"/>
    <n v="1"/>
    <n v="0"/>
  </r>
  <r>
    <x v="1"/>
    <x v="6"/>
    <n v="7"/>
    <n v="4"/>
    <n v="4"/>
    <n v="0"/>
    <n v="0"/>
  </r>
  <r>
    <x v="1"/>
    <x v="6"/>
    <n v="35"/>
    <n v="31"/>
    <n v="25"/>
    <n v="6"/>
    <n v="0"/>
  </r>
  <r>
    <x v="1"/>
    <x v="7"/>
    <n v="3"/>
    <n v="2"/>
    <n v="0"/>
    <n v="2"/>
    <n v="0"/>
  </r>
  <r>
    <x v="1"/>
    <x v="7"/>
    <n v="55"/>
    <n v="51"/>
    <n v="22"/>
    <n v="29"/>
    <n v="0"/>
  </r>
  <r>
    <x v="1"/>
    <x v="8"/>
    <n v="4"/>
    <n v="3"/>
    <n v="2"/>
    <n v="1"/>
    <n v="0"/>
  </r>
  <r>
    <x v="1"/>
    <x v="8"/>
    <n v="14"/>
    <n v="13"/>
    <n v="13"/>
    <n v="0"/>
    <n v="0"/>
  </r>
  <r>
    <x v="1"/>
    <x v="9"/>
    <n v="11"/>
    <n v="11"/>
    <n v="10"/>
    <n v="1"/>
    <n v="0"/>
  </r>
  <r>
    <x v="1"/>
    <x v="9"/>
    <n v="73"/>
    <n v="73"/>
    <n v="59"/>
    <n v="14"/>
    <n v="0"/>
  </r>
  <r>
    <x v="1"/>
    <x v="10"/>
    <n v="11"/>
    <n v="10"/>
    <n v="8"/>
    <n v="2"/>
    <n v="0"/>
  </r>
  <r>
    <x v="1"/>
    <x v="10"/>
    <n v="22"/>
    <n v="17"/>
    <n v="15"/>
    <n v="2"/>
    <n v="0"/>
  </r>
  <r>
    <x v="2"/>
    <x v="11"/>
    <n v="3"/>
    <n v="3"/>
    <n v="3"/>
    <n v="0"/>
    <n v="0"/>
  </r>
  <r>
    <x v="2"/>
    <x v="12"/>
    <n v="2"/>
    <n v="0"/>
    <n v="0"/>
    <n v="0"/>
    <n v="0"/>
  </r>
  <r>
    <x v="2"/>
    <x v="1"/>
    <n v="8"/>
    <n v="8"/>
    <n v="4"/>
    <n v="4"/>
    <n v="0"/>
  </r>
  <r>
    <x v="2"/>
    <x v="1"/>
    <n v="51"/>
    <n v="46"/>
    <n v="34"/>
    <n v="12"/>
    <n v="0"/>
  </r>
  <r>
    <x v="2"/>
    <x v="2"/>
    <n v="3"/>
    <n v="2"/>
    <n v="0"/>
    <n v="2"/>
    <n v="0"/>
  </r>
  <r>
    <x v="2"/>
    <x v="2"/>
    <n v="40"/>
    <n v="40"/>
    <n v="17"/>
    <n v="23"/>
    <n v="0"/>
  </r>
  <r>
    <x v="2"/>
    <x v="3"/>
    <n v="7"/>
    <n v="7"/>
    <n v="0"/>
    <n v="7"/>
    <n v="0"/>
  </r>
  <r>
    <x v="2"/>
    <x v="4"/>
    <n v="7"/>
    <n v="5"/>
    <n v="2"/>
    <n v="3"/>
    <n v="0"/>
  </r>
  <r>
    <x v="2"/>
    <x v="4"/>
    <n v="181"/>
    <n v="179"/>
    <n v="107"/>
    <n v="72"/>
    <n v="0"/>
  </r>
  <r>
    <x v="2"/>
    <x v="5"/>
    <n v="11"/>
    <n v="10"/>
    <n v="10"/>
    <n v="0"/>
    <n v="0"/>
  </r>
  <r>
    <x v="2"/>
    <x v="5"/>
    <n v="100"/>
    <n v="99"/>
    <n v="89"/>
    <n v="10"/>
    <n v="0"/>
  </r>
  <r>
    <x v="2"/>
    <x v="6"/>
    <n v="13"/>
    <n v="12"/>
    <n v="9"/>
    <n v="3"/>
    <n v="0"/>
  </r>
  <r>
    <x v="2"/>
    <x v="7"/>
    <n v="8"/>
    <n v="7"/>
    <n v="3"/>
    <n v="4"/>
    <n v="0"/>
  </r>
  <r>
    <x v="2"/>
    <x v="8"/>
    <n v="6"/>
    <n v="6"/>
    <n v="6"/>
    <n v="0"/>
    <n v="0"/>
  </r>
  <r>
    <x v="2"/>
    <x v="9"/>
    <n v="5"/>
    <n v="4"/>
    <n v="3"/>
    <n v="1"/>
    <n v="0"/>
  </r>
  <r>
    <x v="2"/>
    <x v="9"/>
    <n v="42"/>
    <n v="41"/>
    <n v="33"/>
    <n v="8"/>
    <n v="0"/>
  </r>
  <r>
    <x v="2"/>
    <x v="10"/>
    <n v="5"/>
    <n v="5"/>
    <n v="3"/>
    <n v="2"/>
    <n v="0"/>
  </r>
  <r>
    <x v="2"/>
    <x v="10"/>
    <n v="20"/>
    <n v="18"/>
    <n v="17"/>
    <n v="1"/>
    <n v="0"/>
  </r>
  <r>
    <x v="3"/>
    <x v="1"/>
    <n v="35"/>
    <n v="34"/>
    <n v="22"/>
    <n v="12"/>
    <n v="1"/>
  </r>
  <r>
    <x v="3"/>
    <x v="2"/>
    <n v="6"/>
    <n v="6"/>
    <n v="1"/>
    <n v="5"/>
    <n v="0"/>
  </r>
  <r>
    <x v="3"/>
    <x v="2"/>
    <n v="42"/>
    <n v="42"/>
    <n v="30"/>
    <n v="12"/>
    <n v="0"/>
  </r>
  <r>
    <x v="3"/>
    <x v="3"/>
    <n v="14"/>
    <n v="13"/>
    <n v="5"/>
    <n v="8"/>
    <n v="0"/>
  </r>
  <r>
    <x v="3"/>
    <x v="3"/>
    <n v="68"/>
    <n v="59"/>
    <n v="46"/>
    <n v="13"/>
    <n v="0"/>
  </r>
  <r>
    <x v="3"/>
    <x v="4"/>
    <n v="3"/>
    <n v="3"/>
    <n v="1"/>
    <n v="2"/>
    <n v="0"/>
  </r>
  <r>
    <x v="3"/>
    <x v="4"/>
    <n v="24"/>
    <n v="23"/>
    <n v="14"/>
    <n v="9"/>
    <n v="0"/>
  </r>
  <r>
    <x v="3"/>
    <x v="5"/>
    <n v="1"/>
    <n v="1"/>
    <n v="1"/>
    <n v="0"/>
    <n v="0"/>
  </r>
  <r>
    <x v="3"/>
    <x v="5"/>
    <n v="14"/>
    <n v="14"/>
    <n v="14"/>
    <n v="0"/>
    <n v="0"/>
  </r>
  <r>
    <x v="3"/>
    <x v="6"/>
    <n v="1"/>
    <n v="1"/>
    <n v="1"/>
    <n v="0"/>
    <n v="0"/>
  </r>
  <r>
    <x v="3"/>
    <x v="6"/>
    <n v="15"/>
    <n v="14"/>
    <n v="8"/>
    <n v="6"/>
    <n v="0"/>
  </r>
  <r>
    <x v="3"/>
    <x v="7"/>
    <n v="4"/>
    <n v="4"/>
    <n v="3"/>
    <n v="1"/>
    <n v="0"/>
  </r>
  <r>
    <x v="3"/>
    <x v="7"/>
    <n v="36"/>
    <n v="36"/>
    <n v="18"/>
    <n v="18"/>
    <n v="0"/>
  </r>
  <r>
    <x v="3"/>
    <x v="8"/>
    <n v="14"/>
    <n v="12"/>
    <n v="10"/>
    <n v="2"/>
    <n v="0"/>
  </r>
  <r>
    <x v="3"/>
    <x v="9"/>
    <n v="3"/>
    <n v="3"/>
    <n v="2"/>
    <n v="1"/>
    <n v="0"/>
  </r>
  <r>
    <x v="3"/>
    <x v="9"/>
    <n v="42"/>
    <n v="42"/>
    <n v="33"/>
    <n v="9"/>
    <n v="0"/>
  </r>
  <r>
    <x v="3"/>
    <x v="10"/>
    <n v="3"/>
    <n v="3"/>
    <n v="3"/>
    <n v="0"/>
    <n v="0"/>
  </r>
  <r>
    <x v="3"/>
    <x v="10"/>
    <n v="6"/>
    <n v="6"/>
    <n v="6"/>
    <n v="0"/>
    <n v="0"/>
  </r>
  <r>
    <x v="4"/>
    <x v="12"/>
    <n v="2"/>
    <n v="0"/>
    <n v="0"/>
    <n v="0"/>
    <n v="0"/>
  </r>
  <r>
    <x v="4"/>
    <x v="1"/>
    <n v="8"/>
    <n v="6"/>
    <n v="4"/>
    <n v="2"/>
    <n v="0"/>
  </r>
  <r>
    <x v="4"/>
    <x v="1"/>
    <n v="67"/>
    <n v="65"/>
    <n v="42"/>
    <n v="23"/>
    <n v="0"/>
  </r>
  <r>
    <x v="4"/>
    <x v="2"/>
    <n v="9"/>
    <n v="7"/>
    <n v="5"/>
    <n v="2"/>
    <n v="0"/>
  </r>
  <r>
    <x v="4"/>
    <x v="2"/>
    <n v="61"/>
    <n v="58"/>
    <n v="36"/>
    <n v="22"/>
    <n v="0"/>
  </r>
  <r>
    <x v="4"/>
    <x v="3"/>
    <n v="2"/>
    <n v="2"/>
    <n v="0"/>
    <n v="2"/>
    <n v="0"/>
  </r>
  <r>
    <x v="4"/>
    <x v="3"/>
    <n v="11"/>
    <n v="11"/>
    <n v="0"/>
    <n v="11"/>
    <n v="0"/>
  </r>
  <r>
    <x v="4"/>
    <x v="4"/>
    <n v="16"/>
    <n v="16"/>
    <n v="14"/>
    <n v="2"/>
    <n v="0"/>
  </r>
  <r>
    <x v="4"/>
    <x v="4"/>
    <n v="87"/>
    <n v="83"/>
    <n v="59"/>
    <n v="24"/>
    <n v="0"/>
  </r>
  <r>
    <x v="4"/>
    <x v="5"/>
    <n v="22"/>
    <n v="19"/>
    <n v="19"/>
    <n v="0"/>
    <n v="0"/>
  </r>
  <r>
    <x v="4"/>
    <x v="5"/>
    <n v="111"/>
    <n v="107"/>
    <n v="106"/>
    <n v="1"/>
    <n v="0"/>
  </r>
  <r>
    <x v="4"/>
    <x v="6"/>
    <n v="5"/>
    <n v="2"/>
    <n v="2"/>
    <n v="0"/>
    <n v="3"/>
  </r>
  <r>
    <x v="4"/>
    <x v="6"/>
    <n v="58"/>
    <n v="29"/>
    <n v="22"/>
    <n v="7"/>
    <n v="22"/>
  </r>
  <r>
    <x v="4"/>
    <x v="7"/>
    <n v="4"/>
    <n v="2"/>
    <n v="1"/>
    <n v="1"/>
    <n v="0"/>
  </r>
  <r>
    <x v="4"/>
    <x v="7"/>
    <n v="28"/>
    <n v="28"/>
    <n v="19"/>
    <n v="9"/>
    <n v="0"/>
  </r>
  <r>
    <x v="4"/>
    <x v="8"/>
    <n v="5"/>
    <n v="4"/>
    <n v="4"/>
    <n v="0"/>
    <n v="0"/>
  </r>
  <r>
    <x v="4"/>
    <x v="8"/>
    <n v="10"/>
    <n v="10"/>
    <n v="10"/>
    <n v="0"/>
    <n v="0"/>
  </r>
  <r>
    <x v="4"/>
    <x v="9"/>
    <n v="9"/>
    <n v="9"/>
    <n v="8"/>
    <n v="1"/>
    <n v="0"/>
  </r>
  <r>
    <x v="4"/>
    <x v="9"/>
    <n v="61"/>
    <n v="61"/>
    <n v="53"/>
    <n v="8"/>
    <n v="0"/>
  </r>
  <r>
    <x v="4"/>
    <x v="10"/>
    <n v="6"/>
    <n v="3"/>
    <n v="2"/>
    <n v="1"/>
    <n v="0"/>
  </r>
  <r>
    <x v="4"/>
    <x v="10"/>
    <n v="1"/>
    <n v="0"/>
    <n v="0"/>
    <n v="0"/>
    <n v="0"/>
  </r>
  <r>
    <x v="5"/>
    <x v="1"/>
    <n v="10"/>
    <n v="9"/>
    <n v="4"/>
    <n v="5"/>
    <n v="0"/>
  </r>
  <r>
    <x v="5"/>
    <x v="1"/>
    <n v="104"/>
    <n v="91"/>
    <n v="60"/>
    <n v="31"/>
    <n v="0"/>
  </r>
  <r>
    <x v="5"/>
    <x v="2"/>
    <n v="13"/>
    <n v="10"/>
    <n v="0"/>
    <n v="10"/>
    <n v="0"/>
  </r>
  <r>
    <x v="5"/>
    <x v="2"/>
    <n v="65"/>
    <n v="57"/>
    <n v="32"/>
    <n v="25"/>
    <n v="0"/>
  </r>
  <r>
    <x v="5"/>
    <x v="3"/>
    <n v="4"/>
    <n v="4"/>
    <n v="0"/>
    <n v="4"/>
    <n v="0"/>
  </r>
  <r>
    <x v="5"/>
    <x v="3"/>
    <n v="12"/>
    <n v="10"/>
    <n v="0"/>
    <n v="10"/>
    <n v="0"/>
  </r>
  <r>
    <x v="5"/>
    <x v="4"/>
    <n v="5"/>
    <n v="5"/>
    <n v="1"/>
    <n v="4"/>
    <n v="0"/>
  </r>
  <r>
    <x v="5"/>
    <x v="4"/>
    <n v="86"/>
    <n v="81"/>
    <n v="56"/>
    <n v="25"/>
    <n v="0"/>
  </r>
  <r>
    <x v="5"/>
    <x v="5"/>
    <n v="15"/>
    <n v="13"/>
    <n v="13"/>
    <n v="0"/>
    <n v="0"/>
  </r>
  <r>
    <x v="5"/>
    <x v="5"/>
    <n v="108"/>
    <n v="105"/>
    <n v="105"/>
    <n v="0"/>
    <n v="0"/>
  </r>
  <r>
    <x v="5"/>
    <x v="6"/>
    <n v="1"/>
    <n v="1"/>
    <n v="1"/>
    <n v="0"/>
    <n v="0"/>
  </r>
  <r>
    <x v="5"/>
    <x v="6"/>
    <n v="42"/>
    <n v="31"/>
    <n v="27"/>
    <n v="4"/>
    <n v="0"/>
  </r>
  <r>
    <x v="5"/>
    <x v="7"/>
    <n v="3"/>
    <n v="3"/>
    <n v="2"/>
    <n v="1"/>
    <n v="0"/>
  </r>
  <r>
    <x v="5"/>
    <x v="7"/>
    <n v="43"/>
    <n v="43"/>
    <n v="20"/>
    <n v="23"/>
    <n v="0"/>
  </r>
  <r>
    <x v="5"/>
    <x v="8"/>
    <n v="10"/>
    <n v="8"/>
    <n v="5"/>
    <n v="3"/>
    <n v="0"/>
  </r>
  <r>
    <x v="5"/>
    <x v="8"/>
    <n v="21"/>
    <n v="21"/>
    <n v="13"/>
    <n v="8"/>
    <n v="0"/>
  </r>
  <r>
    <x v="5"/>
    <x v="9"/>
    <n v="2"/>
    <n v="2"/>
    <n v="1"/>
    <n v="1"/>
    <n v="0"/>
  </r>
  <r>
    <x v="5"/>
    <x v="9"/>
    <n v="57"/>
    <n v="57"/>
    <n v="37"/>
    <n v="20"/>
    <n v="0"/>
  </r>
  <r>
    <x v="5"/>
    <x v="10"/>
    <n v="8"/>
    <n v="7"/>
    <n v="7"/>
    <n v="0"/>
    <n v="0"/>
  </r>
  <r>
    <x v="5"/>
    <x v="10"/>
    <n v="25"/>
    <n v="19"/>
    <n v="18"/>
    <n v="1"/>
    <n v="0"/>
  </r>
  <r>
    <x v="6"/>
    <x v="1"/>
    <n v="8"/>
    <n v="8"/>
    <n v="3"/>
    <n v="5"/>
    <n v="0"/>
  </r>
  <r>
    <x v="6"/>
    <x v="1"/>
    <n v="32"/>
    <n v="32"/>
    <n v="30"/>
    <n v="2"/>
    <n v="0"/>
  </r>
  <r>
    <x v="6"/>
    <x v="2"/>
    <n v="104"/>
    <n v="102"/>
    <n v="85"/>
    <n v="17"/>
    <n v="1"/>
  </r>
  <r>
    <x v="6"/>
    <x v="2"/>
    <n v="9"/>
    <n v="8"/>
    <n v="8"/>
    <n v="0"/>
    <n v="0"/>
  </r>
  <r>
    <x v="6"/>
    <x v="3"/>
    <n v="10"/>
    <n v="7"/>
    <n v="2"/>
    <n v="5"/>
    <n v="0"/>
  </r>
  <r>
    <x v="6"/>
    <x v="3"/>
    <n v="103"/>
    <n v="99"/>
    <n v="84"/>
    <n v="15"/>
    <n v="0"/>
  </r>
  <r>
    <x v="6"/>
    <x v="4"/>
    <n v="6"/>
    <n v="5"/>
    <n v="1"/>
    <n v="4"/>
    <n v="0"/>
  </r>
  <r>
    <x v="6"/>
    <x v="4"/>
    <n v="30"/>
    <n v="29"/>
    <n v="24"/>
    <n v="5"/>
    <n v="0"/>
  </r>
  <r>
    <x v="6"/>
    <x v="5"/>
    <n v="20"/>
    <n v="19"/>
    <n v="19"/>
    <n v="0"/>
    <n v="0"/>
  </r>
  <r>
    <x v="6"/>
    <x v="5"/>
    <n v="63"/>
    <n v="59"/>
    <n v="59"/>
    <n v="0"/>
    <n v="0"/>
  </r>
  <r>
    <x v="6"/>
    <x v="7"/>
    <n v="13"/>
    <n v="11"/>
    <n v="8"/>
    <n v="3"/>
    <n v="0"/>
  </r>
  <r>
    <x v="6"/>
    <x v="7"/>
    <n v="20"/>
    <n v="20"/>
    <n v="15"/>
    <n v="5"/>
    <n v="0"/>
  </r>
  <r>
    <x v="6"/>
    <x v="8"/>
    <n v="8"/>
    <n v="8"/>
    <n v="6"/>
    <n v="2"/>
    <n v="0"/>
  </r>
  <r>
    <x v="6"/>
    <x v="8"/>
    <n v="6"/>
    <n v="6"/>
    <n v="6"/>
    <n v="0"/>
    <n v="0"/>
  </r>
  <r>
    <x v="6"/>
    <x v="9"/>
    <n v="7"/>
    <n v="5"/>
    <n v="5"/>
    <n v="0"/>
    <n v="0"/>
  </r>
  <r>
    <x v="6"/>
    <x v="9"/>
    <n v="60"/>
    <n v="60"/>
    <n v="54"/>
    <n v="6"/>
    <n v="0"/>
  </r>
  <r>
    <x v="6"/>
    <x v="10"/>
    <n v="5"/>
    <n v="0"/>
    <n v="0"/>
    <n v="0"/>
    <n v="0"/>
  </r>
  <r>
    <x v="7"/>
    <x v="11"/>
    <n v="2"/>
    <n v="2"/>
    <n v="1"/>
    <n v="1"/>
    <n v="0"/>
  </r>
  <r>
    <x v="7"/>
    <x v="12"/>
    <n v="1"/>
    <n v="0"/>
    <n v="0"/>
    <n v="0"/>
    <n v="0"/>
  </r>
  <r>
    <x v="7"/>
    <x v="1"/>
    <n v="6"/>
    <n v="4"/>
    <n v="4"/>
    <n v="0"/>
    <n v="0"/>
  </r>
  <r>
    <x v="7"/>
    <x v="1"/>
    <n v="39"/>
    <n v="37"/>
    <n v="22"/>
    <n v="15"/>
    <n v="0"/>
  </r>
  <r>
    <x v="7"/>
    <x v="2"/>
    <n v="7"/>
    <n v="5"/>
    <n v="4"/>
    <n v="1"/>
    <n v="0"/>
  </r>
  <r>
    <x v="7"/>
    <x v="2"/>
    <n v="36"/>
    <n v="36"/>
    <n v="31"/>
    <n v="5"/>
    <n v="0"/>
  </r>
  <r>
    <x v="7"/>
    <x v="3"/>
    <n v="21"/>
    <n v="11"/>
    <n v="4"/>
    <n v="7"/>
    <n v="0"/>
  </r>
  <r>
    <x v="7"/>
    <x v="3"/>
    <n v="92"/>
    <n v="88"/>
    <n v="61"/>
    <n v="27"/>
    <n v="0"/>
  </r>
  <r>
    <x v="7"/>
    <x v="4"/>
    <n v="14"/>
    <n v="8"/>
    <n v="5"/>
    <n v="3"/>
    <n v="0"/>
  </r>
  <r>
    <x v="7"/>
    <x v="4"/>
    <n v="76"/>
    <n v="73"/>
    <n v="41"/>
    <n v="32"/>
    <n v="0"/>
  </r>
  <r>
    <x v="7"/>
    <x v="5"/>
    <n v="18"/>
    <n v="18"/>
    <n v="17"/>
    <n v="1"/>
    <n v="0"/>
  </r>
  <r>
    <x v="7"/>
    <x v="5"/>
    <n v="67"/>
    <n v="65"/>
    <n v="64"/>
    <n v="1"/>
    <n v="0"/>
  </r>
  <r>
    <x v="7"/>
    <x v="6"/>
    <n v="2"/>
    <n v="0"/>
    <n v="0"/>
    <n v="0"/>
    <n v="0"/>
  </r>
  <r>
    <x v="7"/>
    <x v="6"/>
    <n v="21"/>
    <n v="20"/>
    <n v="12"/>
    <n v="8"/>
    <n v="1"/>
  </r>
  <r>
    <x v="7"/>
    <x v="7"/>
    <n v="7"/>
    <n v="5"/>
    <n v="3"/>
    <n v="2"/>
    <n v="0"/>
  </r>
  <r>
    <x v="7"/>
    <x v="7"/>
    <n v="15"/>
    <n v="15"/>
    <n v="12"/>
    <n v="3"/>
    <n v="0"/>
  </r>
  <r>
    <x v="7"/>
    <x v="8"/>
    <n v="12"/>
    <n v="12"/>
    <n v="8"/>
    <n v="4"/>
    <n v="0"/>
  </r>
  <r>
    <x v="7"/>
    <x v="9"/>
    <n v="11"/>
    <n v="9"/>
    <n v="9"/>
    <n v="0"/>
    <n v="0"/>
  </r>
  <r>
    <x v="7"/>
    <x v="9"/>
    <n v="55"/>
    <n v="55"/>
    <n v="39"/>
    <n v="16"/>
    <n v="0"/>
  </r>
  <r>
    <x v="7"/>
    <x v="10"/>
    <n v="3"/>
    <n v="3"/>
    <n v="3"/>
    <n v="0"/>
    <n v="0"/>
  </r>
  <r>
    <x v="7"/>
    <x v="10"/>
    <n v="15"/>
    <n v="15"/>
    <n v="14"/>
    <n v="1"/>
    <n v="0"/>
  </r>
  <r>
    <x v="8"/>
    <x v="11"/>
    <n v="1"/>
    <n v="1"/>
    <n v="1"/>
    <n v="0"/>
    <n v="0"/>
  </r>
  <r>
    <x v="8"/>
    <x v="11"/>
    <n v="2"/>
    <n v="2"/>
    <n v="1"/>
    <n v="1"/>
    <n v="0"/>
  </r>
  <r>
    <x v="8"/>
    <x v="1"/>
    <n v="1"/>
    <n v="1"/>
    <n v="0"/>
    <n v="1"/>
    <n v="0"/>
  </r>
  <r>
    <x v="8"/>
    <x v="1"/>
    <n v="9"/>
    <n v="9"/>
    <n v="5"/>
    <n v="4"/>
    <n v="0"/>
  </r>
  <r>
    <x v="8"/>
    <x v="2"/>
    <n v="11"/>
    <n v="11"/>
    <n v="6"/>
    <n v="5"/>
    <n v="0"/>
  </r>
  <r>
    <x v="8"/>
    <x v="3"/>
    <n v="5"/>
    <n v="4"/>
    <n v="0"/>
    <n v="4"/>
    <n v="0"/>
  </r>
  <r>
    <x v="8"/>
    <x v="4"/>
    <n v="8"/>
    <n v="8"/>
    <n v="3"/>
    <n v="5"/>
    <n v="0"/>
  </r>
  <r>
    <x v="8"/>
    <x v="4"/>
    <n v="67"/>
    <n v="64"/>
    <n v="31"/>
    <n v="33"/>
    <n v="1"/>
  </r>
  <r>
    <x v="8"/>
    <x v="5"/>
    <n v="2"/>
    <n v="2"/>
    <n v="2"/>
    <n v="0"/>
    <n v="0"/>
  </r>
  <r>
    <x v="8"/>
    <x v="5"/>
    <n v="18"/>
    <n v="18"/>
    <n v="18"/>
    <n v="0"/>
    <n v="0"/>
  </r>
  <r>
    <x v="8"/>
    <x v="6"/>
    <n v="3"/>
    <n v="3"/>
    <n v="0"/>
    <n v="3"/>
    <n v="0"/>
  </r>
  <r>
    <x v="8"/>
    <x v="7"/>
    <n v="1"/>
    <n v="1"/>
    <n v="0"/>
    <n v="1"/>
    <n v="0"/>
  </r>
  <r>
    <x v="8"/>
    <x v="8"/>
    <n v="1"/>
    <n v="1"/>
    <n v="0"/>
    <n v="1"/>
    <n v="0"/>
  </r>
  <r>
    <x v="8"/>
    <x v="9"/>
    <n v="5"/>
    <n v="5"/>
    <n v="3"/>
    <n v="2"/>
    <n v="0"/>
  </r>
  <r>
    <x v="8"/>
    <x v="9"/>
    <n v="25"/>
    <n v="25"/>
    <n v="16"/>
    <n v="9"/>
    <n v="0"/>
  </r>
  <r>
    <x v="8"/>
    <x v="10"/>
    <n v="3"/>
    <n v="3"/>
    <n v="3"/>
    <n v="0"/>
    <n v="0"/>
  </r>
  <r>
    <x v="9"/>
    <x v="11"/>
    <n v="2"/>
    <n v="0"/>
    <n v="0"/>
    <n v="0"/>
    <n v="0"/>
  </r>
  <r>
    <x v="9"/>
    <x v="11"/>
    <n v="3"/>
    <n v="2"/>
    <n v="2"/>
    <n v="0"/>
    <n v="0"/>
  </r>
  <r>
    <x v="9"/>
    <x v="1"/>
    <n v="8"/>
    <n v="4"/>
    <n v="1"/>
    <n v="3"/>
    <n v="0"/>
  </r>
  <r>
    <x v="9"/>
    <x v="1"/>
    <n v="51"/>
    <n v="48"/>
    <n v="44"/>
    <n v="4"/>
    <n v="0"/>
  </r>
  <r>
    <x v="9"/>
    <x v="2"/>
    <n v="19"/>
    <n v="15"/>
    <n v="9"/>
    <n v="6"/>
    <n v="0"/>
  </r>
  <r>
    <x v="9"/>
    <x v="2"/>
    <n v="114"/>
    <n v="105"/>
    <n v="94"/>
    <n v="11"/>
    <n v="2"/>
  </r>
  <r>
    <x v="9"/>
    <x v="3"/>
    <n v="18"/>
    <n v="10"/>
    <n v="3"/>
    <n v="7"/>
    <n v="0"/>
  </r>
  <r>
    <x v="9"/>
    <x v="3"/>
    <n v="155"/>
    <n v="138"/>
    <n v="130"/>
    <n v="8"/>
    <n v="3"/>
  </r>
  <r>
    <x v="9"/>
    <x v="4"/>
    <n v="8"/>
    <n v="5"/>
    <n v="2"/>
    <n v="3"/>
    <n v="0"/>
  </r>
  <r>
    <x v="9"/>
    <x v="4"/>
    <n v="78"/>
    <n v="71"/>
    <n v="62"/>
    <n v="9"/>
    <n v="4"/>
  </r>
  <r>
    <x v="9"/>
    <x v="5"/>
    <n v="8"/>
    <n v="8"/>
    <n v="8"/>
    <n v="0"/>
    <n v="0"/>
  </r>
  <r>
    <x v="9"/>
    <x v="5"/>
    <n v="34"/>
    <n v="34"/>
    <n v="34"/>
    <n v="0"/>
    <n v="0"/>
  </r>
  <r>
    <x v="9"/>
    <x v="6"/>
    <n v="2"/>
    <n v="0"/>
    <n v="0"/>
    <n v="0"/>
    <n v="0"/>
  </r>
  <r>
    <x v="9"/>
    <x v="6"/>
    <n v="51"/>
    <n v="38"/>
    <n v="34"/>
    <n v="4"/>
    <n v="0"/>
  </r>
  <r>
    <x v="9"/>
    <x v="7"/>
    <n v="7"/>
    <n v="5"/>
    <n v="5"/>
    <n v="0"/>
    <n v="0"/>
  </r>
  <r>
    <x v="9"/>
    <x v="7"/>
    <n v="58"/>
    <n v="56"/>
    <n v="33"/>
    <n v="23"/>
    <n v="2"/>
  </r>
  <r>
    <x v="9"/>
    <x v="8"/>
    <n v="3"/>
    <n v="3"/>
    <n v="3"/>
    <n v="0"/>
    <n v="0"/>
  </r>
  <r>
    <x v="9"/>
    <x v="8"/>
    <n v="18"/>
    <n v="18"/>
    <n v="15"/>
    <n v="3"/>
    <n v="0"/>
  </r>
  <r>
    <x v="9"/>
    <x v="9"/>
    <n v="18"/>
    <n v="15"/>
    <n v="14"/>
    <n v="1"/>
    <n v="0"/>
  </r>
  <r>
    <x v="9"/>
    <x v="9"/>
    <n v="134"/>
    <n v="132"/>
    <n v="113"/>
    <n v="19"/>
    <n v="1"/>
  </r>
  <r>
    <x v="9"/>
    <x v="10"/>
    <n v="12"/>
    <n v="11"/>
    <n v="9"/>
    <n v="2"/>
    <n v="0"/>
  </r>
  <r>
    <x v="9"/>
    <x v="10"/>
    <n v="37"/>
    <n v="36"/>
    <n v="35"/>
    <n v="1"/>
    <n v="1"/>
  </r>
  <r>
    <x v="10"/>
    <x v="11"/>
    <n v="3"/>
    <n v="3"/>
    <n v="2"/>
    <n v="1"/>
    <n v="0"/>
  </r>
  <r>
    <x v="10"/>
    <x v="1"/>
    <n v="5"/>
    <n v="5"/>
    <n v="1"/>
    <n v="4"/>
    <n v="0"/>
  </r>
  <r>
    <x v="10"/>
    <x v="1"/>
    <n v="39"/>
    <n v="39"/>
    <n v="19"/>
    <n v="20"/>
    <n v="0"/>
  </r>
  <r>
    <x v="10"/>
    <x v="2"/>
    <n v="4"/>
    <n v="2"/>
    <n v="1"/>
    <n v="1"/>
    <n v="0"/>
  </r>
  <r>
    <x v="10"/>
    <x v="2"/>
    <n v="55"/>
    <n v="55"/>
    <n v="16"/>
    <n v="39"/>
    <n v="0"/>
  </r>
  <r>
    <x v="10"/>
    <x v="3"/>
    <n v="1"/>
    <n v="1"/>
    <n v="0"/>
    <n v="1"/>
    <n v="0"/>
  </r>
  <r>
    <x v="10"/>
    <x v="3"/>
    <n v="5"/>
    <n v="5"/>
    <n v="0"/>
    <n v="5"/>
    <n v="0"/>
  </r>
  <r>
    <x v="10"/>
    <x v="4"/>
    <n v="2"/>
    <n v="1"/>
    <n v="0"/>
    <n v="1"/>
    <n v="0"/>
  </r>
  <r>
    <x v="10"/>
    <x v="4"/>
    <n v="35"/>
    <n v="33"/>
    <n v="17"/>
    <n v="16"/>
    <n v="0"/>
  </r>
  <r>
    <x v="10"/>
    <x v="5"/>
    <n v="4"/>
    <n v="4"/>
    <n v="4"/>
    <n v="0"/>
    <n v="0"/>
  </r>
  <r>
    <x v="10"/>
    <x v="5"/>
    <n v="47"/>
    <n v="47"/>
    <n v="47"/>
    <n v="0"/>
    <n v="0"/>
  </r>
  <r>
    <x v="10"/>
    <x v="6"/>
    <n v="2"/>
    <n v="2"/>
    <n v="0"/>
    <n v="2"/>
    <n v="0"/>
  </r>
  <r>
    <x v="10"/>
    <x v="7"/>
    <n v="3"/>
    <n v="3"/>
    <n v="2"/>
    <n v="1"/>
    <n v="0"/>
  </r>
  <r>
    <x v="10"/>
    <x v="9"/>
    <n v="21"/>
    <n v="21"/>
    <n v="14"/>
    <n v="7"/>
    <n v="0"/>
  </r>
  <r>
    <x v="10"/>
    <x v="10"/>
    <n v="8"/>
    <n v="6"/>
    <n v="4"/>
    <n v="2"/>
    <n v="0"/>
  </r>
  <r>
    <x v="10"/>
    <x v="10"/>
    <n v="24"/>
    <n v="21"/>
    <n v="8"/>
    <n v="13"/>
    <n v="0"/>
  </r>
  <r>
    <x v="11"/>
    <x v="11"/>
    <n v="2"/>
    <n v="2"/>
    <n v="2"/>
    <n v="0"/>
    <n v="0"/>
  </r>
  <r>
    <x v="11"/>
    <x v="11"/>
    <n v="4"/>
    <n v="3"/>
    <n v="2"/>
    <n v="1"/>
    <n v="0"/>
  </r>
  <r>
    <x v="11"/>
    <x v="12"/>
    <n v="2"/>
    <n v="0"/>
    <n v="0"/>
    <n v="0"/>
    <n v="0"/>
  </r>
  <r>
    <x v="11"/>
    <x v="1"/>
    <n v="2"/>
    <n v="1"/>
    <n v="1"/>
    <n v="0"/>
    <n v="0"/>
  </r>
  <r>
    <x v="11"/>
    <x v="1"/>
    <n v="22"/>
    <n v="22"/>
    <n v="19"/>
    <n v="3"/>
    <n v="0"/>
  </r>
  <r>
    <x v="11"/>
    <x v="2"/>
    <n v="15"/>
    <n v="15"/>
    <n v="10"/>
    <n v="5"/>
    <n v="0"/>
  </r>
  <r>
    <x v="11"/>
    <x v="3"/>
    <n v="1"/>
    <n v="1"/>
    <n v="0"/>
    <n v="1"/>
    <n v="0"/>
  </r>
  <r>
    <x v="11"/>
    <x v="3"/>
    <n v="6"/>
    <n v="6"/>
    <n v="0"/>
    <n v="6"/>
    <n v="0"/>
  </r>
  <r>
    <x v="11"/>
    <x v="4"/>
    <n v="1"/>
    <n v="1"/>
    <n v="1"/>
    <n v="0"/>
    <n v="0"/>
  </r>
  <r>
    <x v="11"/>
    <x v="4"/>
    <n v="21"/>
    <n v="20"/>
    <n v="14"/>
    <n v="6"/>
    <n v="0"/>
  </r>
  <r>
    <x v="11"/>
    <x v="5"/>
    <n v="1"/>
    <n v="1"/>
    <n v="1"/>
    <n v="0"/>
    <n v="0"/>
  </r>
  <r>
    <x v="11"/>
    <x v="5"/>
    <n v="18"/>
    <n v="18"/>
    <n v="18"/>
    <n v="0"/>
    <n v="0"/>
  </r>
  <r>
    <x v="11"/>
    <x v="6"/>
    <n v="3"/>
    <n v="3"/>
    <n v="1"/>
    <n v="2"/>
    <n v="0"/>
  </r>
  <r>
    <x v="11"/>
    <x v="7"/>
    <n v="5"/>
    <n v="5"/>
    <n v="3"/>
    <n v="2"/>
    <n v="0"/>
  </r>
  <r>
    <x v="11"/>
    <x v="8"/>
    <n v="4"/>
    <n v="4"/>
    <n v="3"/>
    <n v="1"/>
    <n v="0"/>
  </r>
  <r>
    <x v="11"/>
    <x v="9"/>
    <n v="11"/>
    <n v="11"/>
    <n v="11"/>
    <n v="0"/>
    <n v="0"/>
  </r>
  <r>
    <x v="11"/>
    <x v="10"/>
    <n v="3"/>
    <n v="0"/>
    <n v="0"/>
    <n v="0"/>
    <n v="0"/>
  </r>
  <r>
    <x v="11"/>
    <x v="10"/>
    <n v="17"/>
    <n v="4"/>
    <n v="4"/>
    <n v="0"/>
    <n v="0"/>
  </r>
  <r>
    <x v="12"/>
    <x v="12"/>
    <n v="1"/>
    <n v="0"/>
    <n v="0"/>
    <n v="0"/>
    <n v="0"/>
  </r>
  <r>
    <x v="12"/>
    <x v="1"/>
    <n v="5"/>
    <n v="3"/>
    <n v="0"/>
    <n v="3"/>
    <n v="0"/>
  </r>
  <r>
    <x v="12"/>
    <x v="1"/>
    <n v="28"/>
    <n v="26"/>
    <n v="12"/>
    <n v="14"/>
    <n v="0"/>
  </r>
  <r>
    <x v="12"/>
    <x v="2"/>
    <n v="6"/>
    <n v="4"/>
    <n v="1"/>
    <n v="3"/>
    <n v="0"/>
  </r>
  <r>
    <x v="12"/>
    <x v="2"/>
    <n v="34"/>
    <n v="30"/>
    <n v="13"/>
    <n v="17"/>
    <n v="1"/>
  </r>
  <r>
    <x v="12"/>
    <x v="3"/>
    <n v="4"/>
    <n v="4"/>
    <n v="0"/>
    <n v="4"/>
    <n v="0"/>
  </r>
  <r>
    <x v="12"/>
    <x v="3"/>
    <n v="4"/>
    <n v="4"/>
    <n v="0"/>
    <n v="4"/>
    <n v="0"/>
  </r>
  <r>
    <x v="12"/>
    <x v="4"/>
    <n v="13"/>
    <n v="11"/>
    <n v="4"/>
    <n v="7"/>
    <n v="0"/>
  </r>
  <r>
    <x v="12"/>
    <x v="4"/>
    <n v="116"/>
    <n v="109"/>
    <n v="55"/>
    <n v="54"/>
    <n v="0"/>
  </r>
  <r>
    <x v="12"/>
    <x v="5"/>
    <n v="10"/>
    <n v="9"/>
    <n v="8"/>
    <n v="1"/>
    <n v="0"/>
  </r>
  <r>
    <x v="12"/>
    <x v="5"/>
    <n v="45"/>
    <n v="42"/>
    <n v="41"/>
    <n v="1"/>
    <n v="0"/>
  </r>
  <r>
    <x v="12"/>
    <x v="6"/>
    <n v="1"/>
    <n v="0"/>
    <n v="0"/>
    <n v="0"/>
    <n v="0"/>
  </r>
  <r>
    <x v="12"/>
    <x v="6"/>
    <n v="8"/>
    <n v="8"/>
    <n v="2"/>
    <n v="6"/>
    <n v="0"/>
  </r>
  <r>
    <x v="12"/>
    <x v="7"/>
    <n v="1"/>
    <n v="0"/>
    <n v="0"/>
    <n v="0"/>
    <n v="0"/>
  </r>
  <r>
    <x v="12"/>
    <x v="7"/>
    <n v="17"/>
    <n v="17"/>
    <n v="8"/>
    <n v="9"/>
    <n v="0"/>
  </r>
  <r>
    <x v="12"/>
    <x v="8"/>
    <n v="3"/>
    <n v="1"/>
    <n v="0"/>
    <n v="1"/>
    <n v="0"/>
  </r>
  <r>
    <x v="12"/>
    <x v="8"/>
    <n v="13"/>
    <n v="13"/>
    <n v="11"/>
    <n v="2"/>
    <n v="0"/>
  </r>
  <r>
    <x v="12"/>
    <x v="9"/>
    <n v="6"/>
    <n v="6"/>
    <n v="3"/>
    <n v="3"/>
    <n v="0"/>
  </r>
  <r>
    <x v="12"/>
    <x v="9"/>
    <n v="55"/>
    <n v="54"/>
    <n v="25"/>
    <n v="29"/>
    <n v="0"/>
  </r>
  <r>
    <x v="12"/>
    <x v="10"/>
    <n v="3"/>
    <n v="2"/>
    <n v="2"/>
    <n v="0"/>
    <n v="0"/>
  </r>
  <r>
    <x v="12"/>
    <x v="10"/>
    <n v="5"/>
    <n v="5"/>
    <n v="4"/>
    <n v="1"/>
    <n v="0"/>
  </r>
  <r>
    <x v="13"/>
    <x v="1"/>
    <n v="4"/>
    <n v="3"/>
    <n v="2"/>
    <n v="1"/>
    <n v="0"/>
  </r>
  <r>
    <x v="13"/>
    <x v="1"/>
    <n v="13"/>
    <n v="12"/>
    <n v="12"/>
    <n v="0"/>
    <n v="0"/>
  </r>
  <r>
    <x v="13"/>
    <x v="2"/>
    <n v="15"/>
    <n v="11"/>
    <n v="9"/>
    <n v="2"/>
    <n v="0"/>
  </r>
  <r>
    <x v="13"/>
    <x v="2"/>
    <n v="39"/>
    <n v="38"/>
    <n v="38"/>
    <n v="0"/>
    <n v="0"/>
  </r>
  <r>
    <x v="13"/>
    <x v="3"/>
    <n v="7"/>
    <n v="6"/>
    <n v="4"/>
    <n v="2"/>
    <n v="0"/>
  </r>
  <r>
    <x v="13"/>
    <x v="3"/>
    <n v="53"/>
    <n v="49"/>
    <n v="49"/>
    <n v="0"/>
    <n v="0"/>
  </r>
  <r>
    <x v="13"/>
    <x v="4"/>
    <n v="4"/>
    <n v="3"/>
    <n v="2"/>
    <n v="1"/>
    <n v="0"/>
  </r>
  <r>
    <x v="13"/>
    <x v="4"/>
    <n v="8"/>
    <n v="8"/>
    <n v="8"/>
    <n v="0"/>
    <n v="0"/>
  </r>
  <r>
    <x v="13"/>
    <x v="5"/>
    <n v="7"/>
    <n v="7"/>
    <n v="7"/>
    <n v="0"/>
    <n v="0"/>
  </r>
  <r>
    <x v="13"/>
    <x v="5"/>
    <n v="40"/>
    <n v="40"/>
    <n v="39"/>
    <n v="1"/>
    <n v="0"/>
  </r>
  <r>
    <x v="13"/>
    <x v="6"/>
    <n v="2"/>
    <n v="0"/>
    <n v="0"/>
    <n v="0"/>
    <n v="0"/>
  </r>
  <r>
    <x v="13"/>
    <x v="6"/>
    <n v="14"/>
    <n v="13"/>
    <n v="12"/>
    <n v="1"/>
    <n v="0"/>
  </r>
  <r>
    <x v="13"/>
    <x v="7"/>
    <n v="4"/>
    <n v="4"/>
    <n v="2"/>
    <n v="2"/>
    <n v="0"/>
  </r>
  <r>
    <x v="13"/>
    <x v="7"/>
    <n v="4"/>
    <n v="3"/>
    <n v="3"/>
    <n v="0"/>
    <n v="0"/>
  </r>
  <r>
    <x v="13"/>
    <x v="8"/>
    <n v="2"/>
    <n v="2"/>
    <n v="2"/>
    <n v="0"/>
    <n v="0"/>
  </r>
  <r>
    <x v="13"/>
    <x v="8"/>
    <n v="1"/>
    <n v="1"/>
    <n v="1"/>
    <n v="0"/>
    <n v="0"/>
  </r>
  <r>
    <x v="13"/>
    <x v="9"/>
    <n v="4"/>
    <n v="4"/>
    <n v="3"/>
    <n v="1"/>
    <n v="0"/>
  </r>
  <r>
    <x v="13"/>
    <x v="9"/>
    <n v="32"/>
    <n v="32"/>
    <n v="31"/>
    <n v="1"/>
    <n v="0"/>
  </r>
  <r>
    <x v="13"/>
    <x v="10"/>
    <n v="2"/>
    <n v="1"/>
    <n v="1"/>
    <n v="0"/>
    <n v="0"/>
  </r>
  <r>
    <x v="13"/>
    <x v="10"/>
    <n v="12"/>
    <n v="10"/>
    <n v="10"/>
    <n v="0"/>
    <n v="0"/>
  </r>
  <r>
    <x v="14"/>
    <x v="13"/>
    <n v="1"/>
    <n v="1"/>
    <n v="0"/>
    <n v="1"/>
    <n v="0"/>
  </r>
  <r>
    <x v="14"/>
    <x v="11"/>
    <n v="1"/>
    <n v="1"/>
    <n v="1"/>
    <n v="0"/>
    <n v="0"/>
  </r>
  <r>
    <x v="14"/>
    <x v="12"/>
    <n v="2"/>
    <n v="0"/>
    <n v="0"/>
    <n v="0"/>
    <n v="0"/>
  </r>
  <r>
    <x v="14"/>
    <x v="12"/>
    <n v="1"/>
    <n v="0"/>
    <n v="0"/>
    <n v="0"/>
    <n v="0"/>
  </r>
  <r>
    <x v="14"/>
    <x v="1"/>
    <n v="4"/>
    <n v="2"/>
    <n v="1"/>
    <n v="1"/>
    <n v="0"/>
  </r>
  <r>
    <x v="14"/>
    <x v="1"/>
    <n v="34"/>
    <n v="34"/>
    <n v="17"/>
    <n v="17"/>
    <n v="0"/>
  </r>
  <r>
    <x v="14"/>
    <x v="2"/>
    <n v="2"/>
    <n v="2"/>
    <n v="0"/>
    <n v="2"/>
    <n v="0"/>
  </r>
  <r>
    <x v="14"/>
    <x v="2"/>
    <n v="29"/>
    <n v="29"/>
    <n v="11"/>
    <n v="18"/>
    <n v="0"/>
  </r>
  <r>
    <x v="14"/>
    <x v="3"/>
    <n v="3"/>
    <n v="3"/>
    <n v="0"/>
    <n v="3"/>
    <n v="0"/>
  </r>
  <r>
    <x v="14"/>
    <x v="3"/>
    <n v="8"/>
    <n v="8"/>
    <n v="0"/>
    <n v="8"/>
    <n v="0"/>
  </r>
  <r>
    <x v="14"/>
    <x v="4"/>
    <n v="27"/>
    <n v="24"/>
    <n v="6"/>
    <n v="18"/>
    <n v="0"/>
  </r>
  <r>
    <x v="14"/>
    <x v="4"/>
    <n v="170"/>
    <n v="160"/>
    <n v="62"/>
    <n v="98"/>
    <n v="0"/>
  </r>
  <r>
    <x v="14"/>
    <x v="5"/>
    <n v="7"/>
    <n v="6"/>
    <n v="6"/>
    <n v="0"/>
    <n v="0"/>
  </r>
  <r>
    <x v="14"/>
    <x v="5"/>
    <n v="49"/>
    <n v="49"/>
    <n v="45"/>
    <n v="4"/>
    <n v="0"/>
  </r>
  <r>
    <x v="14"/>
    <x v="6"/>
    <n v="2"/>
    <n v="2"/>
    <n v="1"/>
    <n v="1"/>
    <n v="0"/>
  </r>
  <r>
    <x v="14"/>
    <x v="7"/>
    <n v="1"/>
    <n v="1"/>
    <n v="0"/>
    <n v="1"/>
    <n v="0"/>
  </r>
  <r>
    <x v="14"/>
    <x v="9"/>
    <n v="10"/>
    <n v="9"/>
    <n v="6"/>
    <n v="3"/>
    <n v="0"/>
  </r>
  <r>
    <x v="14"/>
    <x v="9"/>
    <n v="64"/>
    <n v="64"/>
    <n v="47"/>
    <n v="17"/>
    <n v="0"/>
  </r>
  <r>
    <x v="14"/>
    <x v="10"/>
    <n v="3"/>
    <n v="3"/>
    <n v="1"/>
    <n v="2"/>
    <n v="0"/>
  </r>
  <r>
    <x v="14"/>
    <x v="10"/>
    <n v="13"/>
    <n v="13"/>
    <n v="11"/>
    <n v="2"/>
    <n v="0"/>
  </r>
  <r>
    <x v="15"/>
    <x v="11"/>
    <n v="2"/>
    <n v="2"/>
    <n v="2"/>
    <n v="0"/>
    <n v="0"/>
  </r>
  <r>
    <x v="15"/>
    <x v="11"/>
    <n v="3"/>
    <n v="2"/>
    <n v="2"/>
    <n v="0"/>
    <n v="0"/>
  </r>
  <r>
    <x v="15"/>
    <x v="1"/>
    <n v="5"/>
    <n v="5"/>
    <n v="3"/>
    <n v="2"/>
    <n v="0"/>
  </r>
  <r>
    <x v="15"/>
    <x v="1"/>
    <n v="24"/>
    <n v="23"/>
    <n v="20"/>
    <n v="3"/>
    <n v="0"/>
  </r>
  <r>
    <x v="15"/>
    <x v="2"/>
    <n v="5"/>
    <n v="5"/>
    <n v="3"/>
    <n v="2"/>
    <n v="0"/>
  </r>
  <r>
    <x v="15"/>
    <x v="2"/>
    <n v="24"/>
    <n v="19"/>
    <n v="15"/>
    <n v="4"/>
    <n v="1"/>
  </r>
  <r>
    <x v="15"/>
    <x v="3"/>
    <n v="10"/>
    <n v="7"/>
    <n v="1"/>
    <n v="6"/>
    <n v="0"/>
  </r>
  <r>
    <x v="15"/>
    <x v="3"/>
    <n v="42"/>
    <n v="40"/>
    <n v="32"/>
    <n v="8"/>
    <n v="0"/>
  </r>
  <r>
    <x v="15"/>
    <x v="4"/>
    <n v="7"/>
    <n v="5"/>
    <n v="5"/>
    <n v="0"/>
    <n v="0"/>
  </r>
  <r>
    <x v="15"/>
    <x v="4"/>
    <n v="88"/>
    <n v="84"/>
    <n v="69"/>
    <n v="15"/>
    <n v="3"/>
  </r>
  <r>
    <x v="15"/>
    <x v="5"/>
    <n v="9"/>
    <n v="9"/>
    <n v="9"/>
    <n v="0"/>
    <n v="0"/>
  </r>
  <r>
    <x v="15"/>
    <x v="5"/>
    <n v="23"/>
    <n v="23"/>
    <n v="22"/>
    <n v="1"/>
    <n v="0"/>
  </r>
  <r>
    <x v="15"/>
    <x v="6"/>
    <n v="1"/>
    <n v="0"/>
    <n v="0"/>
    <n v="0"/>
    <n v="0"/>
  </r>
  <r>
    <x v="15"/>
    <x v="6"/>
    <n v="6"/>
    <n v="5"/>
    <n v="5"/>
    <n v="0"/>
    <n v="0"/>
  </r>
  <r>
    <x v="15"/>
    <x v="7"/>
    <n v="11"/>
    <n v="11"/>
    <n v="6"/>
    <n v="5"/>
    <n v="0"/>
  </r>
  <r>
    <x v="15"/>
    <x v="8"/>
    <n v="1"/>
    <n v="1"/>
    <n v="1"/>
    <n v="0"/>
    <n v="0"/>
  </r>
  <r>
    <x v="15"/>
    <x v="9"/>
    <n v="2"/>
    <n v="2"/>
    <n v="2"/>
    <n v="0"/>
    <n v="0"/>
  </r>
  <r>
    <x v="15"/>
    <x v="9"/>
    <n v="21"/>
    <n v="21"/>
    <n v="19"/>
    <n v="2"/>
    <n v="0"/>
  </r>
  <r>
    <x v="15"/>
    <x v="10"/>
    <n v="6"/>
    <n v="4"/>
    <n v="4"/>
    <n v="0"/>
    <n v="0"/>
  </r>
  <r>
    <x v="15"/>
    <x v="10"/>
    <n v="9"/>
    <n v="9"/>
    <n v="5"/>
    <n v="4"/>
    <n v="0"/>
  </r>
  <r>
    <x v="16"/>
    <x v="12"/>
    <n v="1"/>
    <n v="0"/>
    <n v="0"/>
    <n v="0"/>
    <n v="0"/>
  </r>
  <r>
    <x v="16"/>
    <x v="1"/>
    <n v="11"/>
    <n v="4"/>
    <n v="0"/>
    <n v="4"/>
    <n v="0"/>
  </r>
  <r>
    <x v="16"/>
    <x v="1"/>
    <n v="68"/>
    <n v="60"/>
    <n v="25"/>
    <n v="35"/>
    <n v="0"/>
  </r>
  <r>
    <x v="16"/>
    <x v="2"/>
    <n v="5"/>
    <n v="1"/>
    <n v="0"/>
    <n v="1"/>
    <n v="0"/>
  </r>
  <r>
    <x v="16"/>
    <x v="2"/>
    <n v="32"/>
    <n v="29"/>
    <n v="14"/>
    <n v="15"/>
    <n v="1"/>
  </r>
  <r>
    <x v="16"/>
    <x v="3"/>
    <n v="8"/>
    <n v="7"/>
    <n v="0"/>
    <n v="7"/>
    <n v="1"/>
  </r>
  <r>
    <x v="16"/>
    <x v="4"/>
    <n v="1"/>
    <n v="1"/>
    <n v="0"/>
    <n v="1"/>
    <n v="0"/>
  </r>
  <r>
    <x v="16"/>
    <x v="4"/>
    <n v="18"/>
    <n v="15"/>
    <n v="8"/>
    <n v="7"/>
    <n v="0"/>
  </r>
  <r>
    <x v="16"/>
    <x v="5"/>
    <n v="5"/>
    <n v="5"/>
    <n v="5"/>
    <n v="0"/>
    <n v="0"/>
  </r>
  <r>
    <x v="16"/>
    <x v="5"/>
    <n v="52"/>
    <n v="50"/>
    <n v="49"/>
    <n v="1"/>
    <n v="0"/>
  </r>
  <r>
    <x v="16"/>
    <x v="6"/>
    <n v="2"/>
    <n v="0"/>
    <n v="0"/>
    <n v="0"/>
    <n v="0"/>
  </r>
  <r>
    <x v="16"/>
    <x v="6"/>
    <n v="3"/>
    <n v="3"/>
    <n v="2"/>
    <n v="1"/>
    <n v="0"/>
  </r>
  <r>
    <x v="16"/>
    <x v="7"/>
    <n v="1"/>
    <n v="1"/>
    <n v="1"/>
    <n v="0"/>
    <n v="0"/>
  </r>
  <r>
    <x v="16"/>
    <x v="7"/>
    <n v="10"/>
    <n v="7"/>
    <n v="1"/>
    <n v="6"/>
    <n v="0"/>
  </r>
  <r>
    <x v="16"/>
    <x v="8"/>
    <n v="1"/>
    <n v="1"/>
    <n v="1"/>
    <n v="0"/>
    <n v="0"/>
  </r>
  <r>
    <x v="16"/>
    <x v="8"/>
    <n v="1"/>
    <n v="1"/>
    <n v="1"/>
    <n v="0"/>
    <n v="0"/>
  </r>
  <r>
    <x v="16"/>
    <x v="9"/>
    <n v="2"/>
    <n v="2"/>
    <n v="1"/>
    <n v="1"/>
    <n v="0"/>
  </r>
  <r>
    <x v="16"/>
    <x v="9"/>
    <n v="15"/>
    <n v="15"/>
    <n v="11"/>
    <n v="4"/>
    <n v="0"/>
  </r>
  <r>
    <x v="16"/>
    <x v="10"/>
    <n v="2"/>
    <n v="2"/>
    <n v="0"/>
    <n v="2"/>
    <n v="0"/>
  </r>
  <r>
    <x v="16"/>
    <x v="10"/>
    <n v="16"/>
    <n v="16"/>
    <n v="14"/>
    <n v="2"/>
    <n v="0"/>
  </r>
  <r>
    <x v="17"/>
    <x v="11"/>
    <n v="1"/>
    <n v="0"/>
    <n v="0"/>
    <n v="0"/>
    <n v="0"/>
  </r>
  <r>
    <x v="17"/>
    <x v="11"/>
    <n v="1"/>
    <n v="1"/>
    <n v="1"/>
    <n v="0"/>
    <n v="0"/>
  </r>
  <r>
    <x v="17"/>
    <x v="1"/>
    <n v="1"/>
    <n v="1"/>
    <n v="1"/>
    <n v="0"/>
    <n v="0"/>
  </r>
  <r>
    <x v="17"/>
    <x v="1"/>
    <n v="19"/>
    <n v="19"/>
    <n v="19"/>
    <n v="0"/>
    <n v="0"/>
  </r>
  <r>
    <x v="17"/>
    <x v="2"/>
    <n v="4"/>
    <n v="4"/>
    <n v="3"/>
    <n v="1"/>
    <n v="0"/>
  </r>
  <r>
    <x v="17"/>
    <x v="2"/>
    <n v="8"/>
    <n v="8"/>
    <n v="8"/>
    <n v="0"/>
    <n v="0"/>
  </r>
  <r>
    <x v="17"/>
    <x v="3"/>
    <n v="2"/>
    <n v="1"/>
    <n v="1"/>
    <n v="0"/>
    <n v="0"/>
  </r>
  <r>
    <x v="17"/>
    <x v="3"/>
    <n v="26"/>
    <n v="23"/>
    <n v="23"/>
    <n v="0"/>
    <n v="1"/>
  </r>
  <r>
    <x v="17"/>
    <x v="4"/>
    <n v="2"/>
    <n v="1"/>
    <n v="1"/>
    <n v="0"/>
    <n v="0"/>
  </r>
  <r>
    <x v="17"/>
    <x v="4"/>
    <n v="53"/>
    <n v="51"/>
    <n v="47"/>
    <n v="4"/>
    <n v="0"/>
  </r>
  <r>
    <x v="17"/>
    <x v="5"/>
    <n v="1"/>
    <n v="0"/>
    <n v="0"/>
    <n v="0"/>
    <n v="0"/>
  </r>
  <r>
    <x v="17"/>
    <x v="5"/>
    <n v="4"/>
    <n v="4"/>
    <n v="4"/>
    <n v="0"/>
    <n v="0"/>
  </r>
  <r>
    <x v="17"/>
    <x v="6"/>
    <n v="1"/>
    <n v="1"/>
    <n v="1"/>
    <n v="0"/>
    <n v="0"/>
  </r>
  <r>
    <x v="17"/>
    <x v="7"/>
    <n v="1"/>
    <n v="1"/>
    <n v="1"/>
    <n v="0"/>
    <n v="0"/>
  </r>
  <r>
    <x v="17"/>
    <x v="7"/>
    <n v="4"/>
    <n v="4"/>
    <n v="4"/>
    <n v="0"/>
    <n v="0"/>
  </r>
  <r>
    <x v="17"/>
    <x v="8"/>
    <n v="4"/>
    <n v="4"/>
    <n v="4"/>
    <n v="0"/>
    <n v="0"/>
  </r>
  <r>
    <x v="17"/>
    <x v="9"/>
    <n v="1"/>
    <n v="1"/>
    <n v="1"/>
    <n v="0"/>
    <n v="0"/>
  </r>
  <r>
    <x v="17"/>
    <x v="9"/>
    <n v="45"/>
    <n v="45"/>
    <n v="42"/>
    <n v="3"/>
    <n v="0"/>
  </r>
  <r>
    <x v="17"/>
    <x v="10"/>
    <n v="8"/>
    <n v="8"/>
    <n v="6"/>
    <n v="2"/>
    <n v="0"/>
  </r>
  <r>
    <x v="17"/>
    <x v="10"/>
    <n v="10"/>
    <n v="9"/>
    <n v="9"/>
    <n v="0"/>
    <n v="0"/>
  </r>
  <r>
    <x v="18"/>
    <x v="1"/>
    <n v="2"/>
    <n v="2"/>
    <n v="2"/>
    <n v="0"/>
    <n v="0"/>
  </r>
  <r>
    <x v="18"/>
    <x v="1"/>
    <n v="6"/>
    <n v="6"/>
    <n v="6"/>
    <n v="0"/>
    <n v="0"/>
  </r>
  <r>
    <x v="18"/>
    <x v="2"/>
    <n v="1"/>
    <n v="1"/>
    <n v="1"/>
    <n v="0"/>
    <n v="0"/>
  </r>
  <r>
    <x v="18"/>
    <x v="2"/>
    <n v="18"/>
    <n v="17"/>
    <n v="15"/>
    <n v="2"/>
    <n v="0"/>
  </r>
  <r>
    <x v="18"/>
    <x v="3"/>
    <n v="4"/>
    <n v="0"/>
    <n v="0"/>
    <n v="0"/>
    <n v="0"/>
  </r>
  <r>
    <x v="18"/>
    <x v="3"/>
    <n v="43"/>
    <n v="41"/>
    <n v="30"/>
    <n v="11"/>
    <n v="0"/>
  </r>
  <r>
    <x v="18"/>
    <x v="4"/>
    <n v="34"/>
    <n v="33"/>
    <n v="28"/>
    <n v="5"/>
    <n v="0"/>
  </r>
  <r>
    <x v="18"/>
    <x v="5"/>
    <n v="7"/>
    <n v="3"/>
    <n v="3"/>
    <n v="0"/>
    <n v="0"/>
  </r>
  <r>
    <x v="18"/>
    <x v="7"/>
    <n v="2"/>
    <n v="1"/>
    <n v="0"/>
    <n v="1"/>
    <n v="0"/>
  </r>
  <r>
    <x v="18"/>
    <x v="7"/>
    <n v="8"/>
    <n v="5"/>
    <n v="4"/>
    <n v="1"/>
    <n v="0"/>
  </r>
  <r>
    <x v="18"/>
    <x v="8"/>
    <n v="1"/>
    <n v="0"/>
    <n v="0"/>
    <n v="0"/>
    <n v="0"/>
  </r>
  <r>
    <x v="18"/>
    <x v="8"/>
    <n v="5"/>
    <n v="2"/>
    <n v="2"/>
    <n v="0"/>
    <n v="0"/>
  </r>
  <r>
    <x v="18"/>
    <x v="9"/>
    <n v="22"/>
    <n v="22"/>
    <n v="21"/>
    <n v="1"/>
    <n v="0"/>
  </r>
  <r>
    <x v="18"/>
    <x v="10"/>
    <n v="2"/>
    <n v="2"/>
    <n v="2"/>
    <n v="0"/>
    <n v="0"/>
  </r>
  <r>
    <x v="19"/>
    <x v="11"/>
    <n v="6"/>
    <n v="6"/>
    <n v="4"/>
    <n v="2"/>
    <n v="0"/>
  </r>
  <r>
    <x v="19"/>
    <x v="14"/>
    <n v="1"/>
    <n v="0"/>
    <n v="0"/>
    <n v="0"/>
    <n v="0"/>
  </r>
  <r>
    <x v="19"/>
    <x v="1"/>
    <n v="8"/>
    <n v="6"/>
    <n v="4"/>
    <n v="2"/>
    <n v="0"/>
  </r>
  <r>
    <x v="19"/>
    <x v="1"/>
    <n v="34"/>
    <n v="33"/>
    <n v="33"/>
    <n v="0"/>
    <n v="0"/>
  </r>
  <r>
    <x v="19"/>
    <x v="2"/>
    <n v="5"/>
    <n v="5"/>
    <n v="3"/>
    <n v="2"/>
    <n v="0"/>
  </r>
  <r>
    <x v="19"/>
    <x v="2"/>
    <n v="36"/>
    <n v="36"/>
    <n v="29"/>
    <n v="7"/>
    <n v="0"/>
  </r>
  <r>
    <x v="19"/>
    <x v="3"/>
    <n v="3"/>
    <n v="1"/>
    <n v="1"/>
    <n v="0"/>
    <n v="0"/>
  </r>
  <r>
    <x v="19"/>
    <x v="3"/>
    <n v="41"/>
    <n v="39"/>
    <n v="34"/>
    <n v="5"/>
    <n v="0"/>
  </r>
  <r>
    <x v="19"/>
    <x v="4"/>
    <n v="10"/>
    <n v="6"/>
    <n v="5"/>
    <n v="1"/>
    <n v="0"/>
  </r>
  <r>
    <x v="19"/>
    <x v="4"/>
    <n v="89"/>
    <n v="87"/>
    <n v="81"/>
    <n v="6"/>
    <n v="0"/>
  </r>
  <r>
    <x v="19"/>
    <x v="5"/>
    <n v="4"/>
    <n v="4"/>
    <n v="4"/>
    <n v="0"/>
    <n v="0"/>
  </r>
  <r>
    <x v="19"/>
    <x v="5"/>
    <n v="22"/>
    <n v="22"/>
    <n v="22"/>
    <n v="0"/>
    <n v="0"/>
  </r>
  <r>
    <x v="19"/>
    <x v="6"/>
    <n v="1"/>
    <n v="0"/>
    <n v="0"/>
    <n v="0"/>
    <n v="0"/>
  </r>
  <r>
    <x v="19"/>
    <x v="9"/>
    <n v="7"/>
    <n v="7"/>
    <n v="6"/>
    <n v="1"/>
    <n v="0"/>
  </r>
  <r>
    <x v="19"/>
    <x v="9"/>
    <n v="64"/>
    <n v="63"/>
    <n v="60"/>
    <n v="3"/>
    <n v="0"/>
  </r>
  <r>
    <x v="19"/>
    <x v="10"/>
    <n v="4"/>
    <n v="0"/>
    <n v="0"/>
    <n v="0"/>
    <n v="0"/>
  </r>
  <r>
    <x v="20"/>
    <x v="11"/>
    <n v="1"/>
    <n v="1"/>
    <n v="1"/>
    <n v="0"/>
    <n v="0"/>
  </r>
  <r>
    <x v="20"/>
    <x v="11"/>
    <n v="3"/>
    <n v="3"/>
    <n v="3"/>
    <n v="0"/>
    <n v="0"/>
  </r>
  <r>
    <x v="20"/>
    <x v="1"/>
    <n v="1"/>
    <n v="1"/>
    <n v="0"/>
    <n v="1"/>
    <n v="0"/>
  </r>
  <r>
    <x v="20"/>
    <x v="1"/>
    <n v="16"/>
    <n v="15"/>
    <n v="15"/>
    <n v="0"/>
    <n v="1"/>
  </r>
  <r>
    <x v="20"/>
    <x v="2"/>
    <n v="1"/>
    <n v="1"/>
    <n v="0"/>
    <n v="1"/>
    <n v="0"/>
  </r>
  <r>
    <x v="20"/>
    <x v="2"/>
    <n v="12"/>
    <n v="12"/>
    <n v="11"/>
    <n v="1"/>
    <n v="0"/>
  </r>
  <r>
    <x v="20"/>
    <x v="3"/>
    <n v="5"/>
    <n v="3"/>
    <n v="3"/>
    <n v="0"/>
    <n v="0"/>
  </r>
  <r>
    <x v="20"/>
    <x v="3"/>
    <n v="16"/>
    <n v="13"/>
    <n v="12"/>
    <n v="1"/>
    <n v="2"/>
  </r>
  <r>
    <x v="20"/>
    <x v="15"/>
    <n v="1"/>
    <n v="1"/>
    <n v="0"/>
    <n v="1"/>
    <n v="0"/>
  </r>
  <r>
    <x v="20"/>
    <x v="4"/>
    <n v="2"/>
    <n v="1"/>
    <n v="0"/>
    <n v="1"/>
    <n v="0"/>
  </r>
  <r>
    <x v="20"/>
    <x v="4"/>
    <n v="19"/>
    <n v="16"/>
    <n v="12"/>
    <n v="4"/>
    <n v="0"/>
  </r>
  <r>
    <x v="20"/>
    <x v="5"/>
    <n v="2"/>
    <n v="1"/>
    <n v="1"/>
    <n v="0"/>
    <n v="0"/>
  </r>
  <r>
    <x v="20"/>
    <x v="5"/>
    <n v="6"/>
    <n v="6"/>
    <n v="6"/>
    <n v="0"/>
    <n v="0"/>
  </r>
  <r>
    <x v="20"/>
    <x v="6"/>
    <n v="7"/>
    <n v="5"/>
    <n v="4"/>
    <n v="1"/>
    <n v="0"/>
  </r>
  <r>
    <x v="20"/>
    <x v="7"/>
    <n v="3"/>
    <n v="3"/>
    <n v="2"/>
    <n v="1"/>
    <n v="0"/>
  </r>
  <r>
    <x v="20"/>
    <x v="8"/>
    <n v="1"/>
    <n v="1"/>
    <n v="1"/>
    <n v="0"/>
    <n v="0"/>
  </r>
  <r>
    <x v="20"/>
    <x v="9"/>
    <n v="2"/>
    <n v="0"/>
    <n v="0"/>
    <n v="0"/>
    <n v="0"/>
  </r>
  <r>
    <x v="20"/>
    <x v="9"/>
    <n v="16"/>
    <n v="16"/>
    <n v="13"/>
    <n v="3"/>
    <n v="0"/>
  </r>
  <r>
    <x v="20"/>
    <x v="10"/>
    <n v="1"/>
    <n v="1"/>
    <n v="1"/>
    <n v="0"/>
    <n v="0"/>
  </r>
  <r>
    <x v="20"/>
    <x v="10"/>
    <n v="11"/>
    <n v="11"/>
    <n v="11"/>
    <n v="0"/>
    <n v="0"/>
  </r>
  <r>
    <x v="21"/>
    <x v="11"/>
    <n v="3"/>
    <n v="3"/>
    <n v="3"/>
    <n v="0"/>
    <n v="0"/>
  </r>
  <r>
    <x v="21"/>
    <x v="1"/>
    <n v="8"/>
    <n v="8"/>
    <n v="7"/>
    <n v="1"/>
    <n v="0"/>
  </r>
  <r>
    <x v="21"/>
    <x v="1"/>
    <n v="62"/>
    <n v="60"/>
    <n v="59"/>
    <n v="1"/>
    <n v="2"/>
  </r>
  <r>
    <x v="21"/>
    <x v="2"/>
    <n v="2"/>
    <n v="2"/>
    <n v="2"/>
    <n v="0"/>
    <n v="0"/>
  </r>
  <r>
    <x v="21"/>
    <x v="2"/>
    <n v="16"/>
    <n v="15"/>
    <n v="13"/>
    <n v="2"/>
    <n v="0"/>
  </r>
  <r>
    <x v="21"/>
    <x v="3"/>
    <n v="9"/>
    <n v="8"/>
    <n v="4"/>
    <n v="4"/>
    <n v="0"/>
  </r>
  <r>
    <x v="21"/>
    <x v="3"/>
    <n v="46"/>
    <n v="42"/>
    <n v="31"/>
    <n v="11"/>
    <n v="0"/>
  </r>
  <r>
    <x v="21"/>
    <x v="15"/>
    <n v="2"/>
    <n v="2"/>
    <n v="1"/>
    <n v="1"/>
    <n v="0"/>
  </r>
  <r>
    <x v="21"/>
    <x v="4"/>
    <n v="4"/>
    <n v="4"/>
    <n v="3"/>
    <n v="1"/>
    <n v="0"/>
  </r>
  <r>
    <x v="21"/>
    <x v="4"/>
    <n v="38"/>
    <n v="36"/>
    <n v="34"/>
    <n v="2"/>
    <n v="1"/>
  </r>
  <r>
    <x v="21"/>
    <x v="5"/>
    <n v="4"/>
    <n v="4"/>
    <n v="3"/>
    <n v="1"/>
    <n v="0"/>
  </r>
  <r>
    <x v="21"/>
    <x v="5"/>
    <n v="9"/>
    <n v="8"/>
    <n v="8"/>
    <n v="0"/>
    <n v="0"/>
  </r>
  <r>
    <x v="21"/>
    <x v="6"/>
    <n v="1"/>
    <n v="1"/>
    <n v="1"/>
    <n v="0"/>
    <n v="0"/>
  </r>
  <r>
    <x v="21"/>
    <x v="6"/>
    <n v="9"/>
    <n v="9"/>
    <n v="7"/>
    <n v="2"/>
    <n v="0"/>
  </r>
  <r>
    <x v="21"/>
    <x v="7"/>
    <n v="9"/>
    <n v="9"/>
    <n v="9"/>
    <n v="0"/>
    <n v="0"/>
  </r>
  <r>
    <x v="21"/>
    <x v="8"/>
    <n v="1"/>
    <n v="1"/>
    <n v="1"/>
    <n v="0"/>
    <n v="0"/>
  </r>
  <r>
    <x v="21"/>
    <x v="8"/>
    <n v="6"/>
    <n v="6"/>
    <n v="6"/>
    <n v="0"/>
    <n v="0"/>
  </r>
  <r>
    <x v="21"/>
    <x v="9"/>
    <n v="3"/>
    <n v="3"/>
    <n v="3"/>
    <n v="0"/>
    <n v="0"/>
  </r>
  <r>
    <x v="21"/>
    <x v="9"/>
    <n v="28"/>
    <n v="28"/>
    <n v="27"/>
    <n v="1"/>
    <n v="0"/>
  </r>
  <r>
    <x v="21"/>
    <x v="10"/>
    <n v="13"/>
    <n v="11"/>
    <n v="10"/>
    <n v="1"/>
    <n v="0"/>
  </r>
  <r>
    <x v="21"/>
    <x v="10"/>
    <n v="44"/>
    <n v="42"/>
    <n v="41"/>
    <n v="1"/>
    <n v="0"/>
  </r>
  <r>
    <x v="22"/>
    <x v="11"/>
    <n v="1"/>
    <n v="1"/>
    <n v="0"/>
    <n v="1"/>
    <n v="0"/>
  </r>
  <r>
    <x v="22"/>
    <x v="11"/>
    <n v="12"/>
    <n v="12"/>
    <n v="12"/>
    <n v="0"/>
    <n v="0"/>
  </r>
  <r>
    <x v="22"/>
    <x v="12"/>
    <n v="1"/>
    <n v="0"/>
    <n v="0"/>
    <n v="0"/>
    <n v="0"/>
  </r>
  <r>
    <x v="22"/>
    <x v="1"/>
    <n v="14"/>
    <n v="14"/>
    <n v="14"/>
    <n v="0"/>
    <n v="0"/>
  </r>
  <r>
    <x v="22"/>
    <x v="1"/>
    <n v="45"/>
    <n v="45"/>
    <n v="42"/>
    <n v="3"/>
    <n v="0"/>
  </r>
  <r>
    <x v="22"/>
    <x v="2"/>
    <n v="5"/>
    <n v="5"/>
    <n v="4"/>
    <n v="1"/>
    <n v="0"/>
  </r>
  <r>
    <x v="22"/>
    <x v="2"/>
    <n v="64"/>
    <n v="62"/>
    <n v="57"/>
    <n v="5"/>
    <n v="0"/>
  </r>
  <r>
    <x v="22"/>
    <x v="3"/>
    <n v="12"/>
    <n v="8"/>
    <n v="1"/>
    <n v="7"/>
    <n v="0"/>
  </r>
  <r>
    <x v="22"/>
    <x v="3"/>
    <n v="92"/>
    <n v="89"/>
    <n v="75"/>
    <n v="14"/>
    <n v="0"/>
  </r>
  <r>
    <x v="22"/>
    <x v="4"/>
    <n v="9"/>
    <n v="8"/>
    <n v="5"/>
    <n v="3"/>
    <n v="0"/>
  </r>
  <r>
    <x v="22"/>
    <x v="4"/>
    <n v="89"/>
    <n v="87"/>
    <n v="81"/>
    <n v="6"/>
    <n v="0"/>
  </r>
  <r>
    <x v="22"/>
    <x v="5"/>
    <n v="8"/>
    <n v="8"/>
    <n v="8"/>
    <n v="0"/>
    <n v="0"/>
  </r>
  <r>
    <x v="22"/>
    <x v="5"/>
    <n v="9"/>
    <n v="9"/>
    <n v="9"/>
    <n v="0"/>
    <n v="0"/>
  </r>
  <r>
    <x v="22"/>
    <x v="7"/>
    <n v="1"/>
    <n v="1"/>
    <n v="1"/>
    <n v="0"/>
    <n v="0"/>
  </r>
  <r>
    <x v="22"/>
    <x v="7"/>
    <n v="26"/>
    <n v="25"/>
    <n v="23"/>
    <n v="2"/>
    <n v="0"/>
  </r>
  <r>
    <x v="22"/>
    <x v="8"/>
    <n v="1"/>
    <n v="1"/>
    <n v="1"/>
    <n v="0"/>
    <n v="0"/>
  </r>
  <r>
    <x v="22"/>
    <x v="8"/>
    <n v="8"/>
    <n v="8"/>
    <n v="8"/>
    <n v="0"/>
    <n v="0"/>
  </r>
  <r>
    <x v="22"/>
    <x v="9"/>
    <n v="4"/>
    <n v="4"/>
    <n v="4"/>
    <n v="0"/>
    <n v="0"/>
  </r>
  <r>
    <x v="22"/>
    <x v="9"/>
    <n v="63"/>
    <n v="61"/>
    <n v="50"/>
    <n v="11"/>
    <n v="1"/>
  </r>
  <r>
    <x v="22"/>
    <x v="10"/>
    <n v="15"/>
    <n v="14"/>
    <n v="13"/>
    <n v="1"/>
    <n v="0"/>
  </r>
  <r>
    <x v="22"/>
    <x v="10"/>
    <n v="38"/>
    <n v="34"/>
    <n v="31"/>
    <n v="3"/>
    <n v="0"/>
  </r>
  <r>
    <x v="23"/>
    <x v="12"/>
    <n v="1"/>
    <n v="0"/>
    <n v="0"/>
    <n v="0"/>
    <n v="0"/>
  </r>
  <r>
    <x v="23"/>
    <x v="1"/>
    <n v="1"/>
    <n v="1"/>
    <n v="1"/>
    <n v="0"/>
    <n v="0"/>
  </r>
  <r>
    <x v="23"/>
    <x v="1"/>
    <n v="5"/>
    <n v="5"/>
    <n v="3"/>
    <n v="2"/>
    <n v="0"/>
  </r>
  <r>
    <x v="23"/>
    <x v="2"/>
    <n v="1"/>
    <n v="1"/>
    <n v="1"/>
    <n v="0"/>
    <n v="0"/>
  </r>
  <r>
    <x v="23"/>
    <x v="2"/>
    <n v="21"/>
    <n v="20"/>
    <n v="13"/>
    <n v="7"/>
    <n v="0"/>
  </r>
  <r>
    <x v="23"/>
    <x v="3"/>
    <n v="10"/>
    <n v="7"/>
    <n v="5"/>
    <n v="2"/>
    <n v="1"/>
  </r>
  <r>
    <x v="23"/>
    <x v="3"/>
    <n v="37"/>
    <n v="31"/>
    <n v="20"/>
    <n v="11"/>
    <n v="3"/>
  </r>
  <r>
    <x v="23"/>
    <x v="4"/>
    <n v="5"/>
    <n v="4"/>
    <n v="3"/>
    <n v="1"/>
    <n v="0"/>
  </r>
  <r>
    <x v="23"/>
    <x v="4"/>
    <n v="23"/>
    <n v="21"/>
    <n v="15"/>
    <n v="6"/>
    <n v="0"/>
  </r>
  <r>
    <x v="23"/>
    <x v="5"/>
    <n v="2"/>
    <n v="2"/>
    <n v="2"/>
    <n v="0"/>
    <n v="0"/>
  </r>
  <r>
    <x v="23"/>
    <x v="5"/>
    <n v="13"/>
    <n v="13"/>
    <n v="13"/>
    <n v="0"/>
    <n v="0"/>
  </r>
  <r>
    <x v="23"/>
    <x v="7"/>
    <n v="2"/>
    <n v="2"/>
    <n v="1"/>
    <n v="1"/>
    <n v="0"/>
  </r>
  <r>
    <x v="23"/>
    <x v="7"/>
    <n v="7"/>
    <n v="7"/>
    <n v="4"/>
    <n v="3"/>
    <n v="0"/>
  </r>
  <r>
    <x v="23"/>
    <x v="9"/>
    <n v="1"/>
    <n v="1"/>
    <n v="1"/>
    <n v="0"/>
    <n v="0"/>
  </r>
  <r>
    <x v="23"/>
    <x v="9"/>
    <n v="14"/>
    <n v="13"/>
    <n v="10"/>
    <n v="3"/>
    <n v="0"/>
  </r>
  <r>
    <x v="23"/>
    <x v="10"/>
    <n v="2"/>
    <n v="0"/>
    <n v="0"/>
    <n v="0"/>
    <n v="0"/>
  </r>
  <r>
    <x v="23"/>
    <x v="10"/>
    <n v="2"/>
    <n v="1"/>
    <n v="1"/>
    <n v="0"/>
    <n v="0"/>
  </r>
  <r>
    <x v="24"/>
    <x v="2"/>
    <n v="15"/>
    <n v="15"/>
    <n v="12"/>
    <n v="3"/>
    <n v="0"/>
  </r>
  <r>
    <x v="24"/>
    <x v="3"/>
    <n v="1"/>
    <n v="1"/>
    <n v="0"/>
    <n v="1"/>
    <n v="0"/>
  </r>
  <r>
    <x v="24"/>
    <x v="3"/>
    <n v="21"/>
    <n v="19"/>
    <n v="15"/>
    <n v="4"/>
    <n v="1"/>
  </r>
  <r>
    <x v="24"/>
    <x v="4"/>
    <n v="1"/>
    <n v="1"/>
    <n v="1"/>
    <n v="0"/>
    <n v="0"/>
  </r>
  <r>
    <x v="24"/>
    <x v="4"/>
    <n v="15"/>
    <n v="15"/>
    <n v="13"/>
    <n v="2"/>
    <n v="0"/>
  </r>
  <r>
    <x v="24"/>
    <x v="5"/>
    <n v="1"/>
    <n v="1"/>
    <n v="0"/>
    <n v="1"/>
    <n v="0"/>
  </r>
  <r>
    <x v="24"/>
    <x v="7"/>
    <n v="1"/>
    <n v="1"/>
    <n v="1"/>
    <n v="0"/>
    <n v="0"/>
  </r>
  <r>
    <x v="24"/>
    <x v="7"/>
    <n v="5"/>
    <n v="5"/>
    <n v="3"/>
    <n v="2"/>
    <n v="0"/>
  </r>
  <r>
    <x v="24"/>
    <x v="8"/>
    <n v="1"/>
    <n v="1"/>
    <n v="1"/>
    <n v="0"/>
    <n v="0"/>
  </r>
  <r>
    <x v="24"/>
    <x v="8"/>
    <n v="1"/>
    <n v="1"/>
    <n v="1"/>
    <n v="0"/>
    <n v="0"/>
  </r>
  <r>
    <x v="24"/>
    <x v="9"/>
    <n v="5"/>
    <n v="3"/>
    <n v="3"/>
    <n v="0"/>
    <n v="0"/>
  </r>
  <r>
    <x v="24"/>
    <x v="9"/>
    <n v="17"/>
    <n v="17"/>
    <n v="14"/>
    <n v="3"/>
    <n v="0"/>
  </r>
  <r>
    <x v="25"/>
    <x v="11"/>
    <n v="1"/>
    <n v="1"/>
    <n v="1"/>
    <n v="0"/>
    <n v="0"/>
  </r>
  <r>
    <x v="25"/>
    <x v="1"/>
    <n v="2"/>
    <n v="2"/>
    <n v="2"/>
    <n v="0"/>
    <n v="0"/>
  </r>
  <r>
    <x v="25"/>
    <x v="1"/>
    <n v="7"/>
    <n v="7"/>
    <n v="4"/>
    <n v="3"/>
    <n v="0"/>
  </r>
  <r>
    <x v="25"/>
    <x v="2"/>
    <n v="1"/>
    <n v="1"/>
    <n v="1"/>
    <n v="0"/>
    <n v="0"/>
  </r>
  <r>
    <x v="25"/>
    <x v="2"/>
    <n v="58"/>
    <n v="53"/>
    <n v="47"/>
    <n v="6"/>
    <n v="1"/>
  </r>
  <r>
    <x v="25"/>
    <x v="3"/>
    <n v="12"/>
    <n v="2"/>
    <n v="2"/>
    <n v="0"/>
    <n v="0"/>
  </r>
  <r>
    <x v="25"/>
    <x v="3"/>
    <n v="83"/>
    <n v="79"/>
    <n v="68"/>
    <n v="11"/>
    <n v="1"/>
  </r>
  <r>
    <x v="25"/>
    <x v="4"/>
    <n v="2"/>
    <n v="2"/>
    <n v="1"/>
    <n v="1"/>
    <n v="0"/>
  </r>
  <r>
    <x v="25"/>
    <x v="4"/>
    <n v="30"/>
    <n v="29"/>
    <n v="28"/>
    <n v="1"/>
    <n v="1"/>
  </r>
  <r>
    <x v="25"/>
    <x v="5"/>
    <n v="15"/>
    <n v="15"/>
    <n v="15"/>
    <n v="0"/>
    <n v="0"/>
  </r>
  <r>
    <x v="25"/>
    <x v="5"/>
    <n v="20"/>
    <n v="20"/>
    <n v="20"/>
    <n v="0"/>
    <n v="0"/>
  </r>
  <r>
    <x v="25"/>
    <x v="6"/>
    <n v="2"/>
    <n v="2"/>
    <n v="1"/>
    <n v="1"/>
    <n v="0"/>
  </r>
  <r>
    <x v="25"/>
    <x v="7"/>
    <n v="6"/>
    <n v="3"/>
    <n v="3"/>
    <n v="0"/>
    <n v="0"/>
  </r>
  <r>
    <x v="25"/>
    <x v="7"/>
    <n v="18"/>
    <n v="18"/>
    <n v="18"/>
    <n v="0"/>
    <n v="0"/>
  </r>
  <r>
    <x v="25"/>
    <x v="8"/>
    <n v="2"/>
    <n v="0"/>
    <n v="0"/>
    <n v="0"/>
    <n v="0"/>
  </r>
  <r>
    <x v="25"/>
    <x v="8"/>
    <n v="15"/>
    <n v="11"/>
    <n v="11"/>
    <n v="0"/>
    <n v="0"/>
  </r>
  <r>
    <x v="25"/>
    <x v="9"/>
    <n v="10"/>
    <n v="10"/>
    <n v="8"/>
    <n v="2"/>
    <n v="0"/>
  </r>
  <r>
    <x v="25"/>
    <x v="9"/>
    <n v="60"/>
    <n v="60"/>
    <n v="50"/>
    <n v="10"/>
    <n v="0"/>
  </r>
  <r>
    <x v="25"/>
    <x v="10"/>
    <n v="3"/>
    <n v="3"/>
    <n v="3"/>
    <n v="0"/>
    <n v="0"/>
  </r>
  <r>
    <x v="25"/>
    <x v="10"/>
    <n v="3"/>
    <n v="3"/>
    <n v="3"/>
    <n v="0"/>
    <n v="0"/>
  </r>
  <r>
    <x v="26"/>
    <x v="11"/>
    <n v="1"/>
    <n v="1"/>
    <n v="1"/>
    <n v="0"/>
    <n v="0"/>
  </r>
  <r>
    <x v="26"/>
    <x v="1"/>
    <n v="6"/>
    <n v="6"/>
    <n v="4"/>
    <n v="2"/>
    <n v="0"/>
  </r>
  <r>
    <x v="26"/>
    <x v="2"/>
    <n v="3"/>
    <n v="3"/>
    <n v="3"/>
    <n v="0"/>
    <n v="0"/>
  </r>
  <r>
    <x v="26"/>
    <x v="2"/>
    <n v="6"/>
    <n v="6"/>
    <n v="3"/>
    <n v="3"/>
    <n v="0"/>
  </r>
  <r>
    <x v="26"/>
    <x v="3"/>
    <n v="2"/>
    <n v="1"/>
    <n v="1"/>
    <n v="0"/>
    <n v="0"/>
  </r>
  <r>
    <x v="26"/>
    <x v="3"/>
    <n v="11"/>
    <n v="10"/>
    <n v="8"/>
    <n v="2"/>
    <n v="1"/>
  </r>
  <r>
    <x v="26"/>
    <x v="15"/>
    <n v="1"/>
    <n v="1"/>
    <n v="1"/>
    <n v="0"/>
    <n v="0"/>
  </r>
  <r>
    <x v="26"/>
    <x v="4"/>
    <n v="1"/>
    <n v="1"/>
    <n v="1"/>
    <n v="0"/>
    <n v="0"/>
  </r>
  <r>
    <x v="26"/>
    <x v="4"/>
    <n v="45"/>
    <n v="45"/>
    <n v="43"/>
    <n v="2"/>
    <n v="0"/>
  </r>
  <r>
    <x v="26"/>
    <x v="5"/>
    <n v="3"/>
    <n v="3"/>
    <n v="3"/>
    <n v="0"/>
    <n v="0"/>
  </r>
  <r>
    <x v="26"/>
    <x v="8"/>
    <n v="1"/>
    <n v="1"/>
    <n v="1"/>
    <n v="0"/>
    <n v="0"/>
  </r>
  <r>
    <x v="26"/>
    <x v="9"/>
    <n v="6"/>
    <n v="6"/>
    <n v="5"/>
    <n v="1"/>
    <n v="0"/>
  </r>
  <r>
    <x v="26"/>
    <x v="10"/>
    <n v="2"/>
    <n v="2"/>
    <n v="2"/>
    <n v="0"/>
    <n v="0"/>
  </r>
  <r>
    <x v="26"/>
    <x v="10"/>
    <n v="3"/>
    <n v="3"/>
    <n v="2"/>
    <n v="1"/>
    <n v="0"/>
  </r>
  <r>
    <x v="27"/>
    <x v="11"/>
    <n v="1"/>
    <n v="1"/>
    <n v="0"/>
    <n v="1"/>
    <n v="0"/>
  </r>
  <r>
    <x v="27"/>
    <x v="11"/>
    <n v="9"/>
    <n v="9"/>
    <n v="9"/>
    <n v="0"/>
    <n v="0"/>
  </r>
  <r>
    <x v="27"/>
    <x v="1"/>
    <n v="2"/>
    <n v="1"/>
    <n v="1"/>
    <n v="0"/>
    <n v="0"/>
  </r>
  <r>
    <x v="27"/>
    <x v="1"/>
    <n v="27"/>
    <n v="27"/>
    <n v="25"/>
    <n v="2"/>
    <n v="0"/>
  </r>
  <r>
    <x v="27"/>
    <x v="2"/>
    <n v="2"/>
    <n v="1"/>
    <n v="1"/>
    <n v="0"/>
    <n v="0"/>
  </r>
  <r>
    <x v="27"/>
    <x v="2"/>
    <n v="40"/>
    <n v="36"/>
    <n v="32"/>
    <n v="4"/>
    <n v="4"/>
  </r>
  <r>
    <x v="27"/>
    <x v="3"/>
    <n v="3"/>
    <n v="1"/>
    <n v="1"/>
    <n v="0"/>
    <n v="0"/>
  </r>
  <r>
    <x v="27"/>
    <x v="3"/>
    <n v="41"/>
    <n v="41"/>
    <n v="39"/>
    <n v="2"/>
    <n v="0"/>
  </r>
  <r>
    <x v="27"/>
    <x v="4"/>
    <n v="3"/>
    <n v="2"/>
    <n v="2"/>
    <n v="0"/>
    <n v="0"/>
  </r>
  <r>
    <x v="27"/>
    <x v="4"/>
    <n v="15"/>
    <n v="15"/>
    <n v="14"/>
    <n v="1"/>
    <n v="0"/>
  </r>
  <r>
    <x v="27"/>
    <x v="5"/>
    <n v="1"/>
    <n v="1"/>
    <n v="1"/>
    <n v="0"/>
    <n v="0"/>
  </r>
  <r>
    <x v="27"/>
    <x v="5"/>
    <n v="16"/>
    <n v="16"/>
    <n v="16"/>
    <n v="0"/>
    <n v="0"/>
  </r>
  <r>
    <x v="27"/>
    <x v="6"/>
    <n v="2"/>
    <n v="2"/>
    <n v="2"/>
    <n v="0"/>
    <n v="0"/>
  </r>
  <r>
    <x v="27"/>
    <x v="7"/>
    <n v="3"/>
    <n v="3"/>
    <n v="2"/>
    <n v="1"/>
    <n v="0"/>
  </r>
  <r>
    <x v="27"/>
    <x v="7"/>
    <n v="12"/>
    <n v="12"/>
    <n v="9"/>
    <n v="3"/>
    <n v="0"/>
  </r>
  <r>
    <x v="27"/>
    <x v="8"/>
    <n v="12"/>
    <n v="12"/>
    <n v="9"/>
    <n v="3"/>
    <n v="0"/>
  </r>
  <r>
    <x v="27"/>
    <x v="9"/>
    <n v="42"/>
    <n v="42"/>
    <n v="38"/>
    <n v="4"/>
    <n v="0"/>
  </r>
  <r>
    <x v="27"/>
    <x v="10"/>
    <n v="2"/>
    <n v="0"/>
    <n v="0"/>
    <n v="0"/>
    <n v="0"/>
  </r>
  <r>
    <x v="27"/>
    <x v="10"/>
    <n v="23"/>
    <n v="4"/>
    <n v="4"/>
    <n v="0"/>
    <n v="0"/>
  </r>
  <r>
    <x v="28"/>
    <x v="11"/>
    <n v="1"/>
    <n v="0"/>
    <n v="0"/>
    <n v="0"/>
    <n v="0"/>
  </r>
  <r>
    <x v="28"/>
    <x v="11"/>
    <n v="23"/>
    <n v="21"/>
    <n v="21"/>
    <n v="0"/>
    <n v="0"/>
  </r>
  <r>
    <x v="28"/>
    <x v="1"/>
    <n v="11"/>
    <n v="3"/>
    <n v="3"/>
    <n v="0"/>
    <n v="0"/>
  </r>
  <r>
    <x v="28"/>
    <x v="1"/>
    <n v="57"/>
    <n v="42"/>
    <n v="42"/>
    <n v="0"/>
    <n v="0"/>
  </r>
  <r>
    <x v="28"/>
    <x v="2"/>
    <n v="6"/>
    <n v="3"/>
    <n v="3"/>
    <n v="0"/>
    <n v="0"/>
  </r>
  <r>
    <x v="28"/>
    <x v="2"/>
    <n v="41"/>
    <n v="33"/>
    <n v="27"/>
    <n v="6"/>
    <n v="0"/>
  </r>
  <r>
    <x v="28"/>
    <x v="3"/>
    <n v="14"/>
    <n v="3"/>
    <n v="2"/>
    <n v="1"/>
    <n v="0"/>
  </r>
  <r>
    <x v="28"/>
    <x v="3"/>
    <n v="102"/>
    <n v="82"/>
    <n v="58"/>
    <n v="24"/>
    <n v="0"/>
  </r>
  <r>
    <x v="28"/>
    <x v="15"/>
    <n v="1"/>
    <n v="1"/>
    <n v="1"/>
    <n v="0"/>
    <n v="0"/>
  </r>
  <r>
    <x v="28"/>
    <x v="4"/>
    <n v="10"/>
    <n v="4"/>
    <n v="3"/>
    <n v="1"/>
    <n v="0"/>
  </r>
  <r>
    <x v="28"/>
    <x v="4"/>
    <n v="75"/>
    <n v="62"/>
    <n v="52"/>
    <n v="10"/>
    <n v="0"/>
  </r>
  <r>
    <x v="28"/>
    <x v="5"/>
    <n v="1"/>
    <n v="1"/>
    <n v="1"/>
    <n v="0"/>
    <n v="0"/>
  </r>
  <r>
    <x v="28"/>
    <x v="5"/>
    <n v="28"/>
    <n v="23"/>
    <n v="23"/>
    <n v="0"/>
    <n v="0"/>
  </r>
  <r>
    <x v="28"/>
    <x v="6"/>
    <n v="3"/>
    <n v="0"/>
    <n v="0"/>
    <n v="0"/>
    <n v="0"/>
  </r>
  <r>
    <x v="28"/>
    <x v="7"/>
    <n v="18"/>
    <n v="2"/>
    <n v="0"/>
    <n v="2"/>
    <n v="0"/>
  </r>
  <r>
    <x v="28"/>
    <x v="8"/>
    <n v="2"/>
    <n v="0"/>
    <n v="0"/>
    <n v="0"/>
    <n v="0"/>
  </r>
  <r>
    <x v="28"/>
    <x v="8"/>
    <n v="5"/>
    <n v="0"/>
    <n v="0"/>
    <n v="0"/>
    <n v="0"/>
  </r>
  <r>
    <x v="28"/>
    <x v="9"/>
    <n v="6"/>
    <n v="5"/>
    <n v="5"/>
    <n v="0"/>
    <n v="0"/>
  </r>
  <r>
    <x v="28"/>
    <x v="9"/>
    <n v="58"/>
    <n v="53"/>
    <n v="51"/>
    <n v="2"/>
    <n v="0"/>
  </r>
  <r>
    <x v="28"/>
    <x v="10"/>
    <n v="11"/>
    <n v="0"/>
    <n v="0"/>
    <n v="0"/>
    <n v="0"/>
  </r>
  <r>
    <x v="28"/>
    <x v="10"/>
    <n v="32"/>
    <n v="2"/>
    <n v="2"/>
    <n v="0"/>
    <n v="0"/>
  </r>
  <r>
    <x v="29"/>
    <x v="11"/>
    <n v="1"/>
    <n v="0"/>
    <n v="0"/>
    <n v="0"/>
    <n v="0"/>
  </r>
  <r>
    <x v="29"/>
    <x v="11"/>
    <n v="1"/>
    <n v="1"/>
    <n v="1"/>
    <n v="0"/>
    <n v="0"/>
  </r>
  <r>
    <x v="29"/>
    <x v="1"/>
    <n v="4"/>
    <n v="4"/>
    <n v="2"/>
    <n v="2"/>
    <n v="0"/>
  </r>
  <r>
    <x v="29"/>
    <x v="1"/>
    <n v="7"/>
    <n v="7"/>
    <n v="5"/>
    <n v="2"/>
    <n v="0"/>
  </r>
  <r>
    <x v="29"/>
    <x v="2"/>
    <n v="11"/>
    <n v="9"/>
    <n v="9"/>
    <n v="0"/>
    <n v="0"/>
  </r>
  <r>
    <x v="29"/>
    <x v="2"/>
    <n v="37"/>
    <n v="36"/>
    <n v="36"/>
    <n v="0"/>
    <n v="1"/>
  </r>
  <r>
    <x v="29"/>
    <x v="2"/>
    <n v="1"/>
    <n v="1"/>
    <n v="1"/>
    <n v="0"/>
    <n v="0"/>
  </r>
  <r>
    <x v="29"/>
    <x v="3"/>
    <n v="11"/>
    <n v="10"/>
    <n v="9"/>
    <n v="1"/>
    <n v="0"/>
  </r>
  <r>
    <x v="29"/>
    <x v="3"/>
    <n v="41"/>
    <n v="35"/>
    <n v="31"/>
    <n v="4"/>
    <n v="1"/>
  </r>
  <r>
    <x v="29"/>
    <x v="4"/>
    <n v="11"/>
    <n v="10"/>
    <n v="10"/>
    <n v="0"/>
    <n v="0"/>
  </r>
  <r>
    <x v="29"/>
    <x v="4"/>
    <n v="68"/>
    <n v="65"/>
    <n v="57"/>
    <n v="8"/>
    <n v="0"/>
  </r>
  <r>
    <x v="29"/>
    <x v="5"/>
    <n v="1"/>
    <n v="1"/>
    <n v="1"/>
    <n v="0"/>
    <n v="0"/>
  </r>
  <r>
    <x v="29"/>
    <x v="5"/>
    <n v="3"/>
    <n v="3"/>
    <n v="3"/>
    <n v="0"/>
    <n v="0"/>
  </r>
  <r>
    <x v="29"/>
    <x v="6"/>
    <n v="1"/>
    <n v="1"/>
    <n v="1"/>
    <n v="0"/>
    <n v="0"/>
  </r>
  <r>
    <x v="29"/>
    <x v="7"/>
    <n v="1"/>
    <n v="1"/>
    <n v="1"/>
    <n v="0"/>
    <n v="0"/>
  </r>
  <r>
    <x v="29"/>
    <x v="7"/>
    <n v="19"/>
    <n v="18"/>
    <n v="14"/>
    <n v="4"/>
    <n v="0"/>
  </r>
  <r>
    <x v="29"/>
    <x v="8"/>
    <n v="6"/>
    <n v="5"/>
    <n v="5"/>
    <n v="0"/>
    <n v="0"/>
  </r>
  <r>
    <x v="29"/>
    <x v="9"/>
    <n v="5"/>
    <n v="5"/>
    <n v="4"/>
    <n v="1"/>
    <n v="0"/>
  </r>
  <r>
    <x v="29"/>
    <x v="9"/>
    <n v="77"/>
    <n v="77"/>
    <n v="73"/>
    <n v="4"/>
    <n v="0"/>
  </r>
  <r>
    <x v="29"/>
    <x v="10"/>
    <n v="1"/>
    <n v="0"/>
    <n v="0"/>
    <n v="0"/>
    <n v="0"/>
  </r>
  <r>
    <x v="29"/>
    <x v="10"/>
    <n v="6"/>
    <n v="4"/>
    <n v="4"/>
    <n v="0"/>
    <n v="0"/>
  </r>
  <r>
    <x v="30"/>
    <x v="11"/>
    <n v="1"/>
    <n v="1"/>
    <n v="1"/>
    <n v="0"/>
    <n v="0"/>
  </r>
  <r>
    <x v="30"/>
    <x v="11"/>
    <n v="3"/>
    <n v="1"/>
    <n v="1"/>
    <n v="0"/>
    <n v="0"/>
  </r>
  <r>
    <x v="30"/>
    <x v="1"/>
    <n v="5"/>
    <n v="5"/>
    <n v="5"/>
    <n v="0"/>
    <n v="0"/>
  </r>
  <r>
    <x v="30"/>
    <x v="1"/>
    <n v="18"/>
    <n v="18"/>
    <n v="17"/>
    <n v="1"/>
    <n v="0"/>
  </r>
  <r>
    <x v="30"/>
    <x v="2"/>
    <n v="6"/>
    <n v="6"/>
    <n v="4"/>
    <n v="2"/>
    <n v="0"/>
  </r>
  <r>
    <x v="30"/>
    <x v="2"/>
    <n v="19"/>
    <n v="18"/>
    <n v="16"/>
    <n v="2"/>
    <n v="0"/>
  </r>
  <r>
    <x v="30"/>
    <x v="3"/>
    <n v="2"/>
    <n v="2"/>
    <n v="2"/>
    <n v="0"/>
    <n v="0"/>
  </r>
  <r>
    <x v="30"/>
    <x v="3"/>
    <n v="29"/>
    <n v="27"/>
    <n v="22"/>
    <n v="5"/>
    <n v="2"/>
  </r>
  <r>
    <x v="30"/>
    <x v="4"/>
    <n v="2"/>
    <n v="2"/>
    <n v="2"/>
    <n v="0"/>
    <n v="0"/>
  </r>
  <r>
    <x v="30"/>
    <x v="4"/>
    <n v="24"/>
    <n v="23"/>
    <n v="21"/>
    <n v="2"/>
    <n v="0"/>
  </r>
  <r>
    <x v="30"/>
    <x v="5"/>
    <n v="10"/>
    <n v="10"/>
    <n v="10"/>
    <n v="0"/>
    <n v="0"/>
  </r>
  <r>
    <x v="30"/>
    <x v="5"/>
    <n v="37"/>
    <n v="37"/>
    <n v="37"/>
    <n v="0"/>
    <n v="0"/>
  </r>
  <r>
    <x v="30"/>
    <x v="6"/>
    <n v="4"/>
    <n v="4"/>
    <n v="3"/>
    <n v="1"/>
    <n v="0"/>
  </r>
  <r>
    <x v="30"/>
    <x v="7"/>
    <n v="5"/>
    <n v="4"/>
    <n v="2"/>
    <n v="2"/>
    <n v="0"/>
  </r>
  <r>
    <x v="30"/>
    <x v="7"/>
    <n v="11"/>
    <n v="11"/>
    <n v="9"/>
    <n v="2"/>
    <n v="0"/>
  </r>
  <r>
    <x v="30"/>
    <x v="8"/>
    <n v="5"/>
    <n v="5"/>
    <n v="5"/>
    <n v="0"/>
    <n v="0"/>
  </r>
  <r>
    <x v="30"/>
    <x v="9"/>
    <n v="3"/>
    <n v="3"/>
    <n v="2"/>
    <n v="1"/>
    <n v="0"/>
  </r>
  <r>
    <x v="30"/>
    <x v="9"/>
    <n v="22"/>
    <n v="22"/>
    <n v="21"/>
    <n v="1"/>
    <n v="0"/>
  </r>
  <r>
    <x v="30"/>
    <x v="10"/>
    <n v="3"/>
    <n v="0"/>
    <n v="0"/>
    <n v="0"/>
    <n v="0"/>
  </r>
  <r>
    <x v="30"/>
    <x v="10"/>
    <n v="15"/>
    <n v="15"/>
    <n v="15"/>
    <n v="0"/>
    <n v="0"/>
  </r>
  <r>
    <x v="31"/>
    <x v="11"/>
    <n v="1"/>
    <n v="0"/>
    <n v="0"/>
    <n v="0"/>
    <n v="0"/>
  </r>
  <r>
    <x v="31"/>
    <x v="11"/>
    <n v="3"/>
    <n v="3"/>
    <n v="0"/>
    <n v="3"/>
    <n v="0"/>
  </r>
  <r>
    <x v="31"/>
    <x v="12"/>
    <n v="1"/>
    <n v="0"/>
    <n v="0"/>
    <n v="0"/>
    <n v="0"/>
  </r>
  <r>
    <x v="31"/>
    <x v="1"/>
    <n v="1"/>
    <n v="0"/>
    <n v="0"/>
    <n v="0"/>
    <n v="0"/>
  </r>
  <r>
    <x v="31"/>
    <x v="2"/>
    <n v="2"/>
    <n v="1"/>
    <n v="0"/>
    <n v="1"/>
    <n v="0"/>
  </r>
  <r>
    <x v="31"/>
    <x v="2"/>
    <n v="11"/>
    <n v="8"/>
    <n v="7"/>
    <n v="1"/>
    <n v="0"/>
  </r>
  <r>
    <x v="31"/>
    <x v="3"/>
    <n v="2"/>
    <n v="1"/>
    <n v="0"/>
    <n v="1"/>
    <n v="0"/>
  </r>
  <r>
    <x v="31"/>
    <x v="3"/>
    <n v="22"/>
    <n v="14"/>
    <n v="12"/>
    <n v="2"/>
    <n v="0"/>
  </r>
  <r>
    <x v="31"/>
    <x v="15"/>
    <n v="1"/>
    <n v="0"/>
    <n v="0"/>
    <n v="0"/>
    <n v="0"/>
  </r>
  <r>
    <x v="31"/>
    <x v="4"/>
    <n v="6"/>
    <n v="2"/>
    <n v="2"/>
    <n v="0"/>
    <n v="0"/>
  </r>
  <r>
    <x v="31"/>
    <x v="4"/>
    <n v="26"/>
    <n v="24"/>
    <n v="21"/>
    <n v="3"/>
    <n v="0"/>
  </r>
  <r>
    <x v="31"/>
    <x v="5"/>
    <n v="8"/>
    <n v="8"/>
    <n v="8"/>
    <n v="0"/>
    <n v="0"/>
  </r>
  <r>
    <x v="31"/>
    <x v="7"/>
    <n v="1"/>
    <n v="0"/>
    <n v="0"/>
    <n v="0"/>
    <n v="0"/>
  </r>
  <r>
    <x v="31"/>
    <x v="7"/>
    <n v="1"/>
    <n v="1"/>
    <n v="1"/>
    <n v="0"/>
    <n v="0"/>
  </r>
  <r>
    <x v="31"/>
    <x v="9"/>
    <n v="13"/>
    <n v="13"/>
    <n v="7"/>
    <n v="6"/>
    <n v="0"/>
  </r>
  <r>
    <x v="32"/>
    <x v="11"/>
    <n v="1"/>
    <n v="1"/>
    <n v="1"/>
    <n v="0"/>
    <n v="0"/>
  </r>
  <r>
    <x v="32"/>
    <x v="11"/>
    <n v="2"/>
    <n v="2"/>
    <n v="1"/>
    <n v="1"/>
    <n v="0"/>
  </r>
  <r>
    <x v="32"/>
    <x v="1"/>
    <n v="1"/>
    <n v="1"/>
    <n v="0"/>
    <n v="1"/>
    <n v="0"/>
  </r>
  <r>
    <x v="32"/>
    <x v="1"/>
    <n v="12"/>
    <n v="9"/>
    <n v="9"/>
    <n v="0"/>
    <n v="0"/>
  </r>
  <r>
    <x v="32"/>
    <x v="2"/>
    <n v="2"/>
    <n v="2"/>
    <n v="2"/>
    <n v="0"/>
    <n v="0"/>
  </r>
  <r>
    <x v="32"/>
    <x v="2"/>
    <n v="28"/>
    <n v="26"/>
    <n v="20"/>
    <n v="6"/>
    <n v="0"/>
  </r>
  <r>
    <x v="32"/>
    <x v="3"/>
    <n v="5"/>
    <n v="5"/>
    <n v="4"/>
    <n v="1"/>
    <n v="0"/>
  </r>
  <r>
    <x v="32"/>
    <x v="3"/>
    <n v="33"/>
    <n v="30"/>
    <n v="27"/>
    <n v="3"/>
    <n v="0"/>
  </r>
  <r>
    <x v="32"/>
    <x v="4"/>
    <n v="3"/>
    <n v="3"/>
    <n v="3"/>
    <n v="0"/>
    <n v="0"/>
  </r>
  <r>
    <x v="32"/>
    <x v="4"/>
    <n v="15"/>
    <n v="12"/>
    <n v="12"/>
    <n v="0"/>
    <n v="0"/>
  </r>
  <r>
    <x v="32"/>
    <x v="5"/>
    <n v="1"/>
    <n v="1"/>
    <n v="1"/>
    <n v="0"/>
    <n v="0"/>
  </r>
  <r>
    <x v="32"/>
    <x v="5"/>
    <n v="4"/>
    <n v="4"/>
    <n v="4"/>
    <n v="0"/>
    <n v="0"/>
  </r>
  <r>
    <x v="32"/>
    <x v="6"/>
    <n v="1"/>
    <n v="1"/>
    <n v="1"/>
    <n v="0"/>
    <n v="0"/>
  </r>
  <r>
    <x v="32"/>
    <x v="7"/>
    <n v="1"/>
    <n v="1"/>
    <n v="1"/>
    <n v="0"/>
    <n v="0"/>
  </r>
  <r>
    <x v="32"/>
    <x v="7"/>
    <n v="7"/>
    <n v="5"/>
    <n v="2"/>
    <n v="3"/>
    <n v="0"/>
  </r>
  <r>
    <x v="32"/>
    <x v="8"/>
    <n v="1"/>
    <n v="0"/>
    <n v="0"/>
    <n v="0"/>
    <n v="0"/>
  </r>
  <r>
    <x v="32"/>
    <x v="9"/>
    <n v="4"/>
    <n v="4"/>
    <n v="4"/>
    <n v="0"/>
    <n v="0"/>
  </r>
  <r>
    <x v="32"/>
    <x v="9"/>
    <n v="26"/>
    <n v="24"/>
    <n v="23"/>
    <n v="1"/>
    <n v="0"/>
  </r>
  <r>
    <x v="32"/>
    <x v="10"/>
    <n v="1"/>
    <n v="1"/>
    <n v="1"/>
    <n v="0"/>
    <n v="0"/>
  </r>
  <r>
    <x v="32"/>
    <x v="10"/>
    <n v="6"/>
    <n v="5"/>
    <n v="4"/>
    <n v="1"/>
    <n v="0"/>
  </r>
  <r>
    <x v="33"/>
    <x v="1"/>
    <n v="6"/>
    <n v="5"/>
    <n v="4"/>
    <n v="1"/>
    <n v="0"/>
  </r>
  <r>
    <x v="33"/>
    <x v="1"/>
    <n v="37"/>
    <n v="37"/>
    <n v="37"/>
    <n v="0"/>
    <n v="0"/>
  </r>
  <r>
    <x v="33"/>
    <x v="2"/>
    <n v="2"/>
    <n v="2"/>
    <n v="1"/>
    <n v="1"/>
    <n v="0"/>
  </r>
  <r>
    <x v="33"/>
    <x v="2"/>
    <n v="20"/>
    <n v="19"/>
    <n v="19"/>
    <n v="0"/>
    <n v="0"/>
  </r>
  <r>
    <x v="33"/>
    <x v="3"/>
    <n v="7"/>
    <n v="4"/>
    <n v="4"/>
    <n v="0"/>
    <n v="0"/>
  </r>
  <r>
    <x v="33"/>
    <x v="3"/>
    <n v="35"/>
    <n v="30"/>
    <n v="26"/>
    <n v="4"/>
    <n v="3"/>
  </r>
  <r>
    <x v="33"/>
    <x v="4"/>
    <n v="3"/>
    <n v="3"/>
    <n v="2"/>
    <n v="1"/>
    <n v="0"/>
  </r>
  <r>
    <x v="33"/>
    <x v="4"/>
    <n v="23"/>
    <n v="22"/>
    <n v="20"/>
    <n v="2"/>
    <n v="0"/>
  </r>
  <r>
    <x v="33"/>
    <x v="5"/>
    <n v="1"/>
    <n v="1"/>
    <n v="1"/>
    <n v="0"/>
    <n v="0"/>
  </r>
  <r>
    <x v="33"/>
    <x v="5"/>
    <n v="8"/>
    <n v="8"/>
    <n v="8"/>
    <n v="0"/>
    <n v="0"/>
  </r>
  <r>
    <x v="33"/>
    <x v="6"/>
    <n v="2"/>
    <n v="0"/>
    <n v="0"/>
    <n v="0"/>
    <n v="0"/>
  </r>
  <r>
    <x v="33"/>
    <x v="6"/>
    <n v="5"/>
    <n v="5"/>
    <n v="2"/>
    <n v="3"/>
    <n v="0"/>
  </r>
  <r>
    <x v="33"/>
    <x v="7"/>
    <n v="3"/>
    <n v="3"/>
    <n v="2"/>
    <n v="1"/>
    <n v="0"/>
  </r>
  <r>
    <x v="33"/>
    <x v="8"/>
    <n v="2"/>
    <n v="2"/>
    <n v="1"/>
    <n v="1"/>
    <n v="0"/>
  </r>
  <r>
    <x v="33"/>
    <x v="9"/>
    <n v="3"/>
    <n v="1"/>
    <n v="1"/>
    <n v="0"/>
    <n v="0"/>
  </r>
  <r>
    <x v="33"/>
    <x v="9"/>
    <n v="17"/>
    <n v="17"/>
    <n v="15"/>
    <n v="2"/>
    <n v="0"/>
  </r>
  <r>
    <x v="33"/>
    <x v="10"/>
    <n v="13"/>
    <n v="13"/>
    <n v="12"/>
    <n v="1"/>
    <n v="0"/>
  </r>
  <r>
    <x v="33"/>
    <x v="10"/>
    <n v="22"/>
    <n v="22"/>
    <n v="20"/>
    <n v="2"/>
    <n v="0"/>
  </r>
  <r>
    <x v="34"/>
    <x v="11"/>
    <n v="10"/>
    <n v="8"/>
    <n v="8"/>
    <n v="0"/>
    <n v="0"/>
  </r>
  <r>
    <x v="34"/>
    <x v="1"/>
    <n v="9"/>
    <n v="9"/>
    <n v="9"/>
    <n v="0"/>
    <n v="0"/>
  </r>
  <r>
    <x v="34"/>
    <x v="1"/>
    <n v="80"/>
    <n v="80"/>
    <n v="74"/>
    <n v="6"/>
    <n v="0"/>
  </r>
  <r>
    <x v="34"/>
    <x v="2"/>
    <n v="4"/>
    <n v="4"/>
    <n v="2"/>
    <n v="2"/>
    <n v="0"/>
  </r>
  <r>
    <x v="34"/>
    <x v="2"/>
    <n v="35"/>
    <n v="35"/>
    <n v="34"/>
    <n v="1"/>
    <n v="0"/>
  </r>
  <r>
    <x v="34"/>
    <x v="2"/>
    <n v="2"/>
    <n v="2"/>
    <n v="2"/>
    <n v="0"/>
    <n v="0"/>
  </r>
  <r>
    <x v="34"/>
    <x v="3"/>
    <n v="9"/>
    <n v="3"/>
    <n v="2"/>
    <n v="1"/>
    <n v="0"/>
  </r>
  <r>
    <x v="34"/>
    <x v="3"/>
    <n v="63"/>
    <n v="57"/>
    <n v="54"/>
    <n v="3"/>
    <n v="2"/>
  </r>
  <r>
    <x v="34"/>
    <x v="4"/>
    <n v="17"/>
    <n v="17"/>
    <n v="15"/>
    <n v="2"/>
    <n v="0"/>
  </r>
  <r>
    <x v="34"/>
    <x v="4"/>
    <n v="138"/>
    <n v="138"/>
    <n v="134"/>
    <n v="4"/>
    <n v="0"/>
  </r>
  <r>
    <x v="34"/>
    <x v="5"/>
    <n v="7"/>
    <n v="7"/>
    <n v="7"/>
    <n v="0"/>
    <n v="0"/>
  </r>
  <r>
    <x v="34"/>
    <x v="6"/>
    <n v="2"/>
    <n v="2"/>
    <n v="1"/>
    <n v="1"/>
    <n v="0"/>
  </r>
  <r>
    <x v="34"/>
    <x v="7"/>
    <n v="2"/>
    <n v="2"/>
    <n v="2"/>
    <n v="0"/>
    <n v="0"/>
  </r>
  <r>
    <x v="34"/>
    <x v="7"/>
    <n v="16"/>
    <n v="16"/>
    <n v="13"/>
    <n v="3"/>
    <n v="0"/>
  </r>
  <r>
    <x v="34"/>
    <x v="8"/>
    <n v="1"/>
    <n v="1"/>
    <n v="1"/>
    <n v="0"/>
    <n v="0"/>
  </r>
  <r>
    <x v="34"/>
    <x v="8"/>
    <n v="8"/>
    <n v="8"/>
    <n v="8"/>
    <n v="0"/>
    <n v="0"/>
  </r>
  <r>
    <x v="34"/>
    <x v="9"/>
    <n v="11"/>
    <n v="11"/>
    <n v="10"/>
    <n v="1"/>
    <n v="0"/>
  </r>
  <r>
    <x v="34"/>
    <x v="9"/>
    <n v="69"/>
    <n v="69"/>
    <n v="63"/>
    <n v="6"/>
    <n v="0"/>
  </r>
  <r>
    <x v="34"/>
    <x v="10"/>
    <n v="18"/>
    <n v="18"/>
    <n v="18"/>
    <n v="0"/>
    <n v="0"/>
  </r>
  <r>
    <x v="34"/>
    <x v="10"/>
    <n v="39"/>
    <n v="39"/>
    <n v="36"/>
    <n v="3"/>
    <n v="0"/>
  </r>
  <r>
    <x v="35"/>
    <x v="1"/>
    <n v="3"/>
    <n v="3"/>
    <n v="3"/>
    <n v="0"/>
    <n v="0"/>
  </r>
  <r>
    <x v="35"/>
    <x v="2"/>
    <n v="1"/>
    <n v="1"/>
    <n v="1"/>
    <n v="0"/>
    <n v="0"/>
  </r>
  <r>
    <x v="35"/>
    <x v="2"/>
    <n v="10"/>
    <n v="8"/>
    <n v="8"/>
    <n v="0"/>
    <n v="1"/>
  </r>
  <r>
    <x v="35"/>
    <x v="3"/>
    <n v="3"/>
    <n v="2"/>
    <n v="1"/>
    <n v="1"/>
    <n v="0"/>
  </r>
  <r>
    <x v="35"/>
    <x v="3"/>
    <n v="14"/>
    <n v="11"/>
    <n v="9"/>
    <n v="2"/>
    <n v="0"/>
  </r>
  <r>
    <x v="35"/>
    <x v="4"/>
    <n v="20"/>
    <n v="20"/>
    <n v="18"/>
    <n v="2"/>
    <n v="0"/>
  </r>
  <r>
    <x v="35"/>
    <x v="5"/>
    <n v="2"/>
    <n v="2"/>
    <n v="2"/>
    <n v="0"/>
    <n v="0"/>
  </r>
  <r>
    <x v="35"/>
    <x v="5"/>
    <n v="22"/>
    <n v="22"/>
    <n v="22"/>
    <n v="0"/>
    <n v="0"/>
  </r>
  <r>
    <x v="35"/>
    <x v="7"/>
    <n v="2"/>
    <n v="1"/>
    <n v="1"/>
    <n v="0"/>
    <n v="0"/>
  </r>
  <r>
    <x v="35"/>
    <x v="7"/>
    <n v="5"/>
    <n v="5"/>
    <n v="4"/>
    <n v="1"/>
    <n v="0"/>
  </r>
  <r>
    <x v="35"/>
    <x v="8"/>
    <n v="4"/>
    <n v="4"/>
    <n v="3"/>
    <n v="1"/>
    <n v="0"/>
  </r>
  <r>
    <x v="35"/>
    <x v="9"/>
    <n v="2"/>
    <n v="2"/>
    <n v="2"/>
    <n v="0"/>
    <n v="0"/>
  </r>
  <r>
    <x v="35"/>
    <x v="9"/>
    <n v="22"/>
    <n v="22"/>
    <n v="22"/>
    <n v="0"/>
    <n v="0"/>
  </r>
  <r>
    <x v="35"/>
    <x v="10"/>
    <n v="3"/>
    <n v="2"/>
    <n v="2"/>
    <n v="0"/>
    <n v="0"/>
  </r>
  <r>
    <x v="36"/>
    <x v="11"/>
    <n v="1"/>
    <n v="1"/>
    <n v="1"/>
    <n v="0"/>
    <n v="0"/>
  </r>
  <r>
    <x v="36"/>
    <x v="1"/>
    <n v="30"/>
    <n v="27"/>
    <n v="26"/>
    <n v="1"/>
    <n v="1"/>
  </r>
  <r>
    <x v="36"/>
    <x v="1"/>
    <n v="3"/>
    <n v="3"/>
    <n v="3"/>
    <n v="0"/>
    <n v="0"/>
  </r>
  <r>
    <x v="36"/>
    <x v="2"/>
    <n v="3"/>
    <n v="3"/>
    <n v="3"/>
    <n v="0"/>
    <n v="0"/>
  </r>
  <r>
    <x v="36"/>
    <x v="2"/>
    <n v="26"/>
    <n v="24"/>
    <n v="23"/>
    <n v="1"/>
    <n v="1"/>
  </r>
  <r>
    <x v="36"/>
    <x v="3"/>
    <n v="8"/>
    <n v="5"/>
    <n v="5"/>
    <n v="0"/>
    <n v="0"/>
  </r>
  <r>
    <x v="36"/>
    <x v="3"/>
    <n v="46"/>
    <n v="38"/>
    <n v="37"/>
    <n v="1"/>
    <n v="5"/>
  </r>
  <r>
    <x v="36"/>
    <x v="4"/>
    <n v="8"/>
    <n v="7"/>
    <n v="3"/>
    <n v="4"/>
    <n v="0"/>
  </r>
  <r>
    <x v="36"/>
    <x v="4"/>
    <n v="65"/>
    <n v="58"/>
    <n v="57"/>
    <n v="1"/>
    <n v="4"/>
  </r>
  <r>
    <x v="36"/>
    <x v="5"/>
    <n v="2"/>
    <n v="2"/>
    <n v="2"/>
    <n v="0"/>
    <n v="0"/>
  </r>
  <r>
    <x v="36"/>
    <x v="5"/>
    <n v="21"/>
    <n v="21"/>
    <n v="21"/>
    <n v="0"/>
    <n v="0"/>
  </r>
  <r>
    <x v="36"/>
    <x v="7"/>
    <n v="2"/>
    <n v="2"/>
    <n v="2"/>
    <n v="0"/>
    <n v="0"/>
  </r>
  <r>
    <x v="36"/>
    <x v="7"/>
    <n v="57"/>
    <n v="56"/>
    <n v="44"/>
    <n v="12"/>
    <n v="0"/>
  </r>
  <r>
    <x v="36"/>
    <x v="8"/>
    <n v="5"/>
    <n v="5"/>
    <n v="5"/>
    <n v="0"/>
    <n v="0"/>
  </r>
  <r>
    <x v="36"/>
    <x v="8"/>
    <n v="30"/>
    <n v="27"/>
    <n v="25"/>
    <n v="2"/>
    <n v="0"/>
  </r>
  <r>
    <x v="36"/>
    <x v="9"/>
    <n v="8"/>
    <n v="8"/>
    <n v="8"/>
    <n v="0"/>
    <n v="0"/>
  </r>
  <r>
    <x v="36"/>
    <x v="9"/>
    <n v="80"/>
    <n v="79"/>
    <n v="70"/>
    <n v="9"/>
    <n v="1"/>
  </r>
  <r>
    <x v="36"/>
    <x v="10"/>
    <n v="6"/>
    <n v="3"/>
    <n v="3"/>
    <n v="0"/>
    <n v="0"/>
  </r>
  <r>
    <x v="36"/>
    <x v="10"/>
    <n v="29"/>
    <n v="28"/>
    <n v="27"/>
    <n v="1"/>
    <n v="0"/>
  </r>
  <r>
    <x v="37"/>
    <x v="1"/>
    <n v="2"/>
    <n v="2"/>
    <n v="2"/>
    <n v="0"/>
    <n v="0"/>
  </r>
  <r>
    <x v="37"/>
    <x v="1"/>
    <n v="8"/>
    <n v="8"/>
    <n v="5"/>
    <n v="3"/>
    <n v="0"/>
  </r>
  <r>
    <x v="37"/>
    <x v="2"/>
    <n v="4"/>
    <n v="4"/>
    <n v="2"/>
    <n v="2"/>
    <n v="0"/>
  </r>
  <r>
    <x v="37"/>
    <x v="3"/>
    <n v="2"/>
    <n v="1"/>
    <n v="1"/>
    <n v="0"/>
    <n v="0"/>
  </r>
  <r>
    <x v="37"/>
    <x v="3"/>
    <n v="5"/>
    <n v="5"/>
    <n v="4"/>
    <n v="1"/>
    <n v="0"/>
  </r>
  <r>
    <x v="37"/>
    <x v="4"/>
    <n v="1"/>
    <n v="1"/>
    <n v="1"/>
    <n v="0"/>
    <n v="0"/>
  </r>
  <r>
    <x v="37"/>
    <x v="4"/>
    <n v="9"/>
    <n v="9"/>
    <n v="6"/>
    <n v="3"/>
    <n v="0"/>
  </r>
  <r>
    <x v="37"/>
    <x v="6"/>
    <n v="1"/>
    <n v="1"/>
    <n v="0"/>
    <n v="1"/>
    <n v="0"/>
  </r>
  <r>
    <x v="37"/>
    <x v="7"/>
    <n v="1"/>
    <n v="1"/>
    <n v="1"/>
    <n v="0"/>
    <n v="0"/>
  </r>
  <r>
    <x v="37"/>
    <x v="7"/>
    <n v="5"/>
    <n v="4"/>
    <n v="1"/>
    <n v="3"/>
    <n v="0"/>
  </r>
  <r>
    <x v="37"/>
    <x v="8"/>
    <n v="2"/>
    <n v="1"/>
    <n v="1"/>
    <n v="0"/>
    <n v="0"/>
  </r>
  <r>
    <x v="37"/>
    <x v="9"/>
    <n v="9"/>
    <n v="9"/>
    <n v="7"/>
    <n v="2"/>
    <n v="0"/>
  </r>
  <r>
    <x v="37"/>
    <x v="10"/>
    <n v="2"/>
    <n v="2"/>
    <n v="2"/>
    <n v="0"/>
    <n v="0"/>
  </r>
  <r>
    <x v="38"/>
    <x v="11"/>
    <n v="1"/>
    <n v="1"/>
    <n v="1"/>
    <n v="0"/>
    <n v="0"/>
  </r>
  <r>
    <x v="38"/>
    <x v="1"/>
    <n v="2"/>
    <n v="2"/>
    <n v="2"/>
    <n v="0"/>
    <n v="0"/>
  </r>
  <r>
    <x v="38"/>
    <x v="2"/>
    <n v="14"/>
    <n v="14"/>
    <n v="12"/>
    <n v="2"/>
    <n v="0"/>
  </r>
  <r>
    <x v="38"/>
    <x v="3"/>
    <n v="4"/>
    <n v="1"/>
    <n v="0"/>
    <n v="1"/>
    <n v="0"/>
  </r>
  <r>
    <x v="38"/>
    <x v="3"/>
    <n v="23"/>
    <n v="19"/>
    <n v="12"/>
    <n v="7"/>
    <n v="0"/>
  </r>
  <r>
    <x v="38"/>
    <x v="4"/>
    <n v="1"/>
    <n v="1"/>
    <n v="0"/>
    <n v="1"/>
    <n v="0"/>
  </r>
  <r>
    <x v="38"/>
    <x v="4"/>
    <n v="20"/>
    <n v="19"/>
    <n v="18"/>
    <n v="1"/>
    <n v="1"/>
  </r>
  <r>
    <x v="38"/>
    <x v="5"/>
    <n v="1"/>
    <n v="1"/>
    <n v="1"/>
    <n v="0"/>
    <n v="0"/>
  </r>
  <r>
    <x v="38"/>
    <x v="5"/>
    <n v="4"/>
    <n v="3"/>
    <n v="3"/>
    <n v="0"/>
    <n v="0"/>
  </r>
  <r>
    <x v="38"/>
    <x v="7"/>
    <n v="6"/>
    <n v="6"/>
    <n v="4"/>
    <n v="2"/>
    <n v="0"/>
  </r>
  <r>
    <x v="38"/>
    <x v="8"/>
    <n v="3"/>
    <n v="3"/>
    <n v="3"/>
    <n v="0"/>
    <n v="0"/>
  </r>
  <r>
    <x v="38"/>
    <x v="9"/>
    <n v="1"/>
    <n v="1"/>
    <n v="1"/>
    <n v="0"/>
    <n v="0"/>
  </r>
  <r>
    <x v="38"/>
    <x v="9"/>
    <n v="20"/>
    <n v="20"/>
    <n v="15"/>
    <n v="5"/>
    <n v="0"/>
  </r>
  <r>
    <x v="38"/>
    <x v="10"/>
    <n v="2"/>
    <n v="1"/>
    <n v="1"/>
    <n v="0"/>
    <n v="0"/>
  </r>
  <r>
    <x v="39"/>
    <x v="1"/>
    <n v="1"/>
    <n v="1"/>
    <n v="1"/>
    <n v="0"/>
    <n v="0"/>
  </r>
  <r>
    <x v="39"/>
    <x v="1"/>
    <n v="15"/>
    <n v="15"/>
    <n v="14"/>
    <n v="1"/>
    <n v="0"/>
  </r>
  <r>
    <x v="39"/>
    <x v="2"/>
    <n v="4"/>
    <n v="4"/>
    <n v="1"/>
    <n v="3"/>
    <n v="0"/>
  </r>
  <r>
    <x v="39"/>
    <x v="2"/>
    <n v="13"/>
    <n v="12"/>
    <n v="8"/>
    <n v="4"/>
    <n v="0"/>
  </r>
  <r>
    <x v="39"/>
    <x v="3"/>
    <n v="5"/>
    <n v="1"/>
    <n v="0"/>
    <n v="1"/>
    <n v="0"/>
  </r>
  <r>
    <x v="39"/>
    <x v="3"/>
    <n v="28"/>
    <n v="26"/>
    <n v="20"/>
    <n v="6"/>
    <n v="0"/>
  </r>
  <r>
    <x v="39"/>
    <x v="4"/>
    <n v="8"/>
    <n v="7"/>
    <n v="0"/>
    <n v="7"/>
    <n v="0"/>
  </r>
  <r>
    <x v="39"/>
    <x v="4"/>
    <n v="31"/>
    <n v="30"/>
    <n v="27"/>
    <n v="3"/>
    <n v="0"/>
  </r>
  <r>
    <x v="39"/>
    <x v="5"/>
    <n v="4"/>
    <n v="3"/>
    <n v="3"/>
    <n v="0"/>
    <n v="0"/>
  </r>
  <r>
    <x v="39"/>
    <x v="5"/>
    <n v="3"/>
    <n v="3"/>
    <n v="3"/>
    <n v="0"/>
    <n v="0"/>
  </r>
  <r>
    <x v="39"/>
    <x v="7"/>
    <n v="5"/>
    <n v="5"/>
    <n v="4"/>
    <n v="1"/>
    <n v="0"/>
  </r>
  <r>
    <x v="39"/>
    <x v="8"/>
    <n v="1"/>
    <n v="1"/>
    <n v="0"/>
    <n v="1"/>
    <n v="0"/>
  </r>
  <r>
    <x v="39"/>
    <x v="8"/>
    <n v="3"/>
    <n v="2"/>
    <n v="1"/>
    <n v="1"/>
    <n v="0"/>
  </r>
  <r>
    <x v="39"/>
    <x v="9"/>
    <n v="2"/>
    <n v="2"/>
    <n v="2"/>
    <n v="0"/>
    <n v="0"/>
  </r>
  <r>
    <x v="39"/>
    <x v="9"/>
    <n v="28"/>
    <n v="28"/>
    <n v="17"/>
    <n v="11"/>
    <n v="0"/>
  </r>
  <r>
    <x v="39"/>
    <x v="10"/>
    <n v="2"/>
    <n v="2"/>
    <n v="2"/>
    <n v="0"/>
    <n v="0"/>
  </r>
  <r>
    <x v="39"/>
    <x v="10"/>
    <n v="10"/>
    <n v="10"/>
    <n v="10"/>
    <n v="0"/>
    <n v="0"/>
  </r>
  <r>
    <x v="40"/>
    <x v="11"/>
    <n v="1"/>
    <n v="0"/>
    <n v="0"/>
    <n v="0"/>
    <n v="0"/>
  </r>
  <r>
    <x v="40"/>
    <x v="1"/>
    <n v="1"/>
    <n v="1"/>
    <n v="1"/>
    <n v="0"/>
    <n v="0"/>
  </r>
  <r>
    <x v="40"/>
    <x v="1"/>
    <n v="1"/>
    <n v="1"/>
    <n v="1"/>
    <n v="0"/>
    <n v="0"/>
  </r>
  <r>
    <x v="40"/>
    <x v="2"/>
    <n v="2"/>
    <n v="2"/>
    <n v="2"/>
    <n v="0"/>
    <n v="0"/>
  </r>
  <r>
    <x v="40"/>
    <x v="3"/>
    <n v="1"/>
    <n v="1"/>
    <n v="1"/>
    <n v="0"/>
    <n v="0"/>
  </r>
  <r>
    <x v="40"/>
    <x v="3"/>
    <n v="4"/>
    <n v="3"/>
    <n v="3"/>
    <n v="0"/>
    <n v="0"/>
  </r>
  <r>
    <x v="40"/>
    <x v="4"/>
    <n v="1"/>
    <n v="1"/>
    <n v="1"/>
    <n v="0"/>
    <n v="0"/>
  </r>
  <r>
    <x v="40"/>
    <x v="4"/>
    <n v="2"/>
    <n v="2"/>
    <n v="2"/>
    <n v="0"/>
    <n v="0"/>
  </r>
  <r>
    <x v="41"/>
    <x v="11"/>
    <n v="3"/>
    <n v="1"/>
    <n v="0"/>
    <n v="1"/>
    <n v="0"/>
  </r>
  <r>
    <x v="41"/>
    <x v="12"/>
    <n v="1"/>
    <n v="0"/>
    <n v="0"/>
    <n v="0"/>
    <n v="0"/>
  </r>
  <r>
    <x v="41"/>
    <x v="1"/>
    <n v="2"/>
    <n v="2"/>
    <n v="2"/>
    <n v="0"/>
    <n v="0"/>
  </r>
  <r>
    <x v="41"/>
    <x v="2"/>
    <n v="3"/>
    <n v="3"/>
    <n v="2"/>
    <n v="1"/>
    <n v="0"/>
  </r>
  <r>
    <x v="41"/>
    <x v="2"/>
    <n v="11"/>
    <n v="11"/>
    <n v="5"/>
    <n v="6"/>
    <n v="0"/>
  </r>
  <r>
    <x v="41"/>
    <x v="3"/>
    <n v="4"/>
    <n v="1"/>
    <n v="0"/>
    <n v="1"/>
    <n v="0"/>
  </r>
  <r>
    <x v="41"/>
    <x v="3"/>
    <n v="28"/>
    <n v="24"/>
    <n v="16"/>
    <n v="8"/>
    <n v="0"/>
  </r>
  <r>
    <x v="41"/>
    <x v="4"/>
    <n v="3"/>
    <n v="1"/>
    <n v="0"/>
    <n v="1"/>
    <n v="0"/>
  </r>
  <r>
    <x v="41"/>
    <x v="4"/>
    <n v="12"/>
    <n v="12"/>
    <n v="12"/>
    <n v="0"/>
    <n v="0"/>
  </r>
  <r>
    <x v="41"/>
    <x v="5"/>
    <n v="3"/>
    <n v="2"/>
    <n v="2"/>
    <n v="0"/>
    <n v="0"/>
  </r>
  <r>
    <x v="41"/>
    <x v="5"/>
    <n v="13"/>
    <n v="10"/>
    <n v="10"/>
    <n v="0"/>
    <n v="0"/>
  </r>
  <r>
    <x v="41"/>
    <x v="6"/>
    <n v="1"/>
    <n v="1"/>
    <n v="0"/>
    <n v="1"/>
    <n v="0"/>
  </r>
  <r>
    <x v="41"/>
    <x v="7"/>
    <n v="2"/>
    <n v="2"/>
    <n v="1"/>
    <n v="1"/>
    <n v="0"/>
  </r>
  <r>
    <x v="41"/>
    <x v="7"/>
    <n v="8"/>
    <n v="8"/>
    <n v="5"/>
    <n v="3"/>
    <n v="0"/>
  </r>
  <r>
    <x v="41"/>
    <x v="8"/>
    <n v="1"/>
    <n v="1"/>
    <n v="1"/>
    <n v="0"/>
    <n v="0"/>
  </r>
  <r>
    <x v="41"/>
    <x v="9"/>
    <n v="21"/>
    <n v="21"/>
    <n v="16"/>
    <n v="5"/>
    <n v="0"/>
  </r>
  <r>
    <x v="41"/>
    <x v="10"/>
    <n v="2"/>
    <n v="2"/>
    <n v="2"/>
    <n v="0"/>
    <n v="0"/>
  </r>
  <r>
    <x v="42"/>
    <x v="12"/>
    <n v="1"/>
    <n v="0"/>
    <n v="0"/>
    <n v="0"/>
    <n v="0"/>
  </r>
  <r>
    <x v="42"/>
    <x v="1"/>
    <n v="1"/>
    <n v="1"/>
    <n v="0"/>
    <n v="1"/>
    <n v="0"/>
  </r>
  <r>
    <x v="42"/>
    <x v="1"/>
    <n v="9"/>
    <n v="9"/>
    <n v="8"/>
    <n v="1"/>
    <n v="0"/>
  </r>
  <r>
    <x v="42"/>
    <x v="2"/>
    <n v="33"/>
    <n v="33"/>
    <n v="32"/>
    <n v="1"/>
    <n v="0"/>
  </r>
  <r>
    <x v="42"/>
    <x v="3"/>
    <n v="4"/>
    <n v="3"/>
    <n v="3"/>
    <n v="0"/>
    <n v="0"/>
  </r>
  <r>
    <x v="42"/>
    <x v="3"/>
    <n v="50"/>
    <n v="50"/>
    <n v="40"/>
    <n v="10"/>
    <n v="0"/>
  </r>
  <r>
    <x v="42"/>
    <x v="4"/>
    <n v="69"/>
    <n v="69"/>
    <n v="62"/>
    <n v="7"/>
    <n v="0"/>
  </r>
  <r>
    <x v="42"/>
    <x v="5"/>
    <n v="1"/>
    <n v="1"/>
    <n v="1"/>
    <n v="0"/>
    <n v="0"/>
  </r>
  <r>
    <x v="42"/>
    <x v="9"/>
    <n v="1"/>
    <n v="1"/>
    <n v="1"/>
    <n v="0"/>
    <n v="0"/>
  </r>
  <r>
    <x v="42"/>
    <x v="9"/>
    <n v="82"/>
    <n v="82"/>
    <n v="80"/>
    <n v="2"/>
    <n v="0"/>
  </r>
  <r>
    <x v="42"/>
    <x v="10"/>
    <n v="5"/>
    <n v="5"/>
    <n v="5"/>
    <n v="0"/>
    <n v="0"/>
  </r>
  <r>
    <x v="43"/>
    <x v="11"/>
    <n v="1"/>
    <n v="1"/>
    <n v="1"/>
    <n v="0"/>
    <n v="0"/>
  </r>
  <r>
    <x v="43"/>
    <x v="2"/>
    <n v="2"/>
    <n v="2"/>
    <n v="1"/>
    <n v="1"/>
    <n v="0"/>
  </r>
  <r>
    <x v="43"/>
    <x v="2"/>
    <n v="14"/>
    <n v="14"/>
    <n v="13"/>
    <n v="1"/>
    <n v="0"/>
  </r>
  <r>
    <x v="43"/>
    <x v="3"/>
    <n v="4"/>
    <n v="3"/>
    <n v="3"/>
    <n v="0"/>
    <n v="0"/>
  </r>
  <r>
    <x v="43"/>
    <x v="3"/>
    <n v="30"/>
    <n v="30"/>
    <n v="25"/>
    <n v="5"/>
    <n v="0"/>
  </r>
  <r>
    <x v="43"/>
    <x v="4"/>
    <n v="2"/>
    <n v="2"/>
    <n v="2"/>
    <n v="0"/>
    <n v="0"/>
  </r>
  <r>
    <x v="43"/>
    <x v="4"/>
    <n v="25"/>
    <n v="25"/>
    <n v="22"/>
    <n v="3"/>
    <n v="0"/>
  </r>
  <r>
    <x v="43"/>
    <x v="5"/>
    <n v="5"/>
    <n v="5"/>
    <n v="5"/>
    <n v="0"/>
    <n v="0"/>
  </r>
  <r>
    <x v="43"/>
    <x v="7"/>
    <n v="1"/>
    <n v="1"/>
    <n v="1"/>
    <n v="0"/>
    <n v="0"/>
  </r>
  <r>
    <x v="43"/>
    <x v="7"/>
    <n v="7"/>
    <n v="7"/>
    <n v="4"/>
    <n v="3"/>
    <n v="0"/>
  </r>
  <r>
    <x v="43"/>
    <x v="8"/>
    <n v="1"/>
    <n v="1"/>
    <n v="1"/>
    <n v="0"/>
    <n v="0"/>
  </r>
  <r>
    <x v="43"/>
    <x v="9"/>
    <n v="3"/>
    <n v="3"/>
    <n v="3"/>
    <n v="0"/>
    <n v="0"/>
  </r>
  <r>
    <x v="43"/>
    <x v="9"/>
    <n v="25"/>
    <n v="25"/>
    <n v="23"/>
    <n v="2"/>
    <n v="0"/>
  </r>
  <r>
    <x v="44"/>
    <x v="11"/>
    <n v="4"/>
    <n v="3"/>
    <n v="3"/>
    <n v="0"/>
    <n v="0"/>
  </r>
  <r>
    <x v="44"/>
    <x v="1"/>
    <n v="4"/>
    <n v="4"/>
    <n v="2"/>
    <n v="2"/>
    <n v="0"/>
  </r>
  <r>
    <x v="44"/>
    <x v="1"/>
    <n v="18"/>
    <n v="17"/>
    <n v="16"/>
    <n v="1"/>
    <n v="0"/>
  </r>
  <r>
    <x v="44"/>
    <x v="2"/>
    <n v="7"/>
    <n v="6"/>
    <n v="3"/>
    <n v="3"/>
    <n v="0"/>
  </r>
  <r>
    <x v="44"/>
    <x v="2"/>
    <n v="58"/>
    <n v="56"/>
    <n v="48"/>
    <n v="8"/>
    <n v="0"/>
  </r>
  <r>
    <x v="44"/>
    <x v="3"/>
    <n v="11"/>
    <n v="8"/>
    <n v="5"/>
    <n v="3"/>
    <n v="0"/>
  </r>
  <r>
    <x v="44"/>
    <x v="3"/>
    <n v="89"/>
    <n v="85"/>
    <n v="76"/>
    <n v="9"/>
    <n v="0"/>
  </r>
  <r>
    <x v="44"/>
    <x v="4"/>
    <n v="11"/>
    <n v="11"/>
    <n v="6"/>
    <n v="5"/>
    <n v="0"/>
  </r>
  <r>
    <x v="44"/>
    <x v="4"/>
    <n v="87"/>
    <n v="84"/>
    <n v="82"/>
    <n v="2"/>
    <n v="1"/>
  </r>
  <r>
    <x v="44"/>
    <x v="5"/>
    <n v="11"/>
    <n v="11"/>
    <n v="11"/>
    <n v="0"/>
    <n v="0"/>
  </r>
  <r>
    <x v="44"/>
    <x v="5"/>
    <n v="14"/>
    <n v="14"/>
    <n v="14"/>
    <n v="0"/>
    <n v="0"/>
  </r>
  <r>
    <x v="44"/>
    <x v="7"/>
    <n v="1"/>
    <n v="1"/>
    <n v="1"/>
    <n v="0"/>
    <n v="0"/>
  </r>
  <r>
    <x v="44"/>
    <x v="7"/>
    <n v="23"/>
    <n v="21"/>
    <n v="17"/>
    <n v="4"/>
    <n v="0"/>
  </r>
  <r>
    <x v="44"/>
    <x v="8"/>
    <n v="2"/>
    <n v="1"/>
    <n v="1"/>
    <n v="0"/>
    <n v="0"/>
  </r>
  <r>
    <x v="44"/>
    <x v="9"/>
    <n v="3"/>
    <n v="3"/>
    <n v="3"/>
    <n v="0"/>
    <n v="0"/>
  </r>
  <r>
    <x v="44"/>
    <x v="9"/>
    <n v="61"/>
    <n v="61"/>
    <n v="47"/>
    <n v="14"/>
    <n v="0"/>
  </r>
  <r>
    <x v="44"/>
    <x v="10"/>
    <n v="1"/>
    <n v="1"/>
    <n v="1"/>
    <n v="0"/>
    <n v="0"/>
  </r>
  <r>
    <x v="44"/>
    <x v="10"/>
    <n v="5"/>
    <n v="5"/>
    <n v="2"/>
    <n v="3"/>
    <n v="0"/>
  </r>
  <r>
    <x v="45"/>
    <x v="11"/>
    <n v="2"/>
    <n v="2"/>
    <n v="2"/>
    <n v="0"/>
    <n v="0"/>
  </r>
  <r>
    <x v="45"/>
    <x v="1"/>
    <n v="11"/>
    <n v="10"/>
    <n v="10"/>
    <n v="0"/>
    <n v="0"/>
  </r>
  <r>
    <x v="45"/>
    <x v="2"/>
    <n v="22"/>
    <n v="21"/>
    <n v="21"/>
    <n v="0"/>
    <n v="0"/>
  </r>
  <r>
    <x v="45"/>
    <x v="2"/>
    <n v="53"/>
    <n v="52"/>
    <n v="50"/>
    <n v="2"/>
    <n v="0"/>
  </r>
  <r>
    <x v="45"/>
    <x v="3"/>
    <n v="7"/>
    <n v="7"/>
    <n v="5"/>
    <n v="2"/>
    <n v="0"/>
  </r>
  <r>
    <x v="45"/>
    <x v="3"/>
    <n v="82"/>
    <n v="79"/>
    <n v="77"/>
    <n v="2"/>
    <n v="1"/>
  </r>
  <r>
    <x v="45"/>
    <x v="4"/>
    <n v="7"/>
    <n v="7"/>
    <n v="2"/>
    <n v="5"/>
    <n v="0"/>
  </r>
  <r>
    <x v="45"/>
    <x v="4"/>
    <n v="111"/>
    <n v="111"/>
    <n v="104"/>
    <n v="7"/>
    <n v="0"/>
  </r>
  <r>
    <x v="45"/>
    <x v="5"/>
    <n v="11"/>
    <n v="11"/>
    <n v="11"/>
    <n v="0"/>
    <n v="0"/>
  </r>
  <r>
    <x v="45"/>
    <x v="6"/>
    <n v="1"/>
    <n v="1"/>
    <n v="1"/>
    <n v="0"/>
    <n v="0"/>
  </r>
  <r>
    <x v="45"/>
    <x v="6"/>
    <n v="1"/>
    <n v="1"/>
    <n v="1"/>
    <n v="0"/>
    <n v="0"/>
  </r>
  <r>
    <x v="45"/>
    <x v="7"/>
    <n v="1"/>
    <n v="1"/>
    <n v="1"/>
    <n v="0"/>
    <n v="0"/>
  </r>
  <r>
    <x v="45"/>
    <x v="7"/>
    <n v="25"/>
    <n v="23"/>
    <n v="23"/>
    <n v="0"/>
    <n v="0"/>
  </r>
  <r>
    <x v="45"/>
    <x v="8"/>
    <n v="7"/>
    <n v="7"/>
    <n v="6"/>
    <n v="1"/>
    <n v="0"/>
  </r>
  <r>
    <x v="45"/>
    <x v="9"/>
    <n v="4"/>
    <n v="3"/>
    <n v="2"/>
    <n v="1"/>
    <n v="0"/>
  </r>
  <r>
    <x v="45"/>
    <x v="9"/>
    <n v="67"/>
    <n v="67"/>
    <n v="63"/>
    <n v="4"/>
    <n v="0"/>
  </r>
  <r>
    <x v="45"/>
    <x v="10"/>
    <n v="2"/>
    <n v="2"/>
    <n v="1"/>
    <n v="1"/>
    <n v="0"/>
  </r>
  <r>
    <x v="45"/>
    <x v="10"/>
    <n v="8"/>
    <n v="8"/>
    <n v="7"/>
    <n v="1"/>
    <n v="0"/>
  </r>
  <r>
    <x v="46"/>
    <x v="1"/>
    <n v="1"/>
    <n v="0"/>
    <n v="0"/>
    <n v="0"/>
    <n v="0"/>
  </r>
  <r>
    <x v="46"/>
    <x v="1"/>
    <n v="3"/>
    <n v="3"/>
    <n v="3"/>
    <n v="0"/>
    <n v="0"/>
  </r>
  <r>
    <x v="46"/>
    <x v="2"/>
    <n v="5"/>
    <n v="5"/>
    <n v="5"/>
    <n v="0"/>
    <n v="0"/>
  </r>
  <r>
    <x v="46"/>
    <x v="3"/>
    <n v="2"/>
    <n v="1"/>
    <n v="1"/>
    <n v="0"/>
    <n v="0"/>
  </r>
  <r>
    <x v="46"/>
    <x v="3"/>
    <n v="9"/>
    <n v="9"/>
    <n v="8"/>
    <n v="1"/>
    <n v="0"/>
  </r>
  <r>
    <x v="46"/>
    <x v="4"/>
    <n v="2"/>
    <n v="1"/>
    <n v="1"/>
    <n v="0"/>
    <n v="0"/>
  </r>
  <r>
    <x v="46"/>
    <x v="4"/>
    <n v="10"/>
    <n v="10"/>
    <n v="10"/>
    <n v="0"/>
    <n v="0"/>
  </r>
  <r>
    <x v="46"/>
    <x v="5"/>
    <n v="2"/>
    <n v="2"/>
    <n v="2"/>
    <n v="0"/>
    <n v="0"/>
  </r>
  <r>
    <x v="46"/>
    <x v="7"/>
    <n v="1"/>
    <n v="1"/>
    <n v="1"/>
    <n v="0"/>
    <n v="0"/>
  </r>
  <r>
    <x v="46"/>
    <x v="7"/>
    <n v="4"/>
    <n v="4"/>
    <n v="4"/>
    <n v="0"/>
    <n v="0"/>
  </r>
  <r>
    <x v="46"/>
    <x v="8"/>
    <n v="1"/>
    <n v="1"/>
    <n v="1"/>
    <n v="0"/>
    <n v="0"/>
  </r>
  <r>
    <x v="46"/>
    <x v="9"/>
    <n v="1"/>
    <n v="1"/>
    <n v="1"/>
    <n v="0"/>
    <n v="0"/>
  </r>
  <r>
    <x v="46"/>
    <x v="9"/>
    <n v="13"/>
    <n v="13"/>
    <n v="11"/>
    <n v="2"/>
    <n v="0"/>
  </r>
  <r>
    <x v="46"/>
    <x v="10"/>
    <n v="3"/>
    <n v="3"/>
    <n v="3"/>
    <n v="0"/>
    <n v="0"/>
  </r>
  <r>
    <x v="47"/>
    <x v="11"/>
    <n v="1"/>
    <n v="0"/>
    <n v="0"/>
    <n v="0"/>
    <n v="0"/>
  </r>
  <r>
    <x v="47"/>
    <x v="1"/>
    <n v="1"/>
    <n v="1"/>
    <n v="1"/>
    <n v="0"/>
    <n v="0"/>
  </r>
  <r>
    <x v="47"/>
    <x v="1"/>
    <n v="4"/>
    <n v="4"/>
    <n v="3"/>
    <n v="1"/>
    <n v="0"/>
  </r>
  <r>
    <x v="47"/>
    <x v="2"/>
    <n v="1"/>
    <n v="1"/>
    <n v="1"/>
    <n v="0"/>
    <n v="0"/>
  </r>
  <r>
    <x v="47"/>
    <x v="2"/>
    <n v="7"/>
    <n v="7"/>
    <n v="6"/>
    <n v="1"/>
    <n v="0"/>
  </r>
  <r>
    <x v="47"/>
    <x v="3"/>
    <n v="2"/>
    <n v="1"/>
    <n v="1"/>
    <n v="0"/>
    <n v="0"/>
  </r>
  <r>
    <x v="47"/>
    <x v="3"/>
    <n v="29"/>
    <n v="29"/>
    <n v="16"/>
    <n v="13"/>
    <n v="0"/>
  </r>
  <r>
    <x v="47"/>
    <x v="15"/>
    <n v="2"/>
    <n v="2"/>
    <n v="1"/>
    <n v="1"/>
    <n v="0"/>
  </r>
  <r>
    <x v="47"/>
    <x v="15"/>
    <n v="3"/>
    <n v="3"/>
    <n v="2"/>
    <n v="1"/>
    <n v="0"/>
  </r>
  <r>
    <x v="47"/>
    <x v="4"/>
    <n v="8"/>
    <n v="8"/>
    <n v="7"/>
    <n v="1"/>
    <n v="0"/>
  </r>
  <r>
    <x v="47"/>
    <x v="5"/>
    <n v="4"/>
    <n v="4"/>
    <n v="4"/>
    <n v="0"/>
    <n v="0"/>
  </r>
  <r>
    <x v="47"/>
    <x v="7"/>
    <n v="3"/>
    <n v="3"/>
    <n v="2"/>
    <n v="1"/>
    <n v="0"/>
  </r>
  <r>
    <x v="47"/>
    <x v="9"/>
    <n v="9"/>
    <n v="9"/>
    <n v="9"/>
    <n v="0"/>
    <n v="0"/>
  </r>
  <r>
    <x v="47"/>
    <x v="10"/>
    <n v="3"/>
    <n v="3"/>
    <n v="3"/>
    <n v="0"/>
    <n v="0"/>
  </r>
  <r>
    <x v="48"/>
    <x v="11"/>
    <n v="1"/>
    <n v="1"/>
    <n v="1"/>
    <n v="0"/>
    <n v="0"/>
  </r>
  <r>
    <x v="48"/>
    <x v="11"/>
    <n v="9"/>
    <n v="7"/>
    <n v="6"/>
    <n v="1"/>
    <n v="0"/>
  </r>
  <r>
    <x v="48"/>
    <x v="12"/>
    <n v="1"/>
    <n v="0"/>
    <n v="0"/>
    <n v="0"/>
    <n v="0"/>
  </r>
  <r>
    <x v="48"/>
    <x v="1"/>
    <n v="7"/>
    <n v="5"/>
    <n v="5"/>
    <n v="0"/>
    <n v="0"/>
  </r>
  <r>
    <x v="48"/>
    <x v="1"/>
    <n v="26"/>
    <n v="23"/>
    <n v="15"/>
    <n v="8"/>
    <n v="0"/>
  </r>
  <r>
    <x v="48"/>
    <x v="2"/>
    <n v="4"/>
    <n v="3"/>
    <n v="0"/>
    <n v="3"/>
    <n v="0"/>
  </r>
  <r>
    <x v="48"/>
    <x v="2"/>
    <n v="48"/>
    <n v="46"/>
    <n v="44"/>
    <n v="2"/>
    <n v="0"/>
  </r>
  <r>
    <x v="48"/>
    <x v="3"/>
    <n v="9"/>
    <n v="1"/>
    <n v="0"/>
    <n v="1"/>
    <n v="0"/>
  </r>
  <r>
    <x v="48"/>
    <x v="3"/>
    <n v="77"/>
    <n v="72"/>
    <n v="68"/>
    <n v="4"/>
    <n v="0"/>
  </r>
  <r>
    <x v="48"/>
    <x v="15"/>
    <n v="4"/>
    <n v="4"/>
    <n v="4"/>
    <n v="0"/>
    <n v="0"/>
  </r>
  <r>
    <x v="48"/>
    <x v="4"/>
    <n v="8"/>
    <n v="8"/>
    <n v="7"/>
    <n v="1"/>
    <n v="0"/>
  </r>
  <r>
    <x v="48"/>
    <x v="4"/>
    <n v="78"/>
    <n v="77"/>
    <n v="69"/>
    <n v="8"/>
    <n v="0"/>
  </r>
  <r>
    <x v="48"/>
    <x v="5"/>
    <n v="2"/>
    <n v="2"/>
    <n v="2"/>
    <n v="0"/>
    <n v="0"/>
  </r>
  <r>
    <x v="48"/>
    <x v="5"/>
    <n v="10"/>
    <n v="10"/>
    <n v="10"/>
    <n v="0"/>
    <n v="0"/>
  </r>
  <r>
    <x v="48"/>
    <x v="6"/>
    <n v="1"/>
    <n v="0"/>
    <n v="0"/>
    <n v="0"/>
    <n v="0"/>
  </r>
  <r>
    <x v="48"/>
    <x v="7"/>
    <n v="5"/>
    <n v="5"/>
    <n v="5"/>
    <n v="0"/>
    <n v="0"/>
  </r>
  <r>
    <x v="48"/>
    <x v="8"/>
    <n v="1"/>
    <n v="1"/>
    <n v="1"/>
    <n v="0"/>
    <n v="0"/>
  </r>
  <r>
    <x v="48"/>
    <x v="9"/>
    <n v="8"/>
    <n v="8"/>
    <n v="8"/>
    <n v="0"/>
    <n v="0"/>
  </r>
  <r>
    <x v="48"/>
    <x v="9"/>
    <n v="65"/>
    <n v="65"/>
    <n v="58"/>
    <n v="7"/>
    <n v="0"/>
  </r>
  <r>
    <x v="48"/>
    <x v="10"/>
    <n v="8"/>
    <n v="6"/>
    <n v="4"/>
    <n v="2"/>
    <n v="0"/>
  </r>
  <r>
    <x v="48"/>
    <x v="10"/>
    <n v="25"/>
    <n v="25"/>
    <n v="24"/>
    <n v="1"/>
    <n v="0"/>
  </r>
  <r>
    <x v="49"/>
    <x v="11"/>
    <n v="1"/>
    <n v="0"/>
    <n v="0"/>
    <n v="0"/>
    <n v="0"/>
  </r>
  <r>
    <x v="49"/>
    <x v="11"/>
    <n v="1"/>
    <n v="1"/>
    <n v="1"/>
    <n v="0"/>
    <n v="0"/>
  </r>
  <r>
    <x v="49"/>
    <x v="1"/>
    <n v="5"/>
    <n v="5"/>
    <n v="3"/>
    <n v="2"/>
    <n v="0"/>
  </r>
  <r>
    <x v="49"/>
    <x v="1"/>
    <n v="38"/>
    <n v="38"/>
    <n v="35"/>
    <n v="3"/>
    <n v="0"/>
  </r>
  <r>
    <x v="49"/>
    <x v="2"/>
    <n v="6"/>
    <n v="4"/>
    <n v="2"/>
    <n v="2"/>
    <n v="0"/>
  </r>
  <r>
    <x v="49"/>
    <x v="2"/>
    <n v="39"/>
    <n v="37"/>
    <n v="26"/>
    <n v="11"/>
    <n v="0"/>
  </r>
  <r>
    <x v="49"/>
    <x v="3"/>
    <n v="13"/>
    <n v="9"/>
    <n v="7"/>
    <n v="2"/>
    <n v="0"/>
  </r>
  <r>
    <x v="49"/>
    <x v="3"/>
    <n v="111"/>
    <n v="107"/>
    <n v="103"/>
    <n v="4"/>
    <n v="1"/>
  </r>
  <r>
    <x v="49"/>
    <x v="4"/>
    <n v="8"/>
    <n v="8"/>
    <n v="4"/>
    <n v="4"/>
    <n v="0"/>
  </r>
  <r>
    <x v="49"/>
    <x v="4"/>
    <n v="104"/>
    <n v="101"/>
    <n v="94"/>
    <n v="7"/>
    <n v="1"/>
  </r>
  <r>
    <x v="49"/>
    <x v="5"/>
    <n v="7"/>
    <n v="7"/>
    <n v="7"/>
    <n v="0"/>
    <n v="0"/>
  </r>
  <r>
    <x v="49"/>
    <x v="5"/>
    <n v="40"/>
    <n v="40"/>
    <n v="40"/>
    <n v="0"/>
    <n v="0"/>
  </r>
  <r>
    <x v="49"/>
    <x v="6"/>
    <n v="1"/>
    <n v="0"/>
    <n v="0"/>
    <n v="0"/>
    <n v="0"/>
  </r>
  <r>
    <x v="49"/>
    <x v="6"/>
    <n v="38"/>
    <n v="33"/>
    <n v="28"/>
    <n v="5"/>
    <n v="0"/>
  </r>
  <r>
    <x v="49"/>
    <x v="7"/>
    <n v="2"/>
    <n v="2"/>
    <n v="2"/>
    <n v="0"/>
    <n v="0"/>
  </r>
  <r>
    <x v="49"/>
    <x v="7"/>
    <n v="14"/>
    <n v="14"/>
    <n v="13"/>
    <n v="1"/>
    <n v="0"/>
  </r>
  <r>
    <x v="49"/>
    <x v="8"/>
    <n v="3"/>
    <n v="2"/>
    <n v="2"/>
    <n v="0"/>
    <n v="0"/>
  </r>
  <r>
    <x v="49"/>
    <x v="8"/>
    <n v="6"/>
    <n v="6"/>
    <n v="5"/>
    <n v="1"/>
    <n v="0"/>
  </r>
  <r>
    <x v="49"/>
    <x v="9"/>
    <n v="9"/>
    <n v="8"/>
    <n v="7"/>
    <n v="1"/>
    <n v="0"/>
  </r>
  <r>
    <x v="49"/>
    <x v="9"/>
    <n v="98"/>
    <n v="98"/>
    <n v="84"/>
    <n v="14"/>
    <n v="0"/>
  </r>
  <r>
    <x v="49"/>
    <x v="10"/>
    <n v="6"/>
    <n v="5"/>
    <n v="1"/>
    <n v="4"/>
    <n v="0"/>
  </r>
  <r>
    <x v="49"/>
    <x v="10"/>
    <n v="9"/>
    <n v="9"/>
    <n v="8"/>
    <n v="1"/>
    <n v="0"/>
  </r>
  <r>
    <x v="50"/>
    <x v="11"/>
    <n v="1"/>
    <n v="1"/>
    <n v="1"/>
    <n v="0"/>
    <n v="0"/>
  </r>
  <r>
    <x v="50"/>
    <x v="12"/>
    <n v="1"/>
    <n v="0"/>
    <n v="0"/>
    <n v="0"/>
    <n v="0"/>
  </r>
  <r>
    <x v="50"/>
    <x v="1"/>
    <n v="4"/>
    <n v="3"/>
    <n v="0"/>
    <n v="3"/>
    <n v="0"/>
  </r>
  <r>
    <x v="50"/>
    <x v="1"/>
    <n v="33"/>
    <n v="33"/>
    <n v="28"/>
    <n v="5"/>
    <n v="0"/>
  </r>
  <r>
    <x v="50"/>
    <x v="2"/>
    <n v="6"/>
    <n v="6"/>
    <n v="2"/>
    <n v="4"/>
    <n v="0"/>
  </r>
  <r>
    <x v="50"/>
    <x v="2"/>
    <n v="62"/>
    <n v="61"/>
    <n v="52"/>
    <n v="9"/>
    <n v="1"/>
  </r>
  <r>
    <x v="50"/>
    <x v="3"/>
    <n v="9"/>
    <n v="5"/>
    <n v="4"/>
    <n v="1"/>
    <n v="0"/>
  </r>
  <r>
    <x v="50"/>
    <x v="3"/>
    <n v="90"/>
    <n v="84"/>
    <n v="64"/>
    <n v="20"/>
    <n v="1"/>
  </r>
  <r>
    <x v="50"/>
    <x v="4"/>
    <n v="5"/>
    <n v="5"/>
    <n v="3"/>
    <n v="2"/>
    <n v="0"/>
  </r>
  <r>
    <x v="50"/>
    <x v="4"/>
    <n v="73"/>
    <n v="70"/>
    <n v="43"/>
    <n v="27"/>
    <n v="2"/>
  </r>
  <r>
    <x v="50"/>
    <x v="5"/>
    <n v="2"/>
    <n v="1"/>
    <n v="1"/>
    <n v="0"/>
    <n v="0"/>
  </r>
  <r>
    <x v="50"/>
    <x v="5"/>
    <n v="13"/>
    <n v="12"/>
    <n v="12"/>
    <n v="0"/>
    <n v="0"/>
  </r>
  <r>
    <x v="50"/>
    <x v="6"/>
    <n v="3"/>
    <n v="3"/>
    <n v="2"/>
    <n v="1"/>
    <n v="0"/>
  </r>
  <r>
    <x v="50"/>
    <x v="7"/>
    <n v="2"/>
    <n v="2"/>
    <n v="2"/>
    <n v="0"/>
    <n v="0"/>
  </r>
  <r>
    <x v="50"/>
    <x v="7"/>
    <n v="19"/>
    <n v="18"/>
    <n v="11"/>
    <n v="7"/>
    <n v="1"/>
  </r>
  <r>
    <x v="50"/>
    <x v="8"/>
    <n v="2"/>
    <n v="2"/>
    <n v="2"/>
    <n v="0"/>
    <n v="0"/>
  </r>
  <r>
    <x v="50"/>
    <x v="9"/>
    <n v="4"/>
    <n v="4"/>
    <n v="4"/>
    <n v="0"/>
    <n v="0"/>
  </r>
  <r>
    <x v="50"/>
    <x v="9"/>
    <n v="46"/>
    <n v="45"/>
    <n v="36"/>
    <n v="9"/>
    <n v="0"/>
  </r>
  <r>
    <x v="50"/>
    <x v="10"/>
    <n v="4"/>
    <n v="4"/>
    <n v="3"/>
    <n v="1"/>
    <n v="0"/>
  </r>
  <r>
    <x v="50"/>
    <x v="10"/>
    <n v="18"/>
    <n v="14"/>
    <n v="14"/>
    <n v="0"/>
    <n v="0"/>
  </r>
  <r>
    <x v="51"/>
    <x v="2"/>
    <n v="2"/>
    <n v="2"/>
    <n v="2"/>
    <n v="0"/>
    <n v="0"/>
  </r>
  <r>
    <x v="51"/>
    <x v="3"/>
    <n v="5"/>
    <n v="5"/>
    <n v="4"/>
    <n v="1"/>
    <n v="0"/>
  </r>
  <r>
    <x v="51"/>
    <x v="4"/>
    <n v="5"/>
    <n v="5"/>
    <n v="5"/>
    <n v="0"/>
    <n v="0"/>
  </r>
  <r>
    <x v="51"/>
    <x v="4"/>
    <n v="1"/>
    <n v="1"/>
    <n v="1"/>
    <n v="0"/>
    <n v="0"/>
  </r>
  <r>
    <x v="51"/>
    <x v="8"/>
    <n v="1"/>
    <n v="1"/>
    <n v="0"/>
    <n v="1"/>
    <n v="0"/>
  </r>
  <r>
    <x v="52"/>
    <x v="11"/>
    <n v="1"/>
    <n v="0"/>
    <n v="0"/>
    <n v="0"/>
    <n v="0"/>
  </r>
  <r>
    <x v="52"/>
    <x v="1"/>
    <n v="3"/>
    <n v="3"/>
    <n v="1"/>
    <n v="2"/>
    <n v="0"/>
  </r>
  <r>
    <x v="52"/>
    <x v="2"/>
    <n v="1"/>
    <n v="1"/>
    <n v="0"/>
    <n v="1"/>
    <n v="0"/>
  </r>
  <r>
    <x v="52"/>
    <x v="2"/>
    <n v="14"/>
    <n v="13"/>
    <n v="12"/>
    <n v="1"/>
    <n v="0"/>
  </r>
  <r>
    <x v="52"/>
    <x v="3"/>
    <n v="3"/>
    <n v="2"/>
    <n v="2"/>
    <n v="0"/>
    <n v="0"/>
  </r>
  <r>
    <x v="52"/>
    <x v="3"/>
    <n v="38"/>
    <n v="36"/>
    <n v="26"/>
    <n v="10"/>
    <n v="0"/>
  </r>
  <r>
    <x v="52"/>
    <x v="4"/>
    <n v="3"/>
    <n v="3"/>
    <n v="0"/>
    <n v="3"/>
    <n v="0"/>
  </r>
  <r>
    <x v="52"/>
    <x v="4"/>
    <n v="45"/>
    <n v="43"/>
    <n v="36"/>
    <n v="7"/>
    <n v="0"/>
  </r>
  <r>
    <x v="52"/>
    <x v="5"/>
    <n v="1"/>
    <n v="1"/>
    <n v="1"/>
    <n v="0"/>
    <n v="0"/>
  </r>
  <r>
    <x v="52"/>
    <x v="6"/>
    <n v="2"/>
    <n v="2"/>
    <n v="0"/>
    <n v="2"/>
    <n v="0"/>
  </r>
  <r>
    <x v="52"/>
    <x v="7"/>
    <n v="8"/>
    <n v="8"/>
    <n v="7"/>
    <n v="1"/>
    <n v="0"/>
  </r>
  <r>
    <x v="52"/>
    <x v="8"/>
    <n v="7"/>
    <n v="7"/>
    <n v="6"/>
    <n v="1"/>
    <n v="0"/>
  </r>
  <r>
    <x v="52"/>
    <x v="9"/>
    <n v="1"/>
    <n v="0"/>
    <n v="0"/>
    <n v="0"/>
    <n v="0"/>
  </r>
  <r>
    <x v="52"/>
    <x v="9"/>
    <n v="17"/>
    <n v="17"/>
    <n v="16"/>
    <n v="1"/>
    <n v="0"/>
  </r>
  <r>
    <x v="52"/>
    <x v="10"/>
    <n v="1"/>
    <n v="0"/>
    <n v="0"/>
    <n v="0"/>
    <n v="0"/>
  </r>
  <r>
    <x v="53"/>
    <x v="11"/>
    <n v="8"/>
    <n v="6"/>
    <n v="6"/>
    <n v="0"/>
    <n v="0"/>
  </r>
  <r>
    <x v="53"/>
    <x v="1"/>
    <n v="4"/>
    <n v="3"/>
    <n v="3"/>
    <n v="0"/>
    <n v="0"/>
  </r>
  <r>
    <x v="53"/>
    <x v="1"/>
    <n v="45"/>
    <n v="45"/>
    <n v="43"/>
    <n v="2"/>
    <n v="0"/>
  </r>
  <r>
    <x v="53"/>
    <x v="2"/>
    <n v="6"/>
    <n v="5"/>
    <n v="5"/>
    <n v="0"/>
    <n v="0"/>
  </r>
  <r>
    <x v="53"/>
    <x v="2"/>
    <n v="47"/>
    <n v="47"/>
    <n v="41"/>
    <n v="6"/>
    <n v="0"/>
  </r>
  <r>
    <x v="53"/>
    <x v="3"/>
    <n v="9"/>
    <n v="9"/>
    <n v="6"/>
    <n v="3"/>
    <n v="0"/>
  </r>
  <r>
    <x v="53"/>
    <x v="3"/>
    <n v="59"/>
    <n v="59"/>
    <n v="51"/>
    <n v="8"/>
    <n v="0"/>
  </r>
  <r>
    <x v="53"/>
    <x v="4"/>
    <n v="9"/>
    <n v="9"/>
    <n v="4"/>
    <n v="5"/>
    <n v="0"/>
  </r>
  <r>
    <x v="53"/>
    <x v="4"/>
    <n v="61"/>
    <n v="60"/>
    <n v="60"/>
    <n v="0"/>
    <n v="0"/>
  </r>
  <r>
    <x v="53"/>
    <x v="5"/>
    <n v="1"/>
    <n v="1"/>
    <n v="1"/>
    <n v="0"/>
    <n v="0"/>
  </r>
  <r>
    <x v="53"/>
    <x v="5"/>
    <n v="14"/>
    <n v="14"/>
    <n v="14"/>
    <n v="0"/>
    <n v="0"/>
  </r>
  <r>
    <x v="53"/>
    <x v="6"/>
    <n v="5"/>
    <n v="5"/>
    <n v="5"/>
    <n v="0"/>
    <n v="0"/>
  </r>
  <r>
    <x v="53"/>
    <x v="7"/>
    <n v="24"/>
    <n v="23"/>
    <n v="22"/>
    <n v="1"/>
    <n v="0"/>
  </r>
  <r>
    <x v="53"/>
    <x v="8"/>
    <n v="18"/>
    <n v="17"/>
    <n v="16"/>
    <n v="1"/>
    <n v="0"/>
  </r>
  <r>
    <x v="53"/>
    <x v="9"/>
    <n v="3"/>
    <n v="3"/>
    <n v="2"/>
    <n v="1"/>
    <n v="0"/>
  </r>
  <r>
    <x v="53"/>
    <x v="9"/>
    <n v="96"/>
    <n v="96"/>
    <n v="67"/>
    <n v="29"/>
    <n v="0"/>
  </r>
  <r>
    <x v="53"/>
    <x v="10"/>
    <n v="8"/>
    <n v="8"/>
    <n v="8"/>
    <n v="0"/>
    <n v="0"/>
  </r>
  <r>
    <x v="53"/>
    <x v="10"/>
    <n v="44"/>
    <n v="44"/>
    <n v="40"/>
    <n v="4"/>
    <n v="0"/>
  </r>
  <r>
    <x v="54"/>
    <x v="1"/>
    <n v="1"/>
    <n v="1"/>
    <n v="1"/>
    <n v="0"/>
    <n v="0"/>
  </r>
  <r>
    <x v="54"/>
    <x v="1"/>
    <n v="15"/>
    <n v="14"/>
    <n v="7"/>
    <n v="7"/>
    <n v="0"/>
  </r>
  <r>
    <x v="54"/>
    <x v="2"/>
    <n v="19"/>
    <n v="19"/>
    <n v="16"/>
    <n v="3"/>
    <n v="0"/>
  </r>
  <r>
    <x v="54"/>
    <x v="3"/>
    <n v="3"/>
    <n v="2"/>
    <n v="1"/>
    <n v="1"/>
    <n v="0"/>
  </r>
  <r>
    <x v="54"/>
    <x v="3"/>
    <n v="30"/>
    <n v="30"/>
    <n v="20"/>
    <n v="10"/>
    <n v="0"/>
  </r>
  <r>
    <x v="54"/>
    <x v="4"/>
    <n v="5"/>
    <n v="3"/>
    <n v="2"/>
    <n v="1"/>
    <n v="0"/>
  </r>
  <r>
    <x v="54"/>
    <x v="4"/>
    <n v="50"/>
    <n v="49"/>
    <n v="36"/>
    <n v="13"/>
    <n v="1"/>
  </r>
  <r>
    <x v="54"/>
    <x v="5"/>
    <n v="1"/>
    <n v="1"/>
    <n v="1"/>
    <n v="0"/>
    <n v="0"/>
  </r>
  <r>
    <x v="54"/>
    <x v="5"/>
    <n v="15"/>
    <n v="15"/>
    <n v="15"/>
    <n v="0"/>
    <n v="0"/>
  </r>
  <r>
    <x v="54"/>
    <x v="7"/>
    <n v="7"/>
    <n v="7"/>
    <n v="6"/>
    <n v="1"/>
    <n v="0"/>
  </r>
  <r>
    <x v="54"/>
    <x v="8"/>
    <n v="2"/>
    <n v="2"/>
    <n v="1"/>
    <n v="1"/>
    <n v="0"/>
  </r>
  <r>
    <x v="54"/>
    <x v="9"/>
    <n v="4"/>
    <n v="4"/>
    <n v="4"/>
    <n v="0"/>
    <n v="0"/>
  </r>
  <r>
    <x v="54"/>
    <x v="9"/>
    <n v="44"/>
    <n v="44"/>
    <n v="32"/>
    <n v="12"/>
    <n v="0"/>
  </r>
  <r>
    <x v="54"/>
    <x v="10"/>
    <n v="4"/>
    <n v="3"/>
    <n v="2"/>
    <n v="1"/>
    <n v="0"/>
  </r>
  <r>
    <x v="54"/>
    <x v="10"/>
    <n v="4"/>
    <n v="4"/>
    <n v="4"/>
    <n v="0"/>
    <n v="0"/>
  </r>
  <r>
    <x v="55"/>
    <x v="11"/>
    <n v="2"/>
    <n v="2"/>
    <n v="2"/>
    <n v="0"/>
    <n v="0"/>
  </r>
  <r>
    <x v="55"/>
    <x v="1"/>
    <n v="5"/>
    <n v="5"/>
    <n v="5"/>
    <n v="0"/>
    <n v="0"/>
  </r>
  <r>
    <x v="55"/>
    <x v="2"/>
    <n v="1"/>
    <n v="1"/>
    <n v="1"/>
    <n v="0"/>
    <n v="0"/>
  </r>
  <r>
    <x v="55"/>
    <x v="2"/>
    <n v="12"/>
    <n v="12"/>
    <n v="7"/>
    <n v="5"/>
    <n v="0"/>
  </r>
  <r>
    <x v="55"/>
    <x v="3"/>
    <n v="2"/>
    <n v="1"/>
    <n v="1"/>
    <n v="0"/>
    <n v="0"/>
  </r>
  <r>
    <x v="55"/>
    <x v="3"/>
    <n v="21"/>
    <n v="19"/>
    <n v="12"/>
    <n v="7"/>
    <n v="0"/>
  </r>
  <r>
    <x v="55"/>
    <x v="4"/>
    <n v="5"/>
    <n v="4"/>
    <n v="4"/>
    <n v="0"/>
    <n v="0"/>
  </r>
  <r>
    <x v="55"/>
    <x v="4"/>
    <n v="35"/>
    <n v="35"/>
    <n v="20"/>
    <n v="15"/>
    <n v="0"/>
  </r>
  <r>
    <x v="55"/>
    <x v="6"/>
    <n v="1"/>
    <n v="0"/>
    <n v="0"/>
    <n v="0"/>
    <n v="0"/>
  </r>
  <r>
    <x v="55"/>
    <x v="6"/>
    <n v="1"/>
    <n v="0"/>
    <n v="0"/>
    <n v="0"/>
    <n v="0"/>
  </r>
  <r>
    <x v="55"/>
    <x v="7"/>
    <n v="1"/>
    <n v="1"/>
    <n v="1"/>
    <n v="0"/>
    <n v="0"/>
  </r>
  <r>
    <x v="55"/>
    <x v="8"/>
    <n v="1"/>
    <n v="1"/>
    <n v="1"/>
    <n v="0"/>
    <n v="0"/>
  </r>
  <r>
    <x v="55"/>
    <x v="9"/>
    <n v="10"/>
    <n v="10"/>
    <n v="9"/>
    <n v="1"/>
    <n v="0"/>
  </r>
  <r>
    <x v="56"/>
    <x v="1"/>
    <n v="12"/>
    <n v="12"/>
    <n v="9"/>
    <n v="3"/>
    <n v="0"/>
  </r>
  <r>
    <x v="56"/>
    <x v="2"/>
    <n v="24"/>
    <n v="24"/>
    <n v="23"/>
    <n v="1"/>
    <n v="0"/>
  </r>
  <r>
    <x v="56"/>
    <x v="3"/>
    <n v="3"/>
    <n v="0"/>
    <n v="0"/>
    <n v="0"/>
    <n v="0"/>
  </r>
  <r>
    <x v="56"/>
    <x v="3"/>
    <n v="23"/>
    <n v="23"/>
    <n v="18"/>
    <n v="5"/>
    <n v="0"/>
  </r>
  <r>
    <x v="56"/>
    <x v="4"/>
    <n v="13"/>
    <n v="13"/>
    <n v="11"/>
    <n v="2"/>
    <n v="0"/>
  </r>
  <r>
    <x v="56"/>
    <x v="4"/>
    <n v="1"/>
    <n v="1"/>
    <n v="1"/>
    <n v="0"/>
    <n v="0"/>
  </r>
  <r>
    <x v="56"/>
    <x v="7"/>
    <n v="6"/>
    <n v="5"/>
    <n v="4"/>
    <n v="1"/>
    <n v="0"/>
  </r>
  <r>
    <x v="56"/>
    <x v="8"/>
    <n v="3"/>
    <n v="3"/>
    <n v="3"/>
    <n v="0"/>
    <n v="0"/>
  </r>
  <r>
    <x v="56"/>
    <x v="9"/>
    <n v="1"/>
    <n v="1"/>
    <n v="1"/>
    <n v="0"/>
    <n v="0"/>
  </r>
  <r>
    <x v="56"/>
    <x v="9"/>
    <n v="16"/>
    <n v="16"/>
    <n v="16"/>
    <n v="0"/>
    <n v="0"/>
  </r>
  <r>
    <x v="57"/>
    <x v="13"/>
    <n v="1"/>
    <n v="1"/>
    <n v="1"/>
    <n v="0"/>
    <n v="0"/>
  </r>
  <r>
    <x v="57"/>
    <x v="12"/>
    <n v="1"/>
    <n v="0"/>
    <n v="0"/>
    <n v="0"/>
    <n v="0"/>
  </r>
  <r>
    <x v="57"/>
    <x v="1"/>
    <n v="6"/>
    <n v="6"/>
    <n v="3"/>
    <n v="3"/>
    <n v="0"/>
  </r>
  <r>
    <x v="57"/>
    <x v="2"/>
    <n v="2"/>
    <n v="2"/>
    <n v="0"/>
    <n v="2"/>
    <n v="0"/>
  </r>
  <r>
    <x v="57"/>
    <x v="2"/>
    <n v="18"/>
    <n v="18"/>
    <n v="9"/>
    <n v="9"/>
    <n v="0"/>
  </r>
  <r>
    <x v="57"/>
    <x v="3"/>
    <n v="8"/>
    <n v="5"/>
    <n v="0"/>
    <n v="5"/>
    <n v="0"/>
  </r>
  <r>
    <x v="57"/>
    <x v="3"/>
    <n v="43"/>
    <n v="40"/>
    <n v="30"/>
    <n v="10"/>
    <n v="0"/>
  </r>
  <r>
    <x v="57"/>
    <x v="4"/>
    <n v="5"/>
    <n v="5"/>
    <n v="5"/>
    <n v="0"/>
    <n v="0"/>
  </r>
  <r>
    <x v="57"/>
    <x v="4"/>
    <n v="10"/>
    <n v="9"/>
    <n v="6"/>
    <n v="3"/>
    <n v="0"/>
  </r>
  <r>
    <x v="57"/>
    <x v="5"/>
    <n v="3"/>
    <n v="3"/>
    <n v="3"/>
    <n v="0"/>
    <n v="0"/>
  </r>
  <r>
    <x v="57"/>
    <x v="6"/>
    <n v="1"/>
    <n v="0"/>
    <n v="0"/>
    <n v="0"/>
    <n v="0"/>
  </r>
  <r>
    <x v="57"/>
    <x v="7"/>
    <n v="1"/>
    <n v="1"/>
    <n v="1"/>
    <n v="0"/>
    <n v="0"/>
  </r>
  <r>
    <x v="57"/>
    <x v="8"/>
    <n v="1"/>
    <n v="1"/>
    <n v="1"/>
    <n v="0"/>
    <n v="0"/>
  </r>
  <r>
    <x v="57"/>
    <x v="9"/>
    <n v="4"/>
    <n v="3"/>
    <n v="3"/>
    <n v="0"/>
    <n v="0"/>
  </r>
  <r>
    <x v="57"/>
    <x v="9"/>
    <n v="11"/>
    <n v="11"/>
    <n v="7"/>
    <n v="4"/>
    <n v="0"/>
  </r>
  <r>
    <x v="57"/>
    <x v="10"/>
    <n v="4"/>
    <n v="3"/>
    <n v="3"/>
    <n v="0"/>
    <n v="0"/>
  </r>
  <r>
    <x v="58"/>
    <x v="1"/>
    <n v="1"/>
    <n v="1"/>
    <n v="1"/>
    <n v="0"/>
    <n v="0"/>
  </r>
  <r>
    <x v="58"/>
    <x v="2"/>
    <n v="12"/>
    <n v="12"/>
    <n v="12"/>
    <n v="0"/>
    <n v="0"/>
  </r>
  <r>
    <x v="58"/>
    <x v="2"/>
    <n v="1"/>
    <n v="0"/>
    <n v="0"/>
    <n v="0"/>
    <n v="0"/>
  </r>
  <r>
    <x v="58"/>
    <x v="3"/>
    <n v="3"/>
    <n v="2"/>
    <n v="2"/>
    <n v="0"/>
    <n v="0"/>
  </r>
  <r>
    <x v="58"/>
    <x v="3"/>
    <n v="16"/>
    <n v="14"/>
    <n v="14"/>
    <n v="0"/>
    <n v="1"/>
  </r>
  <r>
    <x v="58"/>
    <x v="4"/>
    <n v="8"/>
    <n v="8"/>
    <n v="7"/>
    <n v="1"/>
    <n v="0"/>
  </r>
  <r>
    <x v="58"/>
    <x v="4"/>
    <n v="38"/>
    <n v="38"/>
    <n v="36"/>
    <n v="2"/>
    <n v="0"/>
  </r>
  <r>
    <x v="58"/>
    <x v="5"/>
    <n v="2"/>
    <n v="2"/>
    <n v="2"/>
    <n v="0"/>
    <n v="0"/>
  </r>
  <r>
    <x v="58"/>
    <x v="5"/>
    <n v="1"/>
    <n v="1"/>
    <n v="1"/>
    <n v="0"/>
    <n v="0"/>
  </r>
  <r>
    <x v="58"/>
    <x v="7"/>
    <n v="1"/>
    <n v="1"/>
    <n v="1"/>
    <n v="0"/>
    <n v="0"/>
  </r>
  <r>
    <x v="58"/>
    <x v="7"/>
    <n v="1"/>
    <n v="1"/>
    <n v="1"/>
    <n v="0"/>
    <n v="0"/>
  </r>
  <r>
    <x v="58"/>
    <x v="9"/>
    <n v="2"/>
    <n v="2"/>
    <n v="2"/>
    <n v="0"/>
    <n v="0"/>
  </r>
  <r>
    <x v="58"/>
    <x v="9"/>
    <n v="28"/>
    <n v="28"/>
    <n v="27"/>
    <n v="1"/>
    <n v="0"/>
  </r>
  <r>
    <x v="58"/>
    <x v="10"/>
    <n v="1"/>
    <n v="1"/>
    <n v="1"/>
    <n v="0"/>
    <n v="0"/>
  </r>
  <r>
    <x v="58"/>
    <x v="10"/>
    <n v="1"/>
    <n v="1"/>
    <n v="1"/>
    <n v="0"/>
    <n v="0"/>
  </r>
  <r>
    <x v="59"/>
    <x v="11"/>
    <n v="1"/>
    <n v="1"/>
    <n v="1"/>
    <n v="0"/>
    <n v="0"/>
  </r>
  <r>
    <x v="59"/>
    <x v="2"/>
    <n v="1"/>
    <n v="1"/>
    <n v="1"/>
    <n v="0"/>
    <n v="0"/>
  </r>
  <r>
    <x v="59"/>
    <x v="2"/>
    <n v="3"/>
    <n v="3"/>
    <n v="3"/>
    <n v="0"/>
    <n v="0"/>
  </r>
  <r>
    <x v="59"/>
    <x v="3"/>
    <n v="2"/>
    <n v="0"/>
    <n v="0"/>
    <n v="0"/>
    <n v="0"/>
  </r>
  <r>
    <x v="59"/>
    <x v="3"/>
    <n v="7"/>
    <n v="6"/>
    <n v="6"/>
    <n v="0"/>
    <n v="1"/>
  </r>
  <r>
    <x v="59"/>
    <x v="4"/>
    <n v="11"/>
    <n v="11"/>
    <n v="11"/>
    <n v="0"/>
    <n v="0"/>
  </r>
  <r>
    <x v="59"/>
    <x v="5"/>
    <n v="1"/>
    <n v="1"/>
    <n v="1"/>
    <n v="0"/>
    <n v="0"/>
  </r>
  <r>
    <x v="59"/>
    <x v="5"/>
    <n v="2"/>
    <n v="2"/>
    <n v="2"/>
    <n v="0"/>
    <n v="0"/>
  </r>
  <r>
    <x v="59"/>
    <x v="7"/>
    <n v="1"/>
    <n v="1"/>
    <n v="1"/>
    <n v="0"/>
    <n v="0"/>
  </r>
  <r>
    <x v="59"/>
    <x v="8"/>
    <n v="1"/>
    <n v="1"/>
    <n v="1"/>
    <n v="0"/>
    <n v="0"/>
  </r>
  <r>
    <x v="59"/>
    <x v="9"/>
    <n v="2"/>
    <n v="2"/>
    <n v="2"/>
    <n v="0"/>
    <n v="0"/>
  </r>
  <r>
    <x v="59"/>
    <x v="9"/>
    <n v="11"/>
    <n v="11"/>
    <n v="11"/>
    <n v="0"/>
    <n v="0"/>
  </r>
  <r>
    <x v="60"/>
    <x v="1"/>
    <n v="4"/>
    <n v="4"/>
    <n v="1"/>
    <n v="3"/>
    <n v="0"/>
  </r>
  <r>
    <x v="60"/>
    <x v="1"/>
    <n v="14"/>
    <n v="12"/>
    <n v="10"/>
    <n v="2"/>
    <n v="0"/>
  </r>
  <r>
    <x v="60"/>
    <x v="2"/>
    <n v="1"/>
    <n v="0"/>
    <n v="0"/>
    <n v="0"/>
    <n v="0"/>
  </r>
  <r>
    <x v="60"/>
    <x v="2"/>
    <n v="12"/>
    <n v="12"/>
    <n v="12"/>
    <n v="0"/>
    <n v="0"/>
  </r>
  <r>
    <x v="60"/>
    <x v="3"/>
    <n v="4"/>
    <n v="1"/>
    <n v="1"/>
    <n v="0"/>
    <n v="0"/>
  </r>
  <r>
    <x v="60"/>
    <x v="3"/>
    <n v="24"/>
    <n v="17"/>
    <n v="16"/>
    <n v="1"/>
    <n v="0"/>
  </r>
  <r>
    <x v="60"/>
    <x v="4"/>
    <n v="3"/>
    <n v="1"/>
    <n v="1"/>
    <n v="0"/>
    <n v="0"/>
  </r>
  <r>
    <x v="60"/>
    <x v="4"/>
    <n v="27"/>
    <n v="27"/>
    <n v="24"/>
    <n v="3"/>
    <n v="0"/>
  </r>
  <r>
    <x v="60"/>
    <x v="5"/>
    <n v="8"/>
    <n v="8"/>
    <n v="8"/>
    <n v="0"/>
    <n v="0"/>
  </r>
  <r>
    <x v="60"/>
    <x v="6"/>
    <n v="1"/>
    <n v="1"/>
    <n v="1"/>
    <n v="0"/>
    <n v="0"/>
  </r>
  <r>
    <x v="60"/>
    <x v="7"/>
    <n v="3"/>
    <n v="3"/>
    <n v="3"/>
    <n v="0"/>
    <n v="0"/>
  </r>
  <r>
    <x v="60"/>
    <x v="8"/>
    <n v="3"/>
    <n v="3"/>
    <n v="3"/>
    <n v="0"/>
    <n v="0"/>
  </r>
  <r>
    <x v="60"/>
    <x v="9"/>
    <n v="21"/>
    <n v="21"/>
    <n v="19"/>
    <n v="2"/>
    <n v="0"/>
  </r>
  <r>
    <x v="60"/>
    <x v="10"/>
    <n v="8"/>
    <n v="8"/>
    <n v="7"/>
    <n v="1"/>
    <n v="0"/>
  </r>
  <r>
    <x v="61"/>
    <x v="2"/>
    <n v="1"/>
    <n v="1"/>
    <n v="0"/>
    <n v="1"/>
    <n v="0"/>
  </r>
  <r>
    <x v="61"/>
    <x v="2"/>
    <n v="5"/>
    <n v="5"/>
    <n v="5"/>
    <n v="0"/>
    <n v="0"/>
  </r>
  <r>
    <x v="61"/>
    <x v="3"/>
    <n v="2"/>
    <n v="1"/>
    <n v="1"/>
    <n v="0"/>
    <n v="0"/>
  </r>
  <r>
    <x v="61"/>
    <x v="3"/>
    <n v="8"/>
    <n v="8"/>
    <n v="7"/>
    <n v="1"/>
    <n v="0"/>
  </r>
  <r>
    <x v="61"/>
    <x v="4"/>
    <n v="1"/>
    <n v="0"/>
    <n v="0"/>
    <n v="0"/>
    <n v="0"/>
  </r>
  <r>
    <x v="61"/>
    <x v="4"/>
    <n v="11"/>
    <n v="11"/>
    <n v="9"/>
    <n v="2"/>
    <n v="0"/>
  </r>
  <r>
    <x v="61"/>
    <x v="5"/>
    <n v="3"/>
    <n v="3"/>
    <n v="3"/>
    <n v="0"/>
    <n v="0"/>
  </r>
  <r>
    <x v="61"/>
    <x v="9"/>
    <n v="14"/>
    <n v="14"/>
    <n v="12"/>
    <n v="2"/>
    <n v="0"/>
  </r>
  <r>
    <x v="62"/>
    <x v="11"/>
    <n v="1"/>
    <n v="1"/>
    <n v="1"/>
    <n v="0"/>
    <n v="0"/>
  </r>
  <r>
    <x v="62"/>
    <x v="11"/>
    <n v="4"/>
    <n v="3"/>
    <n v="3"/>
    <n v="0"/>
    <n v="0"/>
  </r>
  <r>
    <x v="62"/>
    <x v="1"/>
    <n v="1"/>
    <n v="1"/>
    <n v="1"/>
    <n v="0"/>
    <n v="0"/>
  </r>
  <r>
    <x v="62"/>
    <x v="1"/>
    <n v="9"/>
    <n v="9"/>
    <n v="8"/>
    <n v="1"/>
    <n v="0"/>
  </r>
  <r>
    <x v="62"/>
    <x v="2"/>
    <n v="2"/>
    <n v="1"/>
    <n v="1"/>
    <n v="0"/>
    <n v="0"/>
  </r>
  <r>
    <x v="62"/>
    <x v="2"/>
    <n v="21"/>
    <n v="20"/>
    <n v="16"/>
    <n v="4"/>
    <n v="0"/>
  </r>
  <r>
    <x v="62"/>
    <x v="3"/>
    <n v="13"/>
    <n v="11"/>
    <n v="9"/>
    <n v="2"/>
    <n v="0"/>
  </r>
  <r>
    <x v="62"/>
    <x v="3"/>
    <n v="39"/>
    <n v="38"/>
    <n v="31"/>
    <n v="7"/>
    <n v="0"/>
  </r>
  <r>
    <x v="62"/>
    <x v="4"/>
    <n v="4"/>
    <n v="4"/>
    <n v="4"/>
    <n v="0"/>
    <n v="0"/>
  </r>
  <r>
    <x v="62"/>
    <x v="4"/>
    <n v="17"/>
    <n v="16"/>
    <n v="14"/>
    <n v="2"/>
    <n v="0"/>
  </r>
  <r>
    <x v="62"/>
    <x v="5"/>
    <n v="1"/>
    <n v="1"/>
    <n v="1"/>
    <n v="0"/>
    <n v="0"/>
  </r>
  <r>
    <x v="62"/>
    <x v="5"/>
    <n v="4"/>
    <n v="4"/>
    <n v="4"/>
    <n v="0"/>
    <n v="0"/>
  </r>
  <r>
    <x v="62"/>
    <x v="9"/>
    <n v="4"/>
    <n v="4"/>
    <n v="4"/>
    <n v="0"/>
    <n v="0"/>
  </r>
  <r>
    <x v="62"/>
    <x v="9"/>
    <n v="17"/>
    <n v="16"/>
    <n v="15"/>
    <n v="1"/>
    <n v="0"/>
  </r>
  <r>
    <x v="63"/>
    <x v="11"/>
    <n v="1"/>
    <n v="0"/>
    <n v="0"/>
    <n v="0"/>
    <n v="0"/>
  </r>
  <r>
    <x v="63"/>
    <x v="11"/>
    <n v="6"/>
    <n v="5"/>
    <n v="5"/>
    <n v="0"/>
    <n v="0"/>
  </r>
  <r>
    <x v="63"/>
    <x v="1"/>
    <n v="6"/>
    <n v="5"/>
    <n v="3"/>
    <n v="2"/>
    <n v="0"/>
  </r>
  <r>
    <x v="63"/>
    <x v="1"/>
    <n v="30"/>
    <n v="30"/>
    <n v="24"/>
    <n v="6"/>
    <n v="0"/>
  </r>
  <r>
    <x v="63"/>
    <x v="2"/>
    <n v="8"/>
    <n v="8"/>
    <n v="6"/>
    <n v="2"/>
    <n v="0"/>
  </r>
  <r>
    <x v="63"/>
    <x v="2"/>
    <n v="66"/>
    <n v="63"/>
    <n v="59"/>
    <n v="4"/>
    <n v="1"/>
  </r>
  <r>
    <x v="63"/>
    <x v="3"/>
    <n v="17"/>
    <n v="8"/>
    <n v="7"/>
    <n v="1"/>
    <n v="0"/>
  </r>
  <r>
    <x v="63"/>
    <x v="3"/>
    <n v="96"/>
    <n v="89"/>
    <n v="82"/>
    <n v="7"/>
    <n v="0"/>
  </r>
  <r>
    <x v="63"/>
    <x v="4"/>
    <n v="10"/>
    <n v="8"/>
    <n v="6"/>
    <n v="2"/>
    <n v="0"/>
  </r>
  <r>
    <x v="63"/>
    <x v="4"/>
    <n v="31"/>
    <n v="30"/>
    <n v="26"/>
    <n v="4"/>
    <n v="0"/>
  </r>
  <r>
    <x v="63"/>
    <x v="5"/>
    <n v="8"/>
    <n v="8"/>
    <n v="8"/>
    <n v="0"/>
    <n v="0"/>
  </r>
  <r>
    <x v="63"/>
    <x v="6"/>
    <n v="1"/>
    <n v="1"/>
    <n v="1"/>
    <n v="0"/>
    <n v="0"/>
  </r>
  <r>
    <x v="63"/>
    <x v="6"/>
    <n v="2"/>
    <n v="2"/>
    <n v="2"/>
    <n v="0"/>
    <n v="0"/>
  </r>
  <r>
    <x v="63"/>
    <x v="7"/>
    <n v="3"/>
    <n v="3"/>
    <n v="3"/>
    <n v="0"/>
    <n v="0"/>
  </r>
  <r>
    <x v="63"/>
    <x v="7"/>
    <n v="11"/>
    <n v="11"/>
    <n v="10"/>
    <n v="1"/>
    <n v="0"/>
  </r>
  <r>
    <x v="63"/>
    <x v="8"/>
    <n v="4"/>
    <n v="3"/>
    <n v="3"/>
    <n v="0"/>
    <n v="0"/>
  </r>
  <r>
    <x v="63"/>
    <x v="9"/>
    <n v="3"/>
    <n v="2"/>
    <n v="2"/>
    <n v="0"/>
    <n v="0"/>
  </r>
  <r>
    <x v="63"/>
    <x v="9"/>
    <n v="51"/>
    <n v="51"/>
    <n v="47"/>
    <n v="4"/>
    <n v="0"/>
  </r>
  <r>
    <x v="63"/>
    <x v="10"/>
    <n v="7"/>
    <n v="7"/>
    <n v="5"/>
    <n v="2"/>
    <n v="0"/>
  </r>
  <r>
    <x v="63"/>
    <x v="10"/>
    <n v="24"/>
    <n v="23"/>
    <n v="19"/>
    <n v="4"/>
    <n v="0"/>
  </r>
  <r>
    <x v="64"/>
    <x v="11"/>
    <n v="5"/>
    <n v="5"/>
    <n v="4"/>
    <n v="1"/>
    <n v="0"/>
  </r>
  <r>
    <x v="64"/>
    <x v="1"/>
    <n v="3"/>
    <n v="2"/>
    <n v="1"/>
    <n v="1"/>
    <n v="0"/>
  </r>
  <r>
    <x v="64"/>
    <x v="1"/>
    <n v="19"/>
    <n v="17"/>
    <n v="14"/>
    <n v="3"/>
    <n v="0"/>
  </r>
  <r>
    <x v="64"/>
    <x v="2"/>
    <n v="11"/>
    <n v="10"/>
    <n v="7"/>
    <n v="3"/>
    <n v="0"/>
  </r>
  <r>
    <x v="64"/>
    <x v="2"/>
    <n v="29"/>
    <n v="27"/>
    <n v="26"/>
    <n v="1"/>
    <n v="0"/>
  </r>
  <r>
    <x v="64"/>
    <x v="3"/>
    <n v="8"/>
    <n v="4"/>
    <n v="3"/>
    <n v="1"/>
    <n v="0"/>
  </r>
  <r>
    <x v="64"/>
    <x v="3"/>
    <n v="59"/>
    <n v="53"/>
    <n v="48"/>
    <n v="5"/>
    <n v="0"/>
  </r>
  <r>
    <x v="64"/>
    <x v="4"/>
    <n v="4"/>
    <n v="2"/>
    <n v="1"/>
    <n v="1"/>
    <n v="0"/>
  </r>
  <r>
    <x v="64"/>
    <x v="4"/>
    <n v="24"/>
    <n v="24"/>
    <n v="22"/>
    <n v="2"/>
    <n v="0"/>
  </r>
  <r>
    <x v="64"/>
    <x v="5"/>
    <n v="1"/>
    <n v="1"/>
    <n v="1"/>
    <n v="0"/>
    <n v="0"/>
  </r>
  <r>
    <x v="64"/>
    <x v="5"/>
    <n v="12"/>
    <n v="12"/>
    <n v="12"/>
    <n v="0"/>
    <n v="0"/>
  </r>
  <r>
    <x v="64"/>
    <x v="6"/>
    <n v="4"/>
    <n v="3"/>
    <n v="3"/>
    <n v="0"/>
    <n v="0"/>
  </r>
  <r>
    <x v="64"/>
    <x v="7"/>
    <n v="1"/>
    <n v="1"/>
    <n v="1"/>
    <n v="0"/>
    <n v="0"/>
  </r>
  <r>
    <x v="64"/>
    <x v="7"/>
    <n v="10"/>
    <n v="9"/>
    <n v="8"/>
    <n v="1"/>
    <n v="0"/>
  </r>
  <r>
    <x v="64"/>
    <x v="8"/>
    <n v="2"/>
    <n v="2"/>
    <n v="2"/>
    <n v="0"/>
    <n v="0"/>
  </r>
  <r>
    <x v="64"/>
    <x v="8"/>
    <n v="7"/>
    <n v="7"/>
    <n v="7"/>
    <n v="0"/>
    <n v="0"/>
  </r>
  <r>
    <x v="64"/>
    <x v="9"/>
    <n v="2"/>
    <n v="2"/>
    <n v="2"/>
    <n v="0"/>
    <n v="0"/>
  </r>
  <r>
    <x v="64"/>
    <x v="9"/>
    <n v="29"/>
    <n v="29"/>
    <n v="27"/>
    <n v="2"/>
    <n v="0"/>
  </r>
  <r>
    <x v="64"/>
    <x v="10"/>
    <n v="2"/>
    <n v="1"/>
    <n v="1"/>
    <n v="0"/>
    <n v="0"/>
  </r>
  <r>
    <x v="64"/>
    <x v="10"/>
    <n v="12"/>
    <n v="9"/>
    <n v="8"/>
    <n v="1"/>
    <n v="0"/>
  </r>
  <r>
    <x v="65"/>
    <x v="11"/>
    <n v="1"/>
    <n v="0"/>
    <n v="0"/>
    <n v="0"/>
    <n v="0"/>
  </r>
  <r>
    <x v="65"/>
    <x v="11"/>
    <n v="3"/>
    <n v="3"/>
    <n v="3"/>
    <n v="0"/>
    <n v="0"/>
  </r>
  <r>
    <x v="65"/>
    <x v="1"/>
    <n v="2"/>
    <n v="0"/>
    <n v="0"/>
    <n v="0"/>
    <n v="0"/>
  </r>
  <r>
    <x v="65"/>
    <x v="1"/>
    <n v="21"/>
    <n v="16"/>
    <n v="14"/>
    <n v="2"/>
    <n v="0"/>
  </r>
  <r>
    <x v="65"/>
    <x v="2"/>
    <n v="4"/>
    <n v="0"/>
    <n v="0"/>
    <n v="0"/>
    <n v="0"/>
  </r>
  <r>
    <x v="65"/>
    <x v="2"/>
    <n v="11"/>
    <n v="8"/>
    <n v="8"/>
    <n v="0"/>
    <n v="0"/>
  </r>
  <r>
    <x v="65"/>
    <x v="3"/>
    <n v="10"/>
    <n v="4"/>
    <n v="4"/>
    <n v="0"/>
    <n v="0"/>
  </r>
  <r>
    <x v="65"/>
    <x v="3"/>
    <n v="19"/>
    <n v="17"/>
    <n v="14"/>
    <n v="3"/>
    <n v="0"/>
  </r>
  <r>
    <x v="65"/>
    <x v="4"/>
    <n v="9"/>
    <n v="4"/>
    <n v="4"/>
    <n v="0"/>
    <n v="0"/>
  </r>
  <r>
    <x v="65"/>
    <x v="4"/>
    <n v="54"/>
    <n v="47"/>
    <n v="47"/>
    <n v="0"/>
    <n v="0"/>
  </r>
  <r>
    <x v="65"/>
    <x v="5"/>
    <n v="1"/>
    <n v="1"/>
    <n v="1"/>
    <n v="0"/>
    <n v="0"/>
  </r>
  <r>
    <x v="65"/>
    <x v="6"/>
    <n v="2"/>
    <n v="2"/>
    <n v="2"/>
    <n v="0"/>
    <n v="0"/>
  </r>
  <r>
    <x v="65"/>
    <x v="7"/>
    <n v="8"/>
    <n v="5"/>
    <n v="3"/>
    <n v="2"/>
    <n v="0"/>
  </r>
  <r>
    <x v="65"/>
    <x v="8"/>
    <n v="4"/>
    <n v="3"/>
    <n v="3"/>
    <n v="0"/>
    <n v="0"/>
  </r>
  <r>
    <x v="65"/>
    <x v="9"/>
    <n v="5"/>
    <n v="0"/>
    <n v="0"/>
    <n v="0"/>
    <n v="0"/>
  </r>
  <r>
    <x v="65"/>
    <x v="9"/>
    <n v="51"/>
    <n v="33"/>
    <n v="31"/>
    <n v="2"/>
    <n v="0"/>
  </r>
  <r>
    <x v="65"/>
    <x v="10"/>
    <n v="11"/>
    <n v="8"/>
    <n v="8"/>
    <n v="0"/>
    <n v="0"/>
  </r>
  <r>
    <x v="66"/>
    <x v="11"/>
    <n v="1"/>
    <n v="1"/>
    <n v="1"/>
    <n v="0"/>
    <n v="0"/>
  </r>
  <r>
    <x v="66"/>
    <x v="11"/>
    <n v="2"/>
    <n v="1"/>
    <n v="1"/>
    <n v="0"/>
    <n v="0"/>
  </r>
  <r>
    <x v="66"/>
    <x v="1"/>
    <n v="5"/>
    <n v="1"/>
    <n v="1"/>
    <n v="0"/>
    <n v="0"/>
  </r>
  <r>
    <x v="66"/>
    <x v="1"/>
    <n v="17"/>
    <n v="14"/>
    <n v="12"/>
    <n v="2"/>
    <n v="0"/>
  </r>
  <r>
    <x v="66"/>
    <x v="2"/>
    <n v="2"/>
    <n v="0"/>
    <n v="0"/>
    <n v="0"/>
    <n v="0"/>
  </r>
  <r>
    <x v="66"/>
    <x v="2"/>
    <n v="48"/>
    <n v="43"/>
    <n v="34"/>
    <n v="9"/>
    <n v="0"/>
  </r>
  <r>
    <x v="66"/>
    <x v="3"/>
    <n v="3"/>
    <n v="0"/>
    <n v="0"/>
    <n v="0"/>
    <n v="0"/>
  </r>
  <r>
    <x v="66"/>
    <x v="3"/>
    <n v="52"/>
    <n v="44"/>
    <n v="43"/>
    <n v="1"/>
    <n v="0"/>
  </r>
  <r>
    <x v="66"/>
    <x v="4"/>
    <n v="9"/>
    <n v="4"/>
    <n v="2"/>
    <n v="2"/>
    <n v="0"/>
  </r>
  <r>
    <x v="66"/>
    <x v="4"/>
    <n v="94"/>
    <n v="86"/>
    <n v="75"/>
    <n v="11"/>
    <n v="1"/>
  </r>
  <r>
    <x v="66"/>
    <x v="5"/>
    <n v="11"/>
    <n v="8"/>
    <n v="8"/>
    <n v="0"/>
    <n v="0"/>
  </r>
  <r>
    <x v="66"/>
    <x v="5"/>
    <n v="82"/>
    <n v="75"/>
    <n v="74"/>
    <n v="1"/>
    <n v="0"/>
  </r>
  <r>
    <x v="66"/>
    <x v="7"/>
    <n v="3"/>
    <n v="1"/>
    <n v="1"/>
    <n v="0"/>
    <n v="0"/>
  </r>
  <r>
    <x v="66"/>
    <x v="9"/>
    <n v="4"/>
    <n v="4"/>
    <n v="4"/>
    <n v="0"/>
    <n v="0"/>
  </r>
  <r>
    <x v="66"/>
    <x v="9"/>
    <n v="75"/>
    <n v="70"/>
    <n v="66"/>
    <n v="4"/>
    <n v="0"/>
  </r>
  <r>
    <x v="66"/>
    <x v="10"/>
    <n v="7"/>
    <n v="6"/>
    <n v="6"/>
    <n v="0"/>
    <n v="0"/>
  </r>
  <r>
    <x v="67"/>
    <x v="11"/>
    <n v="2"/>
    <n v="2"/>
    <n v="2"/>
    <n v="0"/>
    <n v="0"/>
  </r>
  <r>
    <x v="67"/>
    <x v="11"/>
    <n v="2"/>
    <n v="1"/>
    <n v="0"/>
    <n v="1"/>
    <n v="0"/>
  </r>
  <r>
    <x v="67"/>
    <x v="1"/>
    <n v="1"/>
    <n v="1"/>
    <n v="1"/>
    <n v="0"/>
    <n v="0"/>
  </r>
  <r>
    <x v="67"/>
    <x v="1"/>
    <n v="1"/>
    <n v="1"/>
    <n v="1"/>
    <n v="0"/>
    <n v="0"/>
  </r>
  <r>
    <x v="67"/>
    <x v="2"/>
    <n v="4"/>
    <n v="4"/>
    <n v="1"/>
    <n v="3"/>
    <n v="0"/>
  </r>
  <r>
    <x v="67"/>
    <x v="2"/>
    <n v="13"/>
    <n v="13"/>
    <n v="10"/>
    <n v="3"/>
    <n v="0"/>
  </r>
  <r>
    <x v="67"/>
    <x v="3"/>
    <n v="4"/>
    <n v="3"/>
    <n v="2"/>
    <n v="1"/>
    <n v="0"/>
  </r>
  <r>
    <x v="67"/>
    <x v="3"/>
    <n v="20"/>
    <n v="19"/>
    <n v="17"/>
    <n v="2"/>
    <n v="0"/>
  </r>
  <r>
    <x v="67"/>
    <x v="4"/>
    <n v="3"/>
    <n v="3"/>
    <n v="2"/>
    <n v="1"/>
    <n v="0"/>
  </r>
  <r>
    <x v="67"/>
    <x v="4"/>
    <n v="25"/>
    <n v="25"/>
    <n v="21"/>
    <n v="4"/>
    <n v="0"/>
  </r>
  <r>
    <x v="67"/>
    <x v="5"/>
    <n v="1"/>
    <n v="1"/>
    <n v="1"/>
    <n v="0"/>
    <n v="0"/>
  </r>
  <r>
    <x v="67"/>
    <x v="7"/>
    <n v="2"/>
    <n v="2"/>
    <n v="2"/>
    <n v="0"/>
    <n v="0"/>
  </r>
  <r>
    <x v="67"/>
    <x v="8"/>
    <n v="1"/>
    <n v="1"/>
    <n v="1"/>
    <n v="0"/>
    <n v="0"/>
  </r>
  <r>
    <x v="67"/>
    <x v="9"/>
    <n v="3"/>
    <n v="3"/>
    <n v="3"/>
    <n v="0"/>
    <n v="0"/>
  </r>
  <r>
    <x v="67"/>
    <x v="9"/>
    <n v="23"/>
    <n v="23"/>
    <n v="18"/>
    <n v="5"/>
    <n v="0"/>
  </r>
  <r>
    <x v="67"/>
    <x v="10"/>
    <n v="2"/>
    <n v="2"/>
    <n v="1"/>
    <n v="1"/>
    <n v="0"/>
  </r>
  <r>
    <x v="67"/>
    <x v="10"/>
    <n v="4"/>
    <n v="4"/>
    <n v="4"/>
    <n v="0"/>
    <n v="0"/>
  </r>
  <r>
    <x v="68"/>
    <x v="11"/>
    <n v="1"/>
    <n v="1"/>
    <n v="1"/>
    <n v="0"/>
    <n v="0"/>
  </r>
  <r>
    <x v="68"/>
    <x v="1"/>
    <n v="10"/>
    <n v="10"/>
    <n v="8"/>
    <n v="2"/>
    <n v="0"/>
  </r>
  <r>
    <x v="68"/>
    <x v="2"/>
    <n v="2"/>
    <n v="2"/>
    <n v="2"/>
    <n v="0"/>
    <n v="0"/>
  </r>
  <r>
    <x v="68"/>
    <x v="2"/>
    <n v="37"/>
    <n v="37"/>
    <n v="31"/>
    <n v="6"/>
    <n v="0"/>
  </r>
  <r>
    <x v="68"/>
    <x v="3"/>
    <n v="4"/>
    <n v="2"/>
    <n v="2"/>
    <n v="0"/>
    <n v="0"/>
  </r>
  <r>
    <x v="68"/>
    <x v="3"/>
    <n v="31"/>
    <n v="26"/>
    <n v="22"/>
    <n v="4"/>
    <n v="1"/>
  </r>
  <r>
    <x v="68"/>
    <x v="4"/>
    <n v="2"/>
    <n v="1"/>
    <n v="1"/>
    <n v="0"/>
    <n v="0"/>
  </r>
  <r>
    <x v="68"/>
    <x v="4"/>
    <n v="32"/>
    <n v="30"/>
    <n v="29"/>
    <n v="1"/>
    <n v="0"/>
  </r>
  <r>
    <x v="68"/>
    <x v="5"/>
    <n v="1"/>
    <n v="1"/>
    <n v="1"/>
    <n v="0"/>
    <n v="0"/>
  </r>
  <r>
    <x v="68"/>
    <x v="5"/>
    <n v="5"/>
    <n v="5"/>
    <n v="5"/>
    <n v="0"/>
    <n v="0"/>
  </r>
  <r>
    <x v="68"/>
    <x v="7"/>
    <n v="9"/>
    <n v="9"/>
    <n v="9"/>
    <n v="0"/>
    <n v="0"/>
  </r>
  <r>
    <x v="68"/>
    <x v="9"/>
    <n v="1"/>
    <n v="0"/>
    <n v="0"/>
    <n v="0"/>
    <n v="0"/>
  </r>
  <r>
    <x v="68"/>
    <x v="9"/>
    <n v="31"/>
    <n v="31"/>
    <n v="29"/>
    <n v="2"/>
    <n v="0"/>
  </r>
  <r>
    <x v="68"/>
    <x v="10"/>
    <n v="1"/>
    <n v="1"/>
    <n v="1"/>
    <n v="0"/>
    <n v="0"/>
  </r>
  <r>
    <x v="68"/>
    <x v="10"/>
    <n v="6"/>
    <n v="6"/>
    <n v="5"/>
    <n v="1"/>
    <n v="0"/>
  </r>
  <r>
    <x v="69"/>
    <x v="16"/>
    <n v="3"/>
    <n v="0"/>
    <n v="0"/>
    <n v="0"/>
    <n v="0"/>
  </r>
  <r>
    <x v="69"/>
    <x v="1"/>
    <n v="11"/>
    <n v="11"/>
    <n v="7"/>
    <n v="4"/>
    <n v="0"/>
  </r>
  <r>
    <x v="69"/>
    <x v="2"/>
    <n v="2"/>
    <n v="2"/>
    <n v="2"/>
    <n v="0"/>
    <n v="0"/>
  </r>
  <r>
    <x v="69"/>
    <x v="2"/>
    <n v="15"/>
    <n v="15"/>
    <n v="14"/>
    <n v="1"/>
    <n v="0"/>
  </r>
  <r>
    <x v="69"/>
    <x v="3"/>
    <n v="5"/>
    <n v="2"/>
    <n v="1"/>
    <n v="1"/>
    <n v="0"/>
  </r>
  <r>
    <x v="69"/>
    <x v="3"/>
    <n v="30"/>
    <n v="26"/>
    <n v="20"/>
    <n v="6"/>
    <n v="0"/>
  </r>
  <r>
    <x v="69"/>
    <x v="15"/>
    <n v="1"/>
    <n v="1"/>
    <n v="1"/>
    <n v="0"/>
    <n v="0"/>
  </r>
  <r>
    <x v="69"/>
    <x v="4"/>
    <n v="3"/>
    <n v="2"/>
    <n v="2"/>
    <n v="0"/>
    <n v="0"/>
  </r>
  <r>
    <x v="69"/>
    <x v="4"/>
    <n v="22"/>
    <n v="21"/>
    <n v="18"/>
    <n v="3"/>
    <n v="0"/>
  </r>
  <r>
    <x v="69"/>
    <x v="5"/>
    <n v="2"/>
    <n v="2"/>
    <n v="2"/>
    <n v="0"/>
    <n v="0"/>
  </r>
  <r>
    <x v="69"/>
    <x v="5"/>
    <n v="10"/>
    <n v="8"/>
    <n v="8"/>
    <n v="0"/>
    <n v="0"/>
  </r>
  <r>
    <x v="69"/>
    <x v="6"/>
    <n v="2"/>
    <n v="2"/>
    <n v="2"/>
    <n v="0"/>
    <n v="0"/>
  </r>
  <r>
    <x v="69"/>
    <x v="7"/>
    <n v="1"/>
    <n v="0"/>
    <n v="0"/>
    <n v="0"/>
    <n v="0"/>
  </r>
  <r>
    <x v="69"/>
    <x v="7"/>
    <n v="9"/>
    <n v="6"/>
    <n v="1"/>
    <n v="5"/>
    <n v="0"/>
  </r>
  <r>
    <x v="69"/>
    <x v="8"/>
    <n v="6"/>
    <n v="4"/>
    <n v="2"/>
    <n v="2"/>
    <n v="0"/>
  </r>
  <r>
    <x v="69"/>
    <x v="9"/>
    <n v="3"/>
    <n v="3"/>
    <n v="3"/>
    <n v="0"/>
    <n v="0"/>
  </r>
  <r>
    <x v="69"/>
    <x v="9"/>
    <n v="21"/>
    <n v="21"/>
    <n v="20"/>
    <n v="1"/>
    <n v="0"/>
  </r>
  <r>
    <x v="69"/>
    <x v="10"/>
    <n v="1"/>
    <n v="1"/>
    <n v="1"/>
    <n v="0"/>
    <n v="0"/>
  </r>
  <r>
    <x v="69"/>
    <x v="10"/>
    <n v="8"/>
    <n v="6"/>
    <n v="6"/>
    <n v="0"/>
    <n v="0"/>
  </r>
  <r>
    <x v="70"/>
    <x v="11"/>
    <n v="5"/>
    <n v="4"/>
    <n v="4"/>
    <n v="0"/>
    <n v="0"/>
  </r>
  <r>
    <x v="70"/>
    <x v="1"/>
    <n v="6"/>
    <n v="5"/>
    <n v="4"/>
    <n v="1"/>
    <n v="0"/>
  </r>
  <r>
    <x v="70"/>
    <x v="1"/>
    <n v="19"/>
    <n v="17"/>
    <n v="16"/>
    <n v="1"/>
    <n v="0"/>
  </r>
  <r>
    <x v="70"/>
    <x v="2"/>
    <n v="4"/>
    <n v="3"/>
    <n v="2"/>
    <n v="1"/>
    <n v="0"/>
  </r>
  <r>
    <x v="70"/>
    <x v="2"/>
    <n v="36"/>
    <n v="36"/>
    <n v="35"/>
    <n v="1"/>
    <n v="0"/>
  </r>
  <r>
    <x v="70"/>
    <x v="3"/>
    <n v="13"/>
    <n v="9"/>
    <n v="8"/>
    <n v="1"/>
    <n v="0"/>
  </r>
  <r>
    <x v="70"/>
    <x v="3"/>
    <n v="55"/>
    <n v="54"/>
    <n v="45"/>
    <n v="9"/>
    <n v="0"/>
  </r>
  <r>
    <x v="70"/>
    <x v="4"/>
    <n v="8"/>
    <n v="6"/>
    <n v="4"/>
    <n v="2"/>
    <n v="0"/>
  </r>
  <r>
    <x v="70"/>
    <x v="4"/>
    <n v="76"/>
    <n v="75"/>
    <n v="70"/>
    <n v="5"/>
    <n v="1"/>
  </r>
  <r>
    <x v="70"/>
    <x v="5"/>
    <n v="10"/>
    <n v="10"/>
    <n v="10"/>
    <n v="0"/>
    <n v="0"/>
  </r>
  <r>
    <x v="70"/>
    <x v="5"/>
    <n v="11"/>
    <n v="11"/>
    <n v="11"/>
    <n v="0"/>
    <n v="0"/>
  </r>
  <r>
    <x v="70"/>
    <x v="6"/>
    <n v="1"/>
    <n v="1"/>
    <n v="1"/>
    <n v="0"/>
    <n v="0"/>
  </r>
  <r>
    <x v="70"/>
    <x v="6"/>
    <n v="13"/>
    <n v="13"/>
    <n v="7"/>
    <n v="6"/>
    <n v="0"/>
  </r>
  <r>
    <x v="70"/>
    <x v="7"/>
    <n v="6"/>
    <n v="6"/>
    <n v="3"/>
    <n v="3"/>
    <n v="0"/>
  </r>
  <r>
    <x v="70"/>
    <x v="7"/>
    <n v="9"/>
    <n v="9"/>
    <n v="9"/>
    <n v="0"/>
    <n v="0"/>
  </r>
  <r>
    <x v="70"/>
    <x v="8"/>
    <n v="4"/>
    <n v="3"/>
    <n v="2"/>
    <n v="1"/>
    <n v="0"/>
  </r>
  <r>
    <x v="70"/>
    <x v="8"/>
    <n v="5"/>
    <n v="5"/>
    <n v="5"/>
    <n v="0"/>
    <n v="0"/>
  </r>
  <r>
    <x v="70"/>
    <x v="9"/>
    <n v="4"/>
    <n v="4"/>
    <n v="4"/>
    <n v="0"/>
    <n v="0"/>
  </r>
  <r>
    <x v="70"/>
    <x v="9"/>
    <n v="46"/>
    <n v="46"/>
    <n v="40"/>
    <n v="6"/>
    <n v="0"/>
  </r>
  <r>
    <x v="70"/>
    <x v="10"/>
    <n v="6"/>
    <n v="6"/>
    <n v="4"/>
    <n v="2"/>
    <n v="0"/>
  </r>
  <r>
    <x v="70"/>
    <x v="10"/>
    <n v="12"/>
    <n v="11"/>
    <n v="11"/>
    <n v="0"/>
    <n v="0"/>
  </r>
  <r>
    <x v="71"/>
    <x v="1"/>
    <n v="6"/>
    <n v="6"/>
    <n v="6"/>
    <n v="0"/>
    <n v="0"/>
  </r>
  <r>
    <x v="71"/>
    <x v="2"/>
    <n v="2"/>
    <n v="1"/>
    <n v="1"/>
    <n v="0"/>
    <n v="0"/>
  </r>
  <r>
    <x v="71"/>
    <x v="2"/>
    <n v="17"/>
    <n v="16"/>
    <n v="12"/>
    <n v="4"/>
    <n v="0"/>
  </r>
  <r>
    <x v="71"/>
    <x v="3"/>
    <n v="5"/>
    <n v="0"/>
    <n v="0"/>
    <n v="0"/>
    <n v="0"/>
  </r>
  <r>
    <x v="71"/>
    <x v="3"/>
    <n v="28"/>
    <n v="27"/>
    <n v="27"/>
    <n v="0"/>
    <n v="0"/>
  </r>
  <r>
    <x v="71"/>
    <x v="4"/>
    <n v="4"/>
    <n v="3"/>
    <n v="3"/>
    <n v="0"/>
    <n v="0"/>
  </r>
  <r>
    <x v="71"/>
    <x v="4"/>
    <n v="23"/>
    <n v="22"/>
    <n v="19"/>
    <n v="3"/>
    <n v="0"/>
  </r>
  <r>
    <x v="71"/>
    <x v="5"/>
    <n v="4"/>
    <n v="4"/>
    <n v="4"/>
    <n v="0"/>
    <n v="0"/>
  </r>
  <r>
    <x v="71"/>
    <x v="7"/>
    <n v="1"/>
    <n v="1"/>
    <n v="1"/>
    <n v="0"/>
    <n v="0"/>
  </r>
  <r>
    <x v="71"/>
    <x v="7"/>
    <n v="5"/>
    <n v="5"/>
    <n v="5"/>
    <n v="0"/>
    <n v="0"/>
  </r>
  <r>
    <x v="71"/>
    <x v="8"/>
    <n v="1"/>
    <n v="0"/>
    <n v="0"/>
    <n v="0"/>
    <n v="0"/>
  </r>
  <r>
    <x v="71"/>
    <x v="8"/>
    <n v="4"/>
    <n v="4"/>
    <n v="4"/>
    <n v="0"/>
    <n v="0"/>
  </r>
  <r>
    <x v="71"/>
    <x v="9"/>
    <n v="2"/>
    <n v="1"/>
    <n v="1"/>
    <n v="0"/>
    <n v="0"/>
  </r>
  <r>
    <x v="71"/>
    <x v="9"/>
    <n v="15"/>
    <n v="15"/>
    <n v="12"/>
    <n v="3"/>
    <n v="0"/>
  </r>
  <r>
    <x v="71"/>
    <x v="10"/>
    <n v="1"/>
    <n v="1"/>
    <n v="1"/>
    <n v="0"/>
    <n v="0"/>
  </r>
  <r>
    <x v="71"/>
    <x v="10"/>
    <n v="6"/>
    <n v="6"/>
    <n v="5"/>
    <n v="1"/>
    <n v="0"/>
  </r>
  <r>
    <x v="72"/>
    <x v="11"/>
    <n v="3"/>
    <n v="3"/>
    <n v="3"/>
    <n v="0"/>
    <n v="0"/>
  </r>
  <r>
    <x v="72"/>
    <x v="1"/>
    <n v="5"/>
    <n v="5"/>
    <n v="5"/>
    <n v="0"/>
    <n v="0"/>
  </r>
  <r>
    <x v="72"/>
    <x v="1"/>
    <n v="9"/>
    <n v="8"/>
    <n v="8"/>
    <n v="0"/>
    <n v="0"/>
  </r>
  <r>
    <x v="72"/>
    <x v="2"/>
    <n v="1"/>
    <n v="1"/>
    <n v="1"/>
    <n v="0"/>
    <n v="0"/>
  </r>
  <r>
    <x v="72"/>
    <x v="2"/>
    <n v="10"/>
    <n v="10"/>
    <n v="10"/>
    <n v="0"/>
    <n v="0"/>
  </r>
  <r>
    <x v="72"/>
    <x v="3"/>
    <n v="1"/>
    <n v="0"/>
    <n v="0"/>
    <n v="0"/>
    <n v="0"/>
  </r>
  <r>
    <x v="72"/>
    <x v="3"/>
    <n v="22"/>
    <n v="21"/>
    <n v="18"/>
    <n v="3"/>
    <n v="0"/>
  </r>
  <r>
    <x v="72"/>
    <x v="4"/>
    <n v="1"/>
    <n v="1"/>
    <n v="1"/>
    <n v="0"/>
    <n v="0"/>
  </r>
  <r>
    <x v="72"/>
    <x v="4"/>
    <n v="29"/>
    <n v="29"/>
    <n v="28"/>
    <n v="1"/>
    <n v="0"/>
  </r>
  <r>
    <x v="72"/>
    <x v="5"/>
    <n v="4"/>
    <n v="4"/>
    <n v="4"/>
    <n v="0"/>
    <n v="0"/>
  </r>
  <r>
    <x v="72"/>
    <x v="7"/>
    <n v="4"/>
    <n v="4"/>
    <n v="4"/>
    <n v="0"/>
    <n v="0"/>
  </r>
  <r>
    <x v="72"/>
    <x v="8"/>
    <n v="1"/>
    <n v="1"/>
    <n v="1"/>
    <n v="0"/>
    <n v="0"/>
  </r>
  <r>
    <x v="72"/>
    <x v="8"/>
    <n v="3"/>
    <n v="3"/>
    <n v="3"/>
    <n v="0"/>
    <n v="0"/>
  </r>
  <r>
    <x v="72"/>
    <x v="9"/>
    <n v="10"/>
    <n v="10"/>
    <n v="10"/>
    <n v="0"/>
    <n v="0"/>
  </r>
  <r>
    <x v="72"/>
    <x v="10"/>
    <n v="3"/>
    <n v="3"/>
    <n v="2"/>
    <n v="1"/>
    <n v="0"/>
  </r>
  <r>
    <x v="72"/>
    <x v="10"/>
    <n v="5"/>
    <n v="5"/>
    <n v="5"/>
    <n v="0"/>
    <n v="0"/>
  </r>
  <r>
    <x v="73"/>
    <x v="1"/>
    <n v="2"/>
    <n v="2"/>
    <n v="2"/>
    <n v="0"/>
    <n v="0"/>
  </r>
  <r>
    <x v="73"/>
    <x v="1"/>
    <n v="3"/>
    <n v="3"/>
    <n v="3"/>
    <n v="0"/>
    <n v="0"/>
  </r>
  <r>
    <x v="73"/>
    <x v="2"/>
    <n v="3"/>
    <n v="3"/>
    <n v="3"/>
    <n v="0"/>
    <n v="0"/>
  </r>
  <r>
    <x v="73"/>
    <x v="2"/>
    <n v="14"/>
    <n v="13"/>
    <n v="10"/>
    <n v="3"/>
    <n v="0"/>
  </r>
  <r>
    <x v="73"/>
    <x v="3"/>
    <n v="3"/>
    <n v="1"/>
    <n v="0"/>
    <n v="1"/>
    <n v="0"/>
  </r>
  <r>
    <x v="73"/>
    <x v="3"/>
    <n v="35"/>
    <n v="29"/>
    <n v="17"/>
    <n v="12"/>
    <n v="1"/>
  </r>
  <r>
    <x v="73"/>
    <x v="4"/>
    <n v="1"/>
    <n v="1"/>
    <n v="1"/>
    <n v="0"/>
    <n v="0"/>
  </r>
  <r>
    <x v="73"/>
    <x v="4"/>
    <n v="8"/>
    <n v="8"/>
    <n v="6"/>
    <n v="2"/>
    <n v="0"/>
  </r>
  <r>
    <x v="73"/>
    <x v="5"/>
    <n v="2"/>
    <n v="1"/>
    <n v="1"/>
    <n v="0"/>
    <n v="0"/>
  </r>
  <r>
    <x v="73"/>
    <x v="5"/>
    <n v="5"/>
    <n v="5"/>
    <n v="5"/>
    <n v="0"/>
    <n v="0"/>
  </r>
  <r>
    <x v="73"/>
    <x v="6"/>
    <n v="1"/>
    <n v="0"/>
    <n v="0"/>
    <n v="0"/>
    <n v="0"/>
  </r>
  <r>
    <x v="73"/>
    <x v="7"/>
    <n v="4"/>
    <n v="4"/>
    <n v="4"/>
    <n v="0"/>
    <n v="0"/>
  </r>
  <r>
    <x v="73"/>
    <x v="8"/>
    <n v="1"/>
    <n v="1"/>
    <n v="1"/>
    <n v="0"/>
    <n v="0"/>
  </r>
  <r>
    <x v="73"/>
    <x v="8"/>
    <n v="1"/>
    <n v="0"/>
    <n v="0"/>
    <n v="0"/>
    <n v="0"/>
  </r>
  <r>
    <x v="73"/>
    <x v="9"/>
    <n v="2"/>
    <n v="1"/>
    <n v="1"/>
    <n v="0"/>
    <n v="0"/>
  </r>
  <r>
    <x v="73"/>
    <x v="9"/>
    <n v="13"/>
    <n v="12"/>
    <n v="12"/>
    <n v="0"/>
    <n v="0"/>
  </r>
  <r>
    <x v="73"/>
    <x v="10"/>
    <n v="2"/>
    <n v="1"/>
    <n v="1"/>
    <n v="0"/>
    <n v="0"/>
  </r>
  <r>
    <x v="73"/>
    <x v="10"/>
    <n v="3"/>
    <n v="3"/>
    <n v="3"/>
    <n v="0"/>
    <n v="0"/>
  </r>
  <r>
    <x v="74"/>
    <x v="11"/>
    <n v="2"/>
    <n v="2"/>
    <n v="1"/>
    <n v="1"/>
    <n v="0"/>
  </r>
  <r>
    <x v="74"/>
    <x v="11"/>
    <n v="6"/>
    <n v="5"/>
    <n v="5"/>
    <n v="0"/>
    <n v="0"/>
  </r>
  <r>
    <x v="74"/>
    <x v="1"/>
    <n v="6"/>
    <n v="6"/>
    <n v="5"/>
    <n v="1"/>
    <n v="0"/>
  </r>
  <r>
    <x v="74"/>
    <x v="1"/>
    <n v="50"/>
    <n v="50"/>
    <n v="42"/>
    <n v="8"/>
    <n v="0"/>
  </r>
  <r>
    <x v="74"/>
    <x v="2"/>
    <n v="1"/>
    <n v="1"/>
    <n v="0"/>
    <n v="1"/>
    <n v="0"/>
  </r>
  <r>
    <x v="74"/>
    <x v="2"/>
    <n v="45"/>
    <n v="44"/>
    <n v="35"/>
    <n v="9"/>
    <n v="0"/>
  </r>
  <r>
    <x v="74"/>
    <x v="3"/>
    <n v="10"/>
    <n v="5"/>
    <n v="4"/>
    <n v="1"/>
    <n v="0"/>
  </r>
  <r>
    <x v="74"/>
    <x v="3"/>
    <n v="75"/>
    <n v="69"/>
    <n v="59"/>
    <n v="10"/>
    <n v="0"/>
  </r>
  <r>
    <x v="74"/>
    <x v="4"/>
    <n v="7"/>
    <n v="5"/>
    <n v="4"/>
    <n v="1"/>
    <n v="0"/>
  </r>
  <r>
    <x v="74"/>
    <x v="4"/>
    <n v="60"/>
    <n v="59"/>
    <n v="42"/>
    <n v="17"/>
    <n v="1"/>
  </r>
  <r>
    <x v="74"/>
    <x v="5"/>
    <n v="1"/>
    <n v="1"/>
    <n v="1"/>
    <n v="0"/>
    <n v="0"/>
  </r>
  <r>
    <x v="74"/>
    <x v="5"/>
    <n v="5"/>
    <n v="5"/>
    <n v="5"/>
    <n v="0"/>
    <n v="0"/>
  </r>
  <r>
    <x v="74"/>
    <x v="6"/>
    <n v="7"/>
    <n v="7"/>
    <n v="6"/>
    <n v="1"/>
    <n v="0"/>
  </r>
  <r>
    <x v="74"/>
    <x v="7"/>
    <n v="6"/>
    <n v="6"/>
    <n v="3"/>
    <n v="3"/>
    <n v="0"/>
  </r>
  <r>
    <x v="74"/>
    <x v="7"/>
    <n v="41"/>
    <n v="41"/>
    <n v="23"/>
    <n v="18"/>
    <n v="0"/>
  </r>
  <r>
    <x v="74"/>
    <x v="8"/>
    <n v="4"/>
    <n v="4"/>
    <n v="3"/>
    <n v="1"/>
    <n v="0"/>
  </r>
  <r>
    <x v="74"/>
    <x v="8"/>
    <n v="20"/>
    <n v="20"/>
    <n v="16"/>
    <n v="4"/>
    <n v="0"/>
  </r>
  <r>
    <x v="74"/>
    <x v="9"/>
    <n v="15"/>
    <n v="15"/>
    <n v="12"/>
    <n v="3"/>
    <n v="0"/>
  </r>
  <r>
    <x v="74"/>
    <x v="9"/>
    <n v="58"/>
    <n v="58"/>
    <n v="45"/>
    <n v="13"/>
    <n v="0"/>
  </r>
  <r>
    <x v="74"/>
    <x v="10"/>
    <n v="8"/>
    <n v="6"/>
    <n v="6"/>
    <n v="0"/>
    <n v="0"/>
  </r>
  <r>
    <x v="74"/>
    <x v="10"/>
    <n v="32"/>
    <n v="28"/>
    <n v="28"/>
    <n v="0"/>
    <n v="3"/>
  </r>
  <r>
    <x v="75"/>
    <x v="16"/>
    <n v="1"/>
    <n v="0"/>
    <n v="0"/>
    <n v="0"/>
    <n v="0"/>
  </r>
  <r>
    <x v="75"/>
    <x v="1"/>
    <n v="3"/>
    <n v="3"/>
    <n v="1"/>
    <n v="2"/>
    <n v="0"/>
  </r>
  <r>
    <x v="75"/>
    <x v="2"/>
    <n v="1"/>
    <n v="1"/>
    <n v="0"/>
    <n v="1"/>
    <n v="0"/>
  </r>
  <r>
    <x v="75"/>
    <x v="2"/>
    <n v="7"/>
    <n v="7"/>
    <n v="6"/>
    <n v="1"/>
    <n v="0"/>
  </r>
  <r>
    <x v="75"/>
    <x v="3"/>
    <n v="15"/>
    <n v="14"/>
    <n v="12"/>
    <n v="2"/>
    <n v="0"/>
  </r>
  <r>
    <x v="75"/>
    <x v="4"/>
    <n v="1"/>
    <n v="0"/>
    <n v="0"/>
    <n v="0"/>
    <n v="0"/>
  </r>
  <r>
    <x v="75"/>
    <x v="4"/>
    <n v="13"/>
    <n v="13"/>
    <n v="10"/>
    <n v="3"/>
    <n v="0"/>
  </r>
  <r>
    <x v="75"/>
    <x v="5"/>
    <n v="1"/>
    <n v="1"/>
    <n v="1"/>
    <n v="0"/>
    <n v="0"/>
  </r>
  <r>
    <x v="75"/>
    <x v="9"/>
    <n v="1"/>
    <n v="1"/>
    <n v="1"/>
    <n v="0"/>
    <n v="0"/>
  </r>
  <r>
    <x v="75"/>
    <x v="9"/>
    <n v="6"/>
    <n v="6"/>
    <n v="6"/>
    <n v="0"/>
    <n v="0"/>
  </r>
  <r>
    <x v="75"/>
    <x v="10"/>
    <n v="1"/>
    <n v="0"/>
    <n v="0"/>
    <n v="0"/>
    <n v="0"/>
  </r>
  <r>
    <x v="76"/>
    <x v="11"/>
    <n v="2"/>
    <n v="2"/>
    <n v="2"/>
    <n v="0"/>
    <n v="0"/>
  </r>
  <r>
    <x v="76"/>
    <x v="1"/>
    <n v="4"/>
    <n v="4"/>
    <n v="4"/>
    <n v="0"/>
    <n v="0"/>
  </r>
  <r>
    <x v="76"/>
    <x v="2"/>
    <n v="1"/>
    <n v="1"/>
    <n v="1"/>
    <n v="0"/>
    <n v="0"/>
  </r>
  <r>
    <x v="76"/>
    <x v="2"/>
    <n v="22"/>
    <n v="22"/>
    <n v="21"/>
    <n v="1"/>
    <n v="0"/>
  </r>
  <r>
    <x v="76"/>
    <x v="3"/>
    <n v="3"/>
    <n v="2"/>
    <n v="1"/>
    <n v="1"/>
    <n v="0"/>
  </r>
  <r>
    <x v="76"/>
    <x v="3"/>
    <n v="26"/>
    <n v="23"/>
    <n v="22"/>
    <n v="1"/>
    <n v="3"/>
  </r>
  <r>
    <x v="76"/>
    <x v="4"/>
    <n v="9"/>
    <n v="8"/>
    <n v="6"/>
    <n v="2"/>
    <n v="0"/>
  </r>
  <r>
    <x v="76"/>
    <x v="4"/>
    <n v="43"/>
    <n v="41"/>
    <n v="41"/>
    <n v="0"/>
    <n v="0"/>
  </r>
  <r>
    <x v="76"/>
    <x v="5"/>
    <n v="2"/>
    <n v="2"/>
    <n v="2"/>
    <n v="0"/>
    <n v="0"/>
  </r>
  <r>
    <x v="76"/>
    <x v="5"/>
    <n v="9"/>
    <n v="8"/>
    <n v="8"/>
    <n v="0"/>
    <n v="1"/>
  </r>
  <r>
    <x v="76"/>
    <x v="6"/>
    <n v="1"/>
    <n v="1"/>
    <n v="1"/>
    <n v="0"/>
    <n v="0"/>
  </r>
  <r>
    <x v="76"/>
    <x v="7"/>
    <n v="1"/>
    <n v="1"/>
    <n v="1"/>
    <n v="0"/>
    <n v="0"/>
  </r>
  <r>
    <x v="76"/>
    <x v="7"/>
    <n v="15"/>
    <n v="14"/>
    <n v="13"/>
    <n v="1"/>
    <n v="1"/>
  </r>
  <r>
    <x v="76"/>
    <x v="9"/>
    <n v="50"/>
    <n v="50"/>
    <n v="40"/>
    <n v="10"/>
    <n v="0"/>
  </r>
  <r>
    <x v="77"/>
    <x v="11"/>
    <n v="3"/>
    <n v="3"/>
    <n v="2"/>
    <n v="1"/>
    <n v="0"/>
  </r>
  <r>
    <x v="77"/>
    <x v="1"/>
    <n v="1"/>
    <n v="1"/>
    <n v="0"/>
    <n v="1"/>
    <n v="0"/>
  </r>
  <r>
    <x v="77"/>
    <x v="2"/>
    <n v="25"/>
    <n v="25"/>
    <n v="21"/>
    <n v="4"/>
    <n v="0"/>
  </r>
  <r>
    <x v="77"/>
    <x v="3"/>
    <n v="7"/>
    <n v="2"/>
    <n v="1"/>
    <n v="1"/>
    <n v="0"/>
  </r>
  <r>
    <x v="77"/>
    <x v="3"/>
    <n v="35"/>
    <n v="33"/>
    <n v="22"/>
    <n v="11"/>
    <n v="0"/>
  </r>
  <r>
    <x v="77"/>
    <x v="4"/>
    <n v="17"/>
    <n v="17"/>
    <n v="13"/>
    <n v="4"/>
    <n v="0"/>
  </r>
  <r>
    <x v="77"/>
    <x v="5"/>
    <n v="8"/>
    <n v="8"/>
    <n v="7"/>
    <n v="1"/>
    <n v="0"/>
  </r>
  <r>
    <x v="77"/>
    <x v="6"/>
    <n v="1"/>
    <n v="0"/>
    <n v="0"/>
    <n v="0"/>
    <n v="0"/>
  </r>
  <r>
    <x v="77"/>
    <x v="7"/>
    <n v="1"/>
    <n v="1"/>
    <n v="1"/>
    <n v="0"/>
    <n v="0"/>
  </r>
  <r>
    <x v="77"/>
    <x v="7"/>
    <n v="3"/>
    <n v="2"/>
    <n v="1"/>
    <n v="1"/>
    <n v="0"/>
  </r>
  <r>
    <x v="77"/>
    <x v="9"/>
    <n v="19"/>
    <n v="19"/>
    <n v="18"/>
    <n v="1"/>
    <n v="0"/>
  </r>
  <r>
    <x v="78"/>
    <x v="11"/>
    <n v="2"/>
    <n v="2"/>
    <n v="0"/>
    <n v="2"/>
    <n v="0"/>
  </r>
  <r>
    <x v="78"/>
    <x v="2"/>
    <n v="3"/>
    <n v="3"/>
    <n v="3"/>
    <n v="0"/>
    <n v="0"/>
  </r>
  <r>
    <x v="78"/>
    <x v="3"/>
    <n v="1"/>
    <n v="1"/>
    <n v="1"/>
    <n v="0"/>
    <n v="0"/>
  </r>
  <r>
    <x v="78"/>
    <x v="3"/>
    <n v="6"/>
    <n v="4"/>
    <n v="3"/>
    <n v="1"/>
    <n v="1"/>
  </r>
  <r>
    <x v="78"/>
    <x v="4"/>
    <n v="1"/>
    <n v="1"/>
    <n v="1"/>
    <n v="0"/>
    <n v="0"/>
  </r>
  <r>
    <x v="78"/>
    <x v="4"/>
    <n v="17"/>
    <n v="17"/>
    <n v="13"/>
    <n v="4"/>
    <n v="0"/>
  </r>
  <r>
    <x v="78"/>
    <x v="5"/>
    <n v="2"/>
    <n v="2"/>
    <n v="2"/>
    <n v="0"/>
    <n v="0"/>
  </r>
  <r>
    <x v="78"/>
    <x v="9"/>
    <n v="2"/>
    <n v="2"/>
    <n v="2"/>
    <n v="0"/>
    <n v="0"/>
  </r>
  <r>
    <x v="78"/>
    <x v="9"/>
    <n v="4"/>
    <n v="4"/>
    <n v="4"/>
    <n v="0"/>
    <n v="0"/>
  </r>
  <r>
    <x v="79"/>
    <x v="12"/>
    <n v="1"/>
    <n v="0"/>
    <n v="0"/>
    <n v="0"/>
    <n v="0"/>
  </r>
  <r>
    <x v="79"/>
    <x v="1"/>
    <n v="2"/>
    <n v="2"/>
    <n v="1"/>
    <n v="1"/>
    <n v="0"/>
  </r>
  <r>
    <x v="79"/>
    <x v="1"/>
    <n v="5"/>
    <n v="5"/>
    <n v="4"/>
    <n v="1"/>
    <n v="0"/>
  </r>
  <r>
    <x v="79"/>
    <x v="2"/>
    <n v="2"/>
    <n v="2"/>
    <n v="0"/>
    <n v="2"/>
    <n v="0"/>
  </r>
  <r>
    <x v="79"/>
    <x v="2"/>
    <n v="10"/>
    <n v="9"/>
    <n v="9"/>
    <n v="0"/>
    <n v="0"/>
  </r>
  <r>
    <x v="79"/>
    <x v="3"/>
    <n v="3"/>
    <n v="1"/>
    <n v="1"/>
    <n v="0"/>
    <n v="0"/>
  </r>
  <r>
    <x v="79"/>
    <x v="3"/>
    <n v="22"/>
    <n v="20"/>
    <n v="19"/>
    <n v="1"/>
    <n v="0"/>
  </r>
  <r>
    <x v="79"/>
    <x v="4"/>
    <n v="3"/>
    <n v="3"/>
    <n v="2"/>
    <n v="1"/>
    <n v="0"/>
  </r>
  <r>
    <x v="79"/>
    <x v="4"/>
    <n v="26"/>
    <n v="25"/>
    <n v="17"/>
    <n v="8"/>
    <n v="0"/>
  </r>
  <r>
    <x v="79"/>
    <x v="5"/>
    <n v="3"/>
    <n v="3"/>
    <n v="3"/>
    <n v="0"/>
    <n v="0"/>
  </r>
  <r>
    <x v="79"/>
    <x v="5"/>
    <n v="1"/>
    <n v="1"/>
    <n v="1"/>
    <n v="0"/>
    <n v="0"/>
  </r>
  <r>
    <x v="79"/>
    <x v="7"/>
    <n v="8"/>
    <n v="8"/>
    <n v="5"/>
    <n v="3"/>
    <n v="0"/>
  </r>
  <r>
    <x v="79"/>
    <x v="8"/>
    <n v="3"/>
    <n v="3"/>
    <n v="3"/>
    <n v="0"/>
    <n v="0"/>
  </r>
  <r>
    <x v="79"/>
    <x v="9"/>
    <n v="15"/>
    <n v="15"/>
    <n v="14"/>
    <n v="1"/>
    <n v="0"/>
  </r>
  <r>
    <x v="80"/>
    <x v="11"/>
    <n v="2"/>
    <n v="2"/>
    <n v="2"/>
    <n v="0"/>
    <n v="0"/>
  </r>
  <r>
    <x v="80"/>
    <x v="1"/>
    <n v="1"/>
    <n v="1"/>
    <n v="1"/>
    <n v="0"/>
    <n v="0"/>
  </r>
  <r>
    <x v="80"/>
    <x v="1"/>
    <n v="5"/>
    <n v="5"/>
    <n v="5"/>
    <n v="0"/>
    <n v="0"/>
  </r>
  <r>
    <x v="80"/>
    <x v="2"/>
    <n v="1"/>
    <n v="1"/>
    <n v="0"/>
    <n v="1"/>
    <n v="0"/>
  </r>
  <r>
    <x v="80"/>
    <x v="2"/>
    <n v="22"/>
    <n v="21"/>
    <n v="19"/>
    <n v="2"/>
    <n v="0"/>
  </r>
  <r>
    <x v="80"/>
    <x v="3"/>
    <n v="3"/>
    <n v="2"/>
    <n v="1"/>
    <n v="1"/>
    <n v="0"/>
  </r>
  <r>
    <x v="80"/>
    <x v="3"/>
    <n v="29"/>
    <n v="29"/>
    <n v="29"/>
    <n v="0"/>
    <n v="0"/>
  </r>
  <r>
    <x v="80"/>
    <x v="4"/>
    <n v="2"/>
    <n v="2"/>
    <n v="0"/>
    <n v="2"/>
    <n v="0"/>
  </r>
  <r>
    <x v="80"/>
    <x v="4"/>
    <n v="33"/>
    <n v="33"/>
    <n v="31"/>
    <n v="2"/>
    <n v="0"/>
  </r>
  <r>
    <x v="80"/>
    <x v="5"/>
    <n v="1"/>
    <n v="1"/>
    <n v="1"/>
    <n v="0"/>
    <n v="0"/>
  </r>
  <r>
    <x v="80"/>
    <x v="5"/>
    <n v="1"/>
    <n v="1"/>
    <n v="1"/>
    <n v="0"/>
    <n v="0"/>
  </r>
  <r>
    <x v="80"/>
    <x v="7"/>
    <n v="1"/>
    <n v="1"/>
    <n v="1"/>
    <n v="0"/>
    <n v="0"/>
  </r>
  <r>
    <x v="80"/>
    <x v="7"/>
    <n v="26"/>
    <n v="26"/>
    <n v="14"/>
    <n v="12"/>
    <n v="0"/>
  </r>
  <r>
    <x v="80"/>
    <x v="8"/>
    <n v="13"/>
    <n v="13"/>
    <n v="11"/>
    <n v="2"/>
    <n v="0"/>
  </r>
  <r>
    <x v="80"/>
    <x v="9"/>
    <n v="4"/>
    <n v="4"/>
    <n v="4"/>
    <n v="0"/>
    <n v="0"/>
  </r>
  <r>
    <x v="80"/>
    <x v="9"/>
    <n v="59"/>
    <n v="59"/>
    <n v="43"/>
    <n v="16"/>
    <n v="0"/>
  </r>
  <r>
    <x v="80"/>
    <x v="10"/>
    <n v="2"/>
    <n v="2"/>
    <n v="2"/>
    <n v="0"/>
    <n v="0"/>
  </r>
  <r>
    <x v="80"/>
    <x v="10"/>
    <n v="5"/>
    <n v="4"/>
    <n v="4"/>
    <n v="0"/>
    <n v="0"/>
  </r>
  <r>
    <x v="81"/>
    <x v="1"/>
    <n v="2"/>
    <n v="2"/>
    <n v="2"/>
    <n v="0"/>
    <n v="0"/>
  </r>
  <r>
    <x v="81"/>
    <x v="1"/>
    <n v="10"/>
    <n v="10"/>
    <n v="8"/>
    <n v="2"/>
    <n v="0"/>
  </r>
  <r>
    <x v="81"/>
    <x v="2"/>
    <n v="2"/>
    <n v="2"/>
    <n v="1"/>
    <n v="1"/>
    <n v="0"/>
  </r>
  <r>
    <x v="81"/>
    <x v="2"/>
    <n v="21"/>
    <n v="20"/>
    <n v="16"/>
    <n v="4"/>
    <n v="0"/>
  </r>
  <r>
    <x v="81"/>
    <x v="3"/>
    <n v="3"/>
    <n v="2"/>
    <n v="2"/>
    <n v="0"/>
    <n v="0"/>
  </r>
  <r>
    <x v="81"/>
    <x v="3"/>
    <n v="37"/>
    <n v="36"/>
    <n v="35"/>
    <n v="1"/>
    <n v="0"/>
  </r>
  <r>
    <x v="81"/>
    <x v="4"/>
    <n v="2"/>
    <n v="1"/>
    <n v="1"/>
    <n v="0"/>
    <n v="0"/>
  </r>
  <r>
    <x v="81"/>
    <x v="4"/>
    <n v="23"/>
    <n v="23"/>
    <n v="15"/>
    <n v="8"/>
    <n v="0"/>
  </r>
  <r>
    <x v="81"/>
    <x v="5"/>
    <n v="1"/>
    <n v="1"/>
    <n v="1"/>
    <n v="0"/>
    <n v="0"/>
  </r>
  <r>
    <x v="81"/>
    <x v="7"/>
    <n v="7"/>
    <n v="7"/>
    <n v="5"/>
    <n v="2"/>
    <n v="0"/>
  </r>
  <r>
    <x v="81"/>
    <x v="8"/>
    <n v="2"/>
    <n v="2"/>
    <n v="2"/>
    <n v="0"/>
    <n v="0"/>
  </r>
  <r>
    <x v="81"/>
    <x v="9"/>
    <n v="4"/>
    <n v="4"/>
    <n v="4"/>
    <n v="0"/>
    <n v="0"/>
  </r>
  <r>
    <x v="81"/>
    <x v="9"/>
    <n v="20"/>
    <n v="19"/>
    <n v="18"/>
    <n v="1"/>
    <n v="0"/>
  </r>
  <r>
    <x v="81"/>
    <x v="10"/>
    <n v="1"/>
    <n v="1"/>
    <n v="1"/>
    <n v="0"/>
    <n v="0"/>
  </r>
  <r>
    <x v="81"/>
    <x v="10"/>
    <n v="8"/>
    <n v="8"/>
    <n v="8"/>
    <n v="0"/>
    <n v="0"/>
  </r>
  <r>
    <x v="82"/>
    <x v="1"/>
    <n v="1"/>
    <n v="1"/>
    <n v="1"/>
    <n v="0"/>
    <n v="0"/>
  </r>
  <r>
    <x v="82"/>
    <x v="1"/>
    <n v="6"/>
    <n v="6"/>
    <n v="6"/>
    <n v="0"/>
    <n v="0"/>
  </r>
  <r>
    <x v="82"/>
    <x v="2"/>
    <n v="13"/>
    <n v="12"/>
    <n v="12"/>
    <n v="0"/>
    <n v="0"/>
  </r>
  <r>
    <x v="82"/>
    <x v="3"/>
    <n v="4"/>
    <n v="3"/>
    <n v="2"/>
    <n v="1"/>
    <n v="0"/>
  </r>
  <r>
    <x v="82"/>
    <x v="3"/>
    <n v="25"/>
    <n v="19"/>
    <n v="18"/>
    <n v="1"/>
    <n v="0"/>
  </r>
  <r>
    <x v="82"/>
    <x v="4"/>
    <n v="7"/>
    <n v="3"/>
    <n v="3"/>
    <n v="0"/>
    <n v="0"/>
  </r>
  <r>
    <x v="82"/>
    <x v="4"/>
    <n v="15"/>
    <n v="13"/>
    <n v="11"/>
    <n v="2"/>
    <n v="0"/>
  </r>
  <r>
    <x v="82"/>
    <x v="5"/>
    <n v="9"/>
    <n v="5"/>
    <n v="5"/>
    <n v="0"/>
    <n v="0"/>
  </r>
  <r>
    <x v="82"/>
    <x v="9"/>
    <n v="17"/>
    <n v="16"/>
    <n v="13"/>
    <n v="3"/>
    <n v="0"/>
  </r>
  <r>
    <x v="82"/>
    <x v="10"/>
    <n v="1"/>
    <n v="0"/>
    <n v="0"/>
    <n v="0"/>
    <n v="0"/>
  </r>
  <r>
    <x v="83"/>
    <x v="14"/>
    <n v="1"/>
    <n v="0"/>
    <n v="0"/>
    <n v="0"/>
    <n v="0"/>
  </r>
  <r>
    <x v="83"/>
    <x v="1"/>
    <n v="6"/>
    <n v="6"/>
    <n v="5"/>
    <n v="1"/>
    <n v="0"/>
  </r>
  <r>
    <x v="83"/>
    <x v="2"/>
    <n v="2"/>
    <n v="2"/>
    <n v="1"/>
    <n v="1"/>
    <n v="0"/>
  </r>
  <r>
    <x v="83"/>
    <x v="2"/>
    <n v="18"/>
    <n v="17"/>
    <n v="14"/>
    <n v="3"/>
    <n v="0"/>
  </r>
  <r>
    <x v="83"/>
    <x v="3"/>
    <n v="4"/>
    <n v="2"/>
    <n v="1"/>
    <n v="1"/>
    <n v="0"/>
  </r>
  <r>
    <x v="83"/>
    <x v="3"/>
    <n v="26"/>
    <n v="24"/>
    <n v="20"/>
    <n v="4"/>
    <n v="0"/>
  </r>
  <r>
    <x v="83"/>
    <x v="4"/>
    <n v="6"/>
    <n v="6"/>
    <n v="6"/>
    <n v="0"/>
    <n v="0"/>
  </r>
  <r>
    <x v="83"/>
    <x v="4"/>
    <n v="39"/>
    <n v="39"/>
    <n v="30"/>
    <n v="9"/>
    <n v="0"/>
  </r>
  <r>
    <x v="83"/>
    <x v="5"/>
    <n v="2"/>
    <n v="2"/>
    <n v="2"/>
    <n v="0"/>
    <n v="0"/>
  </r>
  <r>
    <x v="83"/>
    <x v="5"/>
    <n v="2"/>
    <n v="2"/>
    <n v="2"/>
    <n v="0"/>
    <n v="0"/>
  </r>
  <r>
    <x v="83"/>
    <x v="6"/>
    <n v="8"/>
    <n v="7"/>
    <n v="6"/>
    <n v="1"/>
    <n v="0"/>
  </r>
  <r>
    <x v="83"/>
    <x v="7"/>
    <n v="19"/>
    <n v="19"/>
    <n v="19"/>
    <n v="0"/>
    <n v="0"/>
  </r>
  <r>
    <x v="83"/>
    <x v="8"/>
    <n v="2"/>
    <n v="2"/>
    <n v="2"/>
    <n v="0"/>
    <n v="0"/>
  </r>
  <r>
    <x v="83"/>
    <x v="9"/>
    <n v="1"/>
    <n v="1"/>
    <n v="1"/>
    <n v="0"/>
    <n v="0"/>
  </r>
  <r>
    <x v="83"/>
    <x v="9"/>
    <n v="30"/>
    <n v="30"/>
    <n v="30"/>
    <n v="0"/>
    <n v="0"/>
  </r>
  <r>
    <x v="83"/>
    <x v="10"/>
    <n v="7"/>
    <n v="7"/>
    <n v="7"/>
    <n v="0"/>
    <n v="0"/>
  </r>
  <r>
    <x v="84"/>
    <x v="11"/>
    <n v="1"/>
    <n v="0"/>
    <n v="0"/>
    <n v="0"/>
    <n v="0"/>
  </r>
  <r>
    <x v="84"/>
    <x v="11"/>
    <n v="2"/>
    <n v="1"/>
    <n v="1"/>
    <n v="0"/>
    <n v="0"/>
  </r>
  <r>
    <x v="84"/>
    <x v="1"/>
    <n v="4"/>
    <n v="4"/>
    <n v="4"/>
    <n v="0"/>
    <n v="0"/>
  </r>
  <r>
    <x v="84"/>
    <x v="2"/>
    <n v="3"/>
    <n v="2"/>
    <n v="2"/>
    <n v="0"/>
    <n v="0"/>
  </r>
  <r>
    <x v="84"/>
    <x v="2"/>
    <n v="15"/>
    <n v="14"/>
    <n v="12"/>
    <n v="2"/>
    <n v="0"/>
  </r>
  <r>
    <x v="84"/>
    <x v="3"/>
    <n v="16"/>
    <n v="16"/>
    <n v="16"/>
    <n v="0"/>
    <n v="0"/>
  </r>
  <r>
    <x v="84"/>
    <x v="4"/>
    <n v="1"/>
    <n v="0"/>
    <n v="0"/>
    <n v="0"/>
    <n v="0"/>
  </r>
  <r>
    <x v="84"/>
    <x v="4"/>
    <n v="52"/>
    <n v="52"/>
    <n v="48"/>
    <n v="4"/>
    <n v="0"/>
  </r>
  <r>
    <x v="84"/>
    <x v="5"/>
    <n v="2"/>
    <n v="2"/>
    <n v="2"/>
    <n v="0"/>
    <n v="0"/>
  </r>
  <r>
    <x v="84"/>
    <x v="5"/>
    <n v="9"/>
    <n v="9"/>
    <n v="9"/>
    <n v="0"/>
    <n v="0"/>
  </r>
  <r>
    <x v="84"/>
    <x v="7"/>
    <n v="1"/>
    <n v="1"/>
    <n v="1"/>
    <n v="0"/>
    <n v="0"/>
  </r>
  <r>
    <x v="84"/>
    <x v="8"/>
    <n v="1"/>
    <n v="1"/>
    <n v="1"/>
    <n v="0"/>
    <n v="0"/>
  </r>
  <r>
    <x v="84"/>
    <x v="9"/>
    <n v="1"/>
    <n v="1"/>
    <n v="1"/>
    <n v="0"/>
    <n v="0"/>
  </r>
  <r>
    <x v="84"/>
    <x v="9"/>
    <n v="13"/>
    <n v="13"/>
    <n v="12"/>
    <n v="1"/>
    <n v="0"/>
  </r>
  <r>
    <x v="85"/>
    <x v="11"/>
    <n v="1"/>
    <n v="0"/>
    <n v="0"/>
    <n v="0"/>
    <n v="0"/>
  </r>
  <r>
    <x v="85"/>
    <x v="11"/>
    <n v="4"/>
    <n v="3"/>
    <n v="3"/>
    <n v="0"/>
    <n v="0"/>
  </r>
  <r>
    <x v="85"/>
    <x v="1"/>
    <n v="1"/>
    <n v="1"/>
    <n v="1"/>
    <n v="0"/>
    <n v="0"/>
  </r>
  <r>
    <x v="85"/>
    <x v="1"/>
    <n v="9"/>
    <n v="8"/>
    <n v="6"/>
    <n v="2"/>
    <n v="0"/>
  </r>
  <r>
    <x v="85"/>
    <x v="2"/>
    <n v="1"/>
    <n v="1"/>
    <n v="1"/>
    <n v="0"/>
    <n v="0"/>
  </r>
  <r>
    <x v="85"/>
    <x v="2"/>
    <n v="7"/>
    <n v="7"/>
    <n v="6"/>
    <n v="1"/>
    <n v="0"/>
  </r>
  <r>
    <x v="85"/>
    <x v="3"/>
    <n v="17"/>
    <n v="17"/>
    <n v="13"/>
    <n v="4"/>
    <n v="0"/>
  </r>
  <r>
    <x v="85"/>
    <x v="4"/>
    <n v="2"/>
    <n v="2"/>
    <n v="2"/>
    <n v="0"/>
    <n v="0"/>
  </r>
  <r>
    <x v="85"/>
    <x v="4"/>
    <n v="23"/>
    <n v="22"/>
    <n v="21"/>
    <n v="1"/>
    <n v="0"/>
  </r>
  <r>
    <x v="85"/>
    <x v="5"/>
    <n v="3"/>
    <n v="3"/>
    <n v="3"/>
    <n v="0"/>
    <n v="0"/>
  </r>
  <r>
    <x v="85"/>
    <x v="7"/>
    <n v="14"/>
    <n v="13"/>
    <n v="9"/>
    <n v="4"/>
    <n v="0"/>
  </r>
  <r>
    <x v="85"/>
    <x v="8"/>
    <n v="1"/>
    <n v="1"/>
    <n v="1"/>
    <n v="0"/>
    <n v="0"/>
  </r>
  <r>
    <x v="85"/>
    <x v="8"/>
    <n v="11"/>
    <n v="11"/>
    <n v="8"/>
    <n v="3"/>
    <n v="0"/>
  </r>
  <r>
    <x v="85"/>
    <x v="9"/>
    <n v="3"/>
    <n v="3"/>
    <n v="3"/>
    <n v="0"/>
    <n v="0"/>
  </r>
  <r>
    <x v="85"/>
    <x v="9"/>
    <n v="17"/>
    <n v="17"/>
    <n v="16"/>
    <n v="1"/>
    <n v="0"/>
  </r>
  <r>
    <x v="85"/>
    <x v="10"/>
    <n v="1"/>
    <n v="1"/>
    <n v="0"/>
    <n v="1"/>
    <n v="0"/>
  </r>
  <r>
    <x v="85"/>
    <x v="10"/>
    <n v="5"/>
    <n v="3"/>
    <n v="3"/>
    <n v="0"/>
    <n v="0"/>
  </r>
  <r>
    <x v="86"/>
    <x v="11"/>
    <n v="3"/>
    <n v="3"/>
    <n v="3"/>
    <n v="0"/>
    <n v="0"/>
  </r>
  <r>
    <x v="86"/>
    <x v="1"/>
    <n v="3"/>
    <n v="3"/>
    <n v="3"/>
    <n v="0"/>
    <n v="0"/>
  </r>
  <r>
    <x v="86"/>
    <x v="2"/>
    <n v="1"/>
    <n v="1"/>
    <n v="1"/>
    <n v="0"/>
    <n v="0"/>
  </r>
  <r>
    <x v="86"/>
    <x v="2"/>
    <n v="6"/>
    <n v="6"/>
    <n v="6"/>
    <n v="0"/>
    <n v="0"/>
  </r>
  <r>
    <x v="86"/>
    <x v="3"/>
    <n v="1"/>
    <n v="0"/>
    <n v="0"/>
    <n v="0"/>
    <n v="0"/>
  </r>
  <r>
    <x v="86"/>
    <x v="3"/>
    <n v="13"/>
    <n v="13"/>
    <n v="11"/>
    <n v="2"/>
    <n v="0"/>
  </r>
  <r>
    <x v="86"/>
    <x v="4"/>
    <n v="2"/>
    <n v="0"/>
    <n v="0"/>
    <n v="0"/>
    <n v="0"/>
  </r>
  <r>
    <x v="86"/>
    <x v="4"/>
    <n v="62"/>
    <n v="61"/>
    <n v="58"/>
    <n v="3"/>
    <n v="0"/>
  </r>
  <r>
    <x v="86"/>
    <x v="5"/>
    <n v="2"/>
    <n v="2"/>
    <n v="2"/>
    <n v="0"/>
    <n v="0"/>
  </r>
  <r>
    <x v="86"/>
    <x v="6"/>
    <n v="1"/>
    <n v="1"/>
    <n v="1"/>
    <n v="0"/>
    <n v="0"/>
  </r>
  <r>
    <x v="86"/>
    <x v="9"/>
    <n v="1"/>
    <n v="1"/>
    <n v="1"/>
    <n v="0"/>
    <n v="0"/>
  </r>
  <r>
    <x v="86"/>
    <x v="9"/>
    <n v="50"/>
    <n v="50"/>
    <n v="50"/>
    <n v="0"/>
    <n v="0"/>
  </r>
  <r>
    <x v="86"/>
    <x v="10"/>
    <n v="1"/>
    <n v="0"/>
    <n v="0"/>
    <n v="0"/>
    <n v="0"/>
  </r>
  <r>
    <x v="87"/>
    <x v="1"/>
    <n v="1"/>
    <n v="0"/>
    <n v="0"/>
    <n v="0"/>
    <n v="0"/>
  </r>
  <r>
    <x v="87"/>
    <x v="1"/>
    <n v="1"/>
    <n v="1"/>
    <n v="0"/>
    <n v="1"/>
    <n v="0"/>
  </r>
  <r>
    <x v="87"/>
    <x v="2"/>
    <n v="2"/>
    <n v="2"/>
    <n v="2"/>
    <n v="0"/>
    <n v="0"/>
  </r>
  <r>
    <x v="87"/>
    <x v="3"/>
    <n v="10"/>
    <n v="10"/>
    <n v="2"/>
    <n v="8"/>
    <n v="0"/>
  </r>
  <r>
    <x v="87"/>
    <x v="3"/>
    <n v="14"/>
    <n v="11"/>
    <n v="3"/>
    <n v="8"/>
    <n v="0"/>
  </r>
  <r>
    <x v="87"/>
    <x v="4"/>
    <n v="7"/>
    <n v="7"/>
    <n v="7"/>
    <n v="0"/>
    <n v="0"/>
  </r>
  <r>
    <x v="87"/>
    <x v="5"/>
    <n v="1"/>
    <n v="0"/>
    <n v="0"/>
    <n v="0"/>
    <n v="0"/>
  </r>
  <r>
    <x v="87"/>
    <x v="9"/>
    <n v="1"/>
    <n v="1"/>
    <n v="1"/>
    <n v="0"/>
    <n v="0"/>
  </r>
  <r>
    <x v="87"/>
    <x v="9"/>
    <n v="8"/>
    <n v="8"/>
    <n v="8"/>
    <n v="0"/>
    <n v="0"/>
  </r>
  <r>
    <x v="88"/>
    <x v="11"/>
    <n v="1"/>
    <n v="1"/>
    <n v="1"/>
    <n v="0"/>
    <n v="0"/>
  </r>
  <r>
    <x v="88"/>
    <x v="1"/>
    <n v="4"/>
    <n v="4"/>
    <n v="4"/>
    <n v="0"/>
    <n v="0"/>
  </r>
  <r>
    <x v="88"/>
    <x v="2"/>
    <n v="8"/>
    <n v="8"/>
    <n v="8"/>
    <n v="0"/>
    <n v="0"/>
  </r>
  <r>
    <x v="88"/>
    <x v="3"/>
    <n v="4"/>
    <n v="3"/>
    <n v="2"/>
    <n v="1"/>
    <n v="0"/>
  </r>
  <r>
    <x v="88"/>
    <x v="3"/>
    <n v="14"/>
    <n v="14"/>
    <n v="12"/>
    <n v="2"/>
    <n v="0"/>
  </r>
  <r>
    <x v="88"/>
    <x v="4"/>
    <n v="2"/>
    <n v="2"/>
    <n v="2"/>
    <n v="0"/>
    <n v="0"/>
  </r>
  <r>
    <x v="88"/>
    <x v="4"/>
    <n v="14"/>
    <n v="14"/>
    <n v="12"/>
    <n v="2"/>
    <n v="0"/>
  </r>
  <r>
    <x v="88"/>
    <x v="5"/>
    <n v="4"/>
    <n v="3"/>
    <n v="3"/>
    <n v="0"/>
    <n v="0"/>
  </r>
  <r>
    <x v="88"/>
    <x v="7"/>
    <n v="2"/>
    <n v="2"/>
    <n v="2"/>
    <n v="0"/>
    <n v="0"/>
  </r>
  <r>
    <x v="88"/>
    <x v="8"/>
    <n v="1"/>
    <n v="1"/>
    <n v="1"/>
    <n v="0"/>
    <n v="0"/>
  </r>
  <r>
    <x v="88"/>
    <x v="9"/>
    <n v="7"/>
    <n v="7"/>
    <n v="6"/>
    <n v="1"/>
    <n v="0"/>
  </r>
  <r>
    <x v="88"/>
    <x v="10"/>
    <n v="4"/>
    <n v="3"/>
    <n v="3"/>
    <n v="0"/>
    <n v="1"/>
  </r>
  <r>
    <x v="88"/>
    <x v="10"/>
    <n v="1"/>
    <n v="0"/>
    <n v="0"/>
    <n v="0"/>
    <n v="0"/>
  </r>
  <r>
    <x v="89"/>
    <x v="1"/>
    <n v="3"/>
    <n v="3"/>
    <n v="3"/>
    <n v="0"/>
    <n v="0"/>
  </r>
  <r>
    <x v="89"/>
    <x v="1"/>
    <n v="10"/>
    <n v="10"/>
    <n v="7"/>
    <n v="3"/>
    <n v="0"/>
  </r>
  <r>
    <x v="89"/>
    <x v="2"/>
    <n v="1"/>
    <n v="1"/>
    <n v="1"/>
    <n v="0"/>
    <n v="0"/>
  </r>
  <r>
    <x v="89"/>
    <x v="2"/>
    <n v="21"/>
    <n v="21"/>
    <n v="19"/>
    <n v="2"/>
    <n v="0"/>
  </r>
  <r>
    <x v="89"/>
    <x v="3"/>
    <n v="4"/>
    <n v="4"/>
    <n v="2"/>
    <n v="2"/>
    <n v="0"/>
  </r>
  <r>
    <x v="89"/>
    <x v="3"/>
    <n v="25"/>
    <n v="24"/>
    <n v="24"/>
    <n v="0"/>
    <n v="0"/>
  </r>
  <r>
    <x v="89"/>
    <x v="4"/>
    <n v="1"/>
    <n v="1"/>
    <n v="1"/>
    <n v="0"/>
    <n v="0"/>
  </r>
  <r>
    <x v="89"/>
    <x v="4"/>
    <n v="12"/>
    <n v="12"/>
    <n v="10"/>
    <n v="2"/>
    <n v="0"/>
  </r>
  <r>
    <x v="89"/>
    <x v="5"/>
    <n v="2"/>
    <n v="2"/>
    <n v="2"/>
    <n v="0"/>
    <n v="0"/>
  </r>
  <r>
    <x v="89"/>
    <x v="6"/>
    <n v="3"/>
    <n v="2"/>
    <n v="2"/>
    <n v="0"/>
    <n v="0"/>
  </r>
  <r>
    <x v="89"/>
    <x v="7"/>
    <n v="1"/>
    <n v="1"/>
    <n v="1"/>
    <n v="0"/>
    <n v="0"/>
  </r>
  <r>
    <x v="89"/>
    <x v="7"/>
    <n v="12"/>
    <n v="12"/>
    <n v="8"/>
    <n v="4"/>
    <n v="0"/>
  </r>
  <r>
    <x v="89"/>
    <x v="8"/>
    <n v="2"/>
    <n v="2"/>
    <n v="2"/>
    <n v="0"/>
    <n v="0"/>
  </r>
  <r>
    <x v="89"/>
    <x v="8"/>
    <n v="1"/>
    <n v="1"/>
    <n v="1"/>
    <n v="0"/>
    <n v="0"/>
  </r>
  <r>
    <x v="89"/>
    <x v="9"/>
    <n v="2"/>
    <n v="2"/>
    <n v="2"/>
    <n v="0"/>
    <n v="0"/>
  </r>
  <r>
    <x v="89"/>
    <x v="9"/>
    <n v="29"/>
    <n v="29"/>
    <n v="24"/>
    <n v="5"/>
    <n v="0"/>
  </r>
  <r>
    <x v="89"/>
    <x v="10"/>
    <n v="2"/>
    <n v="2"/>
    <n v="2"/>
    <n v="0"/>
    <n v="0"/>
  </r>
  <r>
    <x v="89"/>
    <x v="10"/>
    <n v="6"/>
    <n v="4"/>
    <n v="3"/>
    <n v="1"/>
    <n v="0"/>
  </r>
  <r>
    <x v="90"/>
    <x v="11"/>
    <n v="1"/>
    <n v="1"/>
    <n v="1"/>
    <n v="0"/>
    <n v="0"/>
  </r>
  <r>
    <x v="90"/>
    <x v="1"/>
    <n v="9"/>
    <n v="9"/>
    <n v="5"/>
    <n v="4"/>
    <n v="0"/>
  </r>
  <r>
    <x v="90"/>
    <x v="2"/>
    <n v="7"/>
    <n v="6"/>
    <n v="5"/>
    <n v="1"/>
    <n v="0"/>
  </r>
  <r>
    <x v="90"/>
    <x v="2"/>
    <n v="21"/>
    <n v="21"/>
    <n v="17"/>
    <n v="4"/>
    <n v="0"/>
  </r>
  <r>
    <x v="90"/>
    <x v="3"/>
    <n v="8"/>
    <n v="6"/>
    <n v="2"/>
    <n v="4"/>
    <n v="0"/>
  </r>
  <r>
    <x v="90"/>
    <x v="3"/>
    <n v="32"/>
    <n v="32"/>
    <n v="24"/>
    <n v="8"/>
    <n v="0"/>
  </r>
  <r>
    <x v="90"/>
    <x v="4"/>
    <n v="15"/>
    <n v="13"/>
    <n v="8"/>
    <n v="5"/>
    <n v="0"/>
  </r>
  <r>
    <x v="90"/>
    <x v="4"/>
    <n v="89"/>
    <n v="88"/>
    <n v="77"/>
    <n v="11"/>
    <n v="0"/>
  </r>
  <r>
    <x v="90"/>
    <x v="5"/>
    <n v="4"/>
    <n v="4"/>
    <n v="4"/>
    <n v="0"/>
    <n v="0"/>
  </r>
  <r>
    <x v="90"/>
    <x v="5"/>
    <n v="12"/>
    <n v="12"/>
    <n v="12"/>
    <n v="0"/>
    <n v="0"/>
  </r>
  <r>
    <x v="90"/>
    <x v="7"/>
    <n v="4"/>
    <n v="4"/>
    <n v="4"/>
    <n v="0"/>
    <n v="0"/>
  </r>
  <r>
    <x v="90"/>
    <x v="8"/>
    <n v="2"/>
    <n v="2"/>
    <n v="2"/>
    <n v="0"/>
    <n v="0"/>
  </r>
  <r>
    <x v="90"/>
    <x v="9"/>
    <n v="4"/>
    <n v="3"/>
    <n v="3"/>
    <n v="0"/>
    <n v="0"/>
  </r>
  <r>
    <x v="90"/>
    <x v="9"/>
    <n v="43"/>
    <n v="43"/>
    <n v="39"/>
    <n v="4"/>
    <n v="0"/>
  </r>
  <r>
    <x v="91"/>
    <x v="11"/>
    <n v="1"/>
    <n v="1"/>
    <n v="1"/>
    <n v="0"/>
    <n v="0"/>
  </r>
  <r>
    <x v="91"/>
    <x v="1"/>
    <n v="1"/>
    <n v="1"/>
    <n v="0"/>
    <n v="1"/>
    <n v="0"/>
  </r>
  <r>
    <x v="91"/>
    <x v="1"/>
    <n v="7"/>
    <n v="7"/>
    <n v="6"/>
    <n v="1"/>
    <n v="0"/>
  </r>
  <r>
    <x v="91"/>
    <x v="2"/>
    <n v="1"/>
    <n v="1"/>
    <n v="1"/>
    <n v="0"/>
    <n v="0"/>
  </r>
  <r>
    <x v="91"/>
    <x v="2"/>
    <n v="21"/>
    <n v="21"/>
    <n v="21"/>
    <n v="0"/>
    <n v="0"/>
  </r>
  <r>
    <x v="91"/>
    <x v="3"/>
    <n v="1"/>
    <n v="0"/>
    <n v="0"/>
    <n v="0"/>
    <n v="0"/>
  </r>
  <r>
    <x v="91"/>
    <x v="3"/>
    <n v="22"/>
    <n v="22"/>
    <n v="21"/>
    <n v="1"/>
    <n v="0"/>
  </r>
  <r>
    <x v="91"/>
    <x v="4"/>
    <n v="1"/>
    <n v="1"/>
    <n v="0"/>
    <n v="1"/>
    <n v="0"/>
  </r>
  <r>
    <x v="91"/>
    <x v="4"/>
    <n v="8"/>
    <n v="8"/>
    <n v="8"/>
    <n v="0"/>
    <n v="0"/>
  </r>
  <r>
    <x v="91"/>
    <x v="5"/>
    <n v="3"/>
    <n v="3"/>
    <n v="3"/>
    <n v="0"/>
    <n v="0"/>
  </r>
  <r>
    <x v="91"/>
    <x v="5"/>
    <n v="1"/>
    <n v="1"/>
    <n v="1"/>
    <n v="0"/>
    <n v="0"/>
  </r>
  <r>
    <x v="91"/>
    <x v="7"/>
    <n v="2"/>
    <n v="2"/>
    <n v="2"/>
    <n v="0"/>
    <n v="0"/>
  </r>
  <r>
    <x v="91"/>
    <x v="9"/>
    <n v="1"/>
    <n v="1"/>
    <n v="1"/>
    <n v="0"/>
    <n v="0"/>
  </r>
  <r>
    <x v="91"/>
    <x v="9"/>
    <n v="11"/>
    <n v="11"/>
    <n v="11"/>
    <n v="0"/>
    <n v="0"/>
  </r>
  <r>
    <x v="91"/>
    <x v="10"/>
    <n v="1"/>
    <n v="1"/>
    <n v="1"/>
    <n v="0"/>
    <n v="0"/>
  </r>
  <r>
    <x v="91"/>
    <x v="10"/>
    <n v="4"/>
    <n v="4"/>
    <n v="4"/>
    <n v="0"/>
    <n v="0"/>
  </r>
  <r>
    <x v="92"/>
    <x v="1"/>
    <n v="4"/>
    <n v="4"/>
    <n v="4"/>
    <n v="0"/>
    <n v="0"/>
  </r>
  <r>
    <x v="92"/>
    <x v="2"/>
    <n v="1"/>
    <n v="1"/>
    <n v="1"/>
    <n v="0"/>
    <n v="0"/>
  </r>
  <r>
    <x v="92"/>
    <x v="3"/>
    <n v="1"/>
    <n v="0"/>
    <n v="0"/>
    <n v="0"/>
    <n v="0"/>
  </r>
  <r>
    <x v="92"/>
    <x v="3"/>
    <n v="10"/>
    <n v="9"/>
    <n v="6"/>
    <n v="3"/>
    <n v="0"/>
  </r>
  <r>
    <x v="92"/>
    <x v="4"/>
    <n v="1"/>
    <n v="0"/>
    <n v="0"/>
    <n v="0"/>
    <n v="0"/>
  </r>
  <r>
    <x v="92"/>
    <x v="4"/>
    <n v="6"/>
    <n v="5"/>
    <n v="5"/>
    <n v="0"/>
    <n v="0"/>
  </r>
  <r>
    <x v="92"/>
    <x v="7"/>
    <n v="3"/>
    <n v="2"/>
    <n v="1"/>
    <n v="1"/>
    <n v="0"/>
  </r>
  <r>
    <x v="92"/>
    <x v="8"/>
    <n v="2"/>
    <n v="2"/>
    <n v="2"/>
    <n v="0"/>
    <n v="0"/>
  </r>
  <r>
    <x v="92"/>
    <x v="9"/>
    <n v="6"/>
    <n v="5"/>
    <n v="2"/>
    <n v="3"/>
    <n v="0"/>
  </r>
  <r>
    <x v="92"/>
    <x v="10"/>
    <n v="4"/>
    <n v="4"/>
    <n v="3"/>
    <n v="1"/>
    <n v="0"/>
  </r>
  <r>
    <x v="93"/>
    <x v="13"/>
    <n v="1"/>
    <n v="1"/>
    <n v="1"/>
    <n v="0"/>
    <n v="0"/>
  </r>
  <r>
    <x v="93"/>
    <x v="11"/>
    <n v="1"/>
    <n v="0"/>
    <n v="0"/>
    <n v="0"/>
    <n v="0"/>
  </r>
  <r>
    <x v="93"/>
    <x v="11"/>
    <n v="9"/>
    <n v="9"/>
    <n v="8"/>
    <n v="1"/>
    <n v="0"/>
  </r>
  <r>
    <x v="93"/>
    <x v="1"/>
    <n v="4"/>
    <n v="3"/>
    <n v="2"/>
    <n v="1"/>
    <n v="0"/>
  </r>
  <r>
    <x v="93"/>
    <x v="1"/>
    <n v="37"/>
    <n v="37"/>
    <n v="35"/>
    <n v="2"/>
    <n v="0"/>
  </r>
  <r>
    <x v="93"/>
    <x v="2"/>
    <n v="4"/>
    <n v="4"/>
    <n v="2"/>
    <n v="2"/>
    <n v="0"/>
  </r>
  <r>
    <x v="93"/>
    <x v="2"/>
    <n v="19"/>
    <n v="19"/>
    <n v="17"/>
    <n v="2"/>
    <n v="0"/>
  </r>
  <r>
    <x v="93"/>
    <x v="3"/>
    <n v="14"/>
    <n v="6"/>
    <n v="5"/>
    <n v="1"/>
    <n v="0"/>
  </r>
  <r>
    <x v="93"/>
    <x v="3"/>
    <n v="64"/>
    <n v="59"/>
    <n v="51"/>
    <n v="8"/>
    <n v="0"/>
  </r>
  <r>
    <x v="93"/>
    <x v="4"/>
    <n v="17"/>
    <n v="17"/>
    <n v="12"/>
    <n v="5"/>
    <n v="0"/>
  </r>
  <r>
    <x v="93"/>
    <x v="4"/>
    <n v="52"/>
    <n v="51"/>
    <n v="46"/>
    <n v="5"/>
    <n v="0"/>
  </r>
  <r>
    <x v="93"/>
    <x v="5"/>
    <n v="1"/>
    <n v="1"/>
    <n v="1"/>
    <n v="0"/>
    <n v="0"/>
  </r>
  <r>
    <x v="93"/>
    <x v="6"/>
    <n v="1"/>
    <n v="1"/>
    <n v="1"/>
    <n v="0"/>
    <n v="0"/>
  </r>
  <r>
    <x v="93"/>
    <x v="6"/>
    <n v="2"/>
    <n v="2"/>
    <n v="0"/>
    <n v="2"/>
    <n v="0"/>
  </r>
  <r>
    <x v="93"/>
    <x v="7"/>
    <n v="1"/>
    <n v="1"/>
    <n v="1"/>
    <n v="0"/>
    <n v="0"/>
  </r>
  <r>
    <x v="93"/>
    <x v="7"/>
    <n v="6"/>
    <n v="6"/>
    <n v="4"/>
    <n v="2"/>
    <n v="0"/>
  </r>
  <r>
    <x v="93"/>
    <x v="8"/>
    <n v="3"/>
    <n v="2"/>
    <n v="1"/>
    <n v="1"/>
    <n v="0"/>
  </r>
  <r>
    <x v="93"/>
    <x v="8"/>
    <n v="1"/>
    <n v="1"/>
    <n v="1"/>
    <n v="0"/>
    <n v="0"/>
  </r>
  <r>
    <x v="93"/>
    <x v="9"/>
    <n v="5"/>
    <n v="5"/>
    <n v="5"/>
    <n v="0"/>
    <n v="0"/>
  </r>
  <r>
    <x v="93"/>
    <x v="9"/>
    <n v="38"/>
    <n v="38"/>
    <n v="31"/>
    <n v="7"/>
    <n v="0"/>
  </r>
  <r>
    <x v="94"/>
    <x v="11"/>
    <n v="4"/>
    <n v="4"/>
    <n v="4"/>
    <n v="0"/>
    <n v="0"/>
  </r>
  <r>
    <x v="94"/>
    <x v="12"/>
    <n v="2"/>
    <n v="0"/>
    <n v="0"/>
    <n v="0"/>
    <n v="0"/>
  </r>
  <r>
    <x v="94"/>
    <x v="1"/>
    <n v="9"/>
    <n v="9"/>
    <n v="8"/>
    <n v="1"/>
    <n v="0"/>
  </r>
  <r>
    <x v="94"/>
    <x v="2"/>
    <n v="2"/>
    <n v="2"/>
    <n v="2"/>
    <n v="0"/>
    <n v="0"/>
  </r>
  <r>
    <x v="94"/>
    <x v="2"/>
    <n v="12"/>
    <n v="12"/>
    <n v="7"/>
    <n v="5"/>
    <n v="0"/>
  </r>
  <r>
    <x v="94"/>
    <x v="3"/>
    <n v="1"/>
    <n v="1"/>
    <n v="1"/>
    <n v="0"/>
    <n v="0"/>
  </r>
  <r>
    <x v="94"/>
    <x v="3"/>
    <n v="16"/>
    <n v="15"/>
    <n v="13"/>
    <n v="2"/>
    <n v="0"/>
  </r>
  <r>
    <x v="94"/>
    <x v="4"/>
    <n v="2"/>
    <n v="2"/>
    <n v="2"/>
    <n v="0"/>
    <n v="0"/>
  </r>
  <r>
    <x v="94"/>
    <x v="4"/>
    <n v="15"/>
    <n v="15"/>
    <n v="14"/>
    <n v="1"/>
    <n v="0"/>
  </r>
  <r>
    <x v="94"/>
    <x v="5"/>
    <n v="4"/>
    <n v="4"/>
    <n v="4"/>
    <n v="0"/>
    <n v="0"/>
  </r>
  <r>
    <x v="94"/>
    <x v="7"/>
    <n v="4"/>
    <n v="4"/>
    <n v="4"/>
    <n v="0"/>
    <n v="0"/>
  </r>
  <r>
    <x v="94"/>
    <x v="8"/>
    <n v="3"/>
    <n v="3"/>
    <n v="3"/>
    <n v="0"/>
    <n v="0"/>
  </r>
  <r>
    <x v="94"/>
    <x v="9"/>
    <n v="2"/>
    <n v="2"/>
    <n v="2"/>
    <n v="0"/>
    <n v="0"/>
  </r>
  <r>
    <x v="94"/>
    <x v="9"/>
    <n v="26"/>
    <n v="26"/>
    <n v="21"/>
    <n v="5"/>
    <n v="0"/>
  </r>
  <r>
    <x v="95"/>
    <x v="1"/>
    <n v="1"/>
    <n v="1"/>
    <n v="0"/>
    <n v="1"/>
    <n v="0"/>
  </r>
  <r>
    <x v="95"/>
    <x v="1"/>
    <n v="13"/>
    <n v="13"/>
    <n v="13"/>
    <n v="0"/>
    <n v="0"/>
  </r>
  <r>
    <x v="95"/>
    <x v="2"/>
    <n v="2"/>
    <n v="2"/>
    <n v="2"/>
    <n v="0"/>
    <n v="0"/>
  </r>
  <r>
    <x v="95"/>
    <x v="2"/>
    <n v="16"/>
    <n v="15"/>
    <n v="12"/>
    <n v="3"/>
    <n v="1"/>
  </r>
  <r>
    <x v="95"/>
    <x v="3"/>
    <n v="1"/>
    <n v="0"/>
    <n v="0"/>
    <n v="0"/>
    <n v="0"/>
  </r>
  <r>
    <x v="95"/>
    <x v="3"/>
    <n v="16"/>
    <n v="16"/>
    <n v="16"/>
    <n v="0"/>
    <n v="0"/>
  </r>
  <r>
    <x v="95"/>
    <x v="4"/>
    <n v="1"/>
    <n v="1"/>
    <n v="1"/>
    <n v="0"/>
    <n v="0"/>
  </r>
  <r>
    <x v="95"/>
    <x v="4"/>
    <n v="11"/>
    <n v="11"/>
    <n v="10"/>
    <n v="1"/>
    <n v="0"/>
  </r>
  <r>
    <x v="95"/>
    <x v="5"/>
    <n v="1"/>
    <n v="0"/>
    <n v="0"/>
    <n v="0"/>
    <n v="0"/>
  </r>
  <r>
    <x v="95"/>
    <x v="5"/>
    <n v="7"/>
    <n v="7"/>
    <n v="7"/>
    <n v="0"/>
    <n v="0"/>
  </r>
  <r>
    <x v="95"/>
    <x v="6"/>
    <n v="2"/>
    <n v="2"/>
    <n v="2"/>
    <n v="0"/>
    <n v="0"/>
  </r>
  <r>
    <x v="95"/>
    <x v="7"/>
    <n v="6"/>
    <n v="6"/>
    <n v="6"/>
    <n v="0"/>
    <n v="0"/>
  </r>
  <r>
    <x v="95"/>
    <x v="8"/>
    <n v="1"/>
    <n v="1"/>
    <n v="1"/>
    <n v="0"/>
    <n v="0"/>
  </r>
  <r>
    <x v="95"/>
    <x v="8"/>
    <n v="3"/>
    <n v="3"/>
    <n v="3"/>
    <n v="0"/>
    <n v="0"/>
  </r>
  <r>
    <x v="95"/>
    <x v="9"/>
    <n v="2"/>
    <n v="2"/>
    <n v="2"/>
    <n v="0"/>
    <n v="0"/>
  </r>
  <r>
    <x v="95"/>
    <x v="9"/>
    <n v="16"/>
    <n v="16"/>
    <n v="16"/>
    <n v="0"/>
    <n v="0"/>
  </r>
  <r>
    <x v="95"/>
    <x v="10"/>
    <n v="4"/>
    <n v="3"/>
    <n v="1"/>
    <n v="2"/>
    <n v="0"/>
  </r>
  <r>
    <x v="95"/>
    <x v="10"/>
    <n v="11"/>
    <n v="10"/>
    <n v="10"/>
    <n v="0"/>
    <n v="0"/>
  </r>
  <r>
    <x v="96"/>
    <x v="1"/>
    <n v="1"/>
    <n v="0"/>
    <n v="0"/>
    <n v="0"/>
    <n v="0"/>
  </r>
  <r>
    <x v="96"/>
    <x v="2"/>
    <n v="9"/>
    <n v="6"/>
    <n v="6"/>
    <n v="0"/>
    <n v="0"/>
  </r>
  <r>
    <x v="96"/>
    <x v="3"/>
    <n v="4"/>
    <n v="0"/>
    <n v="0"/>
    <n v="0"/>
    <n v="0"/>
  </r>
  <r>
    <x v="96"/>
    <x v="3"/>
    <n v="13"/>
    <n v="12"/>
    <n v="12"/>
    <n v="0"/>
    <n v="0"/>
  </r>
  <r>
    <x v="96"/>
    <x v="4"/>
    <n v="3"/>
    <n v="3"/>
    <n v="3"/>
    <n v="0"/>
    <n v="0"/>
  </r>
  <r>
    <x v="96"/>
    <x v="4"/>
    <n v="9"/>
    <n v="4"/>
    <n v="4"/>
    <n v="0"/>
    <n v="0"/>
  </r>
  <r>
    <x v="96"/>
    <x v="7"/>
    <n v="1"/>
    <n v="0"/>
    <n v="0"/>
    <n v="0"/>
    <n v="0"/>
  </r>
  <r>
    <x v="96"/>
    <x v="7"/>
    <n v="1"/>
    <n v="0"/>
    <n v="0"/>
    <n v="0"/>
    <n v="0"/>
  </r>
  <r>
    <x v="96"/>
    <x v="8"/>
    <n v="1"/>
    <n v="0"/>
    <n v="0"/>
    <n v="0"/>
    <n v="0"/>
  </r>
  <r>
    <x v="96"/>
    <x v="8"/>
    <n v="1"/>
    <n v="0"/>
    <n v="0"/>
    <n v="0"/>
    <n v="0"/>
  </r>
  <r>
    <x v="96"/>
    <x v="9"/>
    <n v="1"/>
    <n v="1"/>
    <n v="1"/>
    <n v="0"/>
    <n v="0"/>
  </r>
  <r>
    <x v="96"/>
    <x v="9"/>
    <n v="5"/>
    <n v="0"/>
    <n v="0"/>
    <n v="0"/>
    <n v="0"/>
  </r>
  <r>
    <x v="97"/>
    <x v="11"/>
    <n v="3"/>
    <n v="2"/>
    <n v="2"/>
    <n v="0"/>
    <n v="0"/>
  </r>
  <r>
    <x v="97"/>
    <x v="12"/>
    <n v="1"/>
    <n v="0"/>
    <n v="0"/>
    <n v="0"/>
    <n v="0"/>
  </r>
  <r>
    <x v="97"/>
    <x v="1"/>
    <n v="13"/>
    <n v="12"/>
    <n v="11"/>
    <n v="1"/>
    <n v="0"/>
  </r>
  <r>
    <x v="97"/>
    <x v="2"/>
    <n v="2"/>
    <n v="2"/>
    <n v="2"/>
    <n v="0"/>
    <n v="0"/>
  </r>
  <r>
    <x v="97"/>
    <x v="2"/>
    <n v="45"/>
    <n v="45"/>
    <n v="37"/>
    <n v="8"/>
    <n v="0"/>
  </r>
  <r>
    <x v="97"/>
    <x v="3"/>
    <n v="7"/>
    <n v="3"/>
    <n v="1"/>
    <n v="2"/>
    <n v="0"/>
  </r>
  <r>
    <x v="97"/>
    <x v="3"/>
    <n v="52"/>
    <n v="51"/>
    <n v="49"/>
    <n v="2"/>
    <n v="1"/>
  </r>
  <r>
    <x v="97"/>
    <x v="4"/>
    <n v="1"/>
    <n v="0"/>
    <n v="0"/>
    <n v="0"/>
    <n v="0"/>
  </r>
  <r>
    <x v="97"/>
    <x v="4"/>
    <n v="28"/>
    <n v="28"/>
    <n v="23"/>
    <n v="5"/>
    <n v="0"/>
  </r>
  <r>
    <x v="97"/>
    <x v="5"/>
    <n v="8"/>
    <n v="8"/>
    <n v="7"/>
    <n v="1"/>
    <n v="0"/>
  </r>
  <r>
    <x v="97"/>
    <x v="6"/>
    <n v="4"/>
    <n v="4"/>
    <n v="4"/>
    <n v="0"/>
    <n v="0"/>
  </r>
  <r>
    <x v="97"/>
    <x v="7"/>
    <n v="1"/>
    <n v="1"/>
    <n v="1"/>
    <n v="0"/>
    <n v="0"/>
  </r>
  <r>
    <x v="97"/>
    <x v="7"/>
    <n v="18"/>
    <n v="18"/>
    <n v="15"/>
    <n v="3"/>
    <n v="0"/>
  </r>
  <r>
    <x v="97"/>
    <x v="8"/>
    <n v="11"/>
    <n v="11"/>
    <n v="10"/>
    <n v="1"/>
    <n v="0"/>
  </r>
  <r>
    <x v="97"/>
    <x v="9"/>
    <n v="47"/>
    <n v="47"/>
    <n v="42"/>
    <n v="5"/>
    <n v="0"/>
  </r>
  <r>
    <x v="97"/>
    <x v="10"/>
    <n v="2"/>
    <n v="2"/>
    <n v="2"/>
    <n v="0"/>
    <n v="0"/>
  </r>
  <r>
    <x v="97"/>
    <x v="10"/>
    <n v="10"/>
    <n v="10"/>
    <n v="10"/>
    <n v="0"/>
    <n v="0"/>
  </r>
  <r>
    <x v="98"/>
    <x v="11"/>
    <n v="1"/>
    <n v="0"/>
    <n v="0"/>
    <n v="0"/>
    <n v="0"/>
  </r>
  <r>
    <x v="98"/>
    <x v="11"/>
    <n v="7"/>
    <n v="7"/>
    <n v="7"/>
    <n v="0"/>
    <n v="0"/>
  </r>
  <r>
    <x v="98"/>
    <x v="1"/>
    <n v="8"/>
    <n v="7"/>
    <n v="7"/>
    <n v="0"/>
    <n v="0"/>
  </r>
  <r>
    <x v="98"/>
    <x v="1"/>
    <n v="53"/>
    <n v="51"/>
    <n v="50"/>
    <n v="1"/>
    <n v="0"/>
  </r>
  <r>
    <x v="98"/>
    <x v="2"/>
    <n v="8"/>
    <n v="7"/>
    <n v="3"/>
    <n v="4"/>
    <n v="0"/>
  </r>
  <r>
    <x v="98"/>
    <x v="2"/>
    <n v="50"/>
    <n v="50"/>
    <n v="42"/>
    <n v="8"/>
    <n v="0"/>
  </r>
  <r>
    <x v="98"/>
    <x v="3"/>
    <n v="6"/>
    <n v="1"/>
    <n v="0"/>
    <n v="1"/>
    <n v="0"/>
  </r>
  <r>
    <x v="98"/>
    <x v="3"/>
    <n v="83"/>
    <n v="61"/>
    <n v="61"/>
    <n v="0"/>
    <n v="0"/>
  </r>
  <r>
    <x v="98"/>
    <x v="4"/>
    <n v="8"/>
    <n v="7"/>
    <n v="7"/>
    <n v="0"/>
    <n v="0"/>
  </r>
  <r>
    <x v="98"/>
    <x v="4"/>
    <n v="69"/>
    <n v="65"/>
    <n v="62"/>
    <n v="3"/>
    <n v="0"/>
  </r>
  <r>
    <x v="98"/>
    <x v="5"/>
    <n v="2"/>
    <n v="2"/>
    <n v="2"/>
    <n v="0"/>
    <n v="0"/>
  </r>
  <r>
    <x v="98"/>
    <x v="5"/>
    <n v="23"/>
    <n v="23"/>
    <n v="23"/>
    <n v="0"/>
    <n v="0"/>
  </r>
  <r>
    <x v="98"/>
    <x v="7"/>
    <n v="3"/>
    <n v="1"/>
    <n v="0"/>
    <n v="1"/>
    <n v="0"/>
  </r>
  <r>
    <x v="98"/>
    <x v="7"/>
    <n v="20"/>
    <n v="12"/>
    <n v="7"/>
    <n v="5"/>
    <n v="0"/>
  </r>
  <r>
    <x v="98"/>
    <x v="8"/>
    <n v="3"/>
    <n v="0"/>
    <n v="0"/>
    <n v="0"/>
    <n v="0"/>
  </r>
  <r>
    <x v="98"/>
    <x v="8"/>
    <n v="6"/>
    <n v="5"/>
    <n v="3"/>
    <n v="2"/>
    <n v="0"/>
  </r>
  <r>
    <x v="98"/>
    <x v="9"/>
    <n v="9"/>
    <n v="8"/>
    <n v="8"/>
    <n v="0"/>
    <n v="0"/>
  </r>
  <r>
    <x v="98"/>
    <x v="9"/>
    <n v="113"/>
    <n v="113"/>
    <n v="102"/>
    <n v="11"/>
    <n v="0"/>
  </r>
  <r>
    <x v="98"/>
    <x v="10"/>
    <n v="8"/>
    <n v="4"/>
    <n v="4"/>
    <n v="0"/>
    <n v="0"/>
  </r>
  <r>
    <x v="98"/>
    <x v="10"/>
    <n v="49"/>
    <n v="43"/>
    <n v="43"/>
    <n v="0"/>
    <n v="0"/>
  </r>
  <r>
    <x v="99"/>
    <x v="11"/>
    <n v="2"/>
    <n v="2"/>
    <n v="2"/>
    <n v="0"/>
    <n v="0"/>
  </r>
  <r>
    <x v="99"/>
    <x v="2"/>
    <n v="1"/>
    <n v="1"/>
    <n v="1"/>
    <n v="0"/>
    <n v="0"/>
  </r>
  <r>
    <x v="99"/>
    <x v="2"/>
    <n v="21"/>
    <n v="21"/>
    <n v="19"/>
    <n v="2"/>
    <n v="0"/>
  </r>
  <r>
    <x v="99"/>
    <x v="3"/>
    <n v="4"/>
    <n v="2"/>
    <n v="1"/>
    <n v="1"/>
    <n v="0"/>
  </r>
  <r>
    <x v="99"/>
    <x v="3"/>
    <n v="28"/>
    <n v="26"/>
    <n v="24"/>
    <n v="2"/>
    <n v="0"/>
  </r>
  <r>
    <x v="99"/>
    <x v="4"/>
    <n v="6"/>
    <n v="5"/>
    <n v="5"/>
    <n v="0"/>
    <n v="0"/>
  </r>
  <r>
    <x v="99"/>
    <x v="4"/>
    <n v="57"/>
    <n v="57"/>
    <n v="52"/>
    <n v="5"/>
    <n v="0"/>
  </r>
  <r>
    <x v="99"/>
    <x v="5"/>
    <n v="3"/>
    <n v="3"/>
    <n v="3"/>
    <n v="0"/>
    <n v="0"/>
  </r>
  <r>
    <x v="99"/>
    <x v="5"/>
    <n v="24"/>
    <n v="22"/>
    <n v="22"/>
    <n v="0"/>
    <n v="0"/>
  </r>
  <r>
    <x v="99"/>
    <x v="7"/>
    <n v="2"/>
    <n v="0"/>
    <n v="0"/>
    <n v="0"/>
    <n v="0"/>
  </r>
  <r>
    <x v="99"/>
    <x v="9"/>
    <n v="1"/>
    <n v="0"/>
    <n v="0"/>
    <n v="0"/>
    <n v="0"/>
  </r>
  <r>
    <x v="99"/>
    <x v="9"/>
    <n v="6"/>
    <n v="6"/>
    <n v="6"/>
    <n v="0"/>
    <n v="0"/>
  </r>
  <r>
    <x v="100"/>
    <x v="11"/>
    <n v="3"/>
    <n v="3"/>
    <n v="2"/>
    <n v="1"/>
    <n v="0"/>
  </r>
  <r>
    <x v="100"/>
    <x v="11"/>
    <n v="18"/>
    <n v="16"/>
    <n v="12"/>
    <n v="4"/>
    <n v="0"/>
  </r>
  <r>
    <x v="100"/>
    <x v="1"/>
    <n v="4"/>
    <n v="4"/>
    <n v="3"/>
    <n v="1"/>
    <n v="0"/>
  </r>
  <r>
    <x v="100"/>
    <x v="1"/>
    <n v="22"/>
    <n v="21"/>
    <n v="19"/>
    <n v="2"/>
    <n v="0"/>
  </r>
  <r>
    <x v="100"/>
    <x v="2"/>
    <n v="7"/>
    <n v="4"/>
    <n v="2"/>
    <n v="2"/>
    <n v="0"/>
  </r>
  <r>
    <x v="100"/>
    <x v="2"/>
    <n v="45"/>
    <n v="43"/>
    <n v="34"/>
    <n v="9"/>
    <n v="0"/>
  </r>
  <r>
    <x v="100"/>
    <x v="3"/>
    <n v="5"/>
    <n v="3"/>
    <n v="2"/>
    <n v="1"/>
    <n v="0"/>
  </r>
  <r>
    <x v="100"/>
    <x v="3"/>
    <n v="68"/>
    <n v="63"/>
    <n v="55"/>
    <n v="8"/>
    <n v="0"/>
  </r>
  <r>
    <x v="100"/>
    <x v="4"/>
    <n v="6"/>
    <n v="6"/>
    <n v="3"/>
    <n v="3"/>
    <n v="0"/>
  </r>
  <r>
    <x v="100"/>
    <x v="4"/>
    <n v="33"/>
    <n v="31"/>
    <n v="25"/>
    <n v="6"/>
    <n v="0"/>
  </r>
  <r>
    <x v="100"/>
    <x v="5"/>
    <n v="1"/>
    <n v="1"/>
    <n v="1"/>
    <n v="0"/>
    <n v="0"/>
  </r>
  <r>
    <x v="100"/>
    <x v="5"/>
    <n v="25"/>
    <n v="22"/>
    <n v="22"/>
    <n v="0"/>
    <n v="0"/>
  </r>
  <r>
    <x v="100"/>
    <x v="6"/>
    <n v="2"/>
    <n v="1"/>
    <n v="1"/>
    <n v="0"/>
    <n v="0"/>
  </r>
  <r>
    <x v="100"/>
    <x v="6"/>
    <n v="8"/>
    <n v="8"/>
    <n v="6"/>
    <n v="2"/>
    <n v="0"/>
  </r>
  <r>
    <x v="100"/>
    <x v="7"/>
    <n v="3"/>
    <n v="1"/>
    <n v="1"/>
    <n v="0"/>
    <n v="0"/>
  </r>
  <r>
    <x v="100"/>
    <x v="7"/>
    <n v="24"/>
    <n v="23"/>
    <n v="15"/>
    <n v="8"/>
    <n v="0"/>
  </r>
  <r>
    <x v="100"/>
    <x v="8"/>
    <n v="2"/>
    <n v="2"/>
    <n v="2"/>
    <n v="0"/>
    <n v="0"/>
  </r>
  <r>
    <x v="100"/>
    <x v="8"/>
    <n v="24"/>
    <n v="23"/>
    <n v="15"/>
    <n v="8"/>
    <n v="0"/>
  </r>
  <r>
    <x v="100"/>
    <x v="9"/>
    <n v="5"/>
    <n v="5"/>
    <n v="4"/>
    <n v="1"/>
    <n v="0"/>
  </r>
  <r>
    <x v="100"/>
    <x v="9"/>
    <n v="59"/>
    <n v="59"/>
    <n v="35"/>
    <n v="24"/>
    <n v="0"/>
  </r>
  <r>
    <x v="100"/>
    <x v="10"/>
    <n v="7"/>
    <n v="7"/>
    <n v="5"/>
    <n v="2"/>
    <n v="0"/>
  </r>
  <r>
    <x v="100"/>
    <x v="10"/>
    <n v="15"/>
    <n v="15"/>
    <n v="10"/>
    <n v="5"/>
    <n v="0"/>
  </r>
  <r>
    <x v="101"/>
    <x v="11"/>
    <n v="2"/>
    <n v="2"/>
    <n v="2"/>
    <n v="0"/>
    <n v="0"/>
  </r>
  <r>
    <x v="101"/>
    <x v="1"/>
    <n v="1"/>
    <n v="1"/>
    <n v="1"/>
    <n v="0"/>
    <n v="0"/>
  </r>
  <r>
    <x v="101"/>
    <x v="1"/>
    <n v="4"/>
    <n v="4"/>
    <n v="3"/>
    <n v="1"/>
    <n v="0"/>
  </r>
  <r>
    <x v="101"/>
    <x v="2"/>
    <n v="6"/>
    <n v="6"/>
    <n v="6"/>
    <n v="0"/>
    <n v="0"/>
  </r>
  <r>
    <x v="101"/>
    <x v="3"/>
    <n v="3"/>
    <n v="2"/>
    <n v="1"/>
    <n v="1"/>
    <n v="0"/>
  </r>
  <r>
    <x v="101"/>
    <x v="3"/>
    <n v="9"/>
    <n v="9"/>
    <n v="8"/>
    <n v="1"/>
    <n v="0"/>
  </r>
  <r>
    <x v="101"/>
    <x v="4"/>
    <n v="1"/>
    <n v="1"/>
    <n v="0"/>
    <n v="1"/>
    <n v="0"/>
  </r>
  <r>
    <x v="101"/>
    <x v="4"/>
    <n v="14"/>
    <n v="14"/>
    <n v="14"/>
    <n v="0"/>
    <n v="0"/>
  </r>
  <r>
    <x v="101"/>
    <x v="5"/>
    <n v="2"/>
    <n v="2"/>
    <n v="2"/>
    <n v="0"/>
    <n v="0"/>
  </r>
  <r>
    <x v="101"/>
    <x v="7"/>
    <n v="2"/>
    <n v="1"/>
    <n v="1"/>
    <n v="0"/>
    <n v="0"/>
  </r>
  <r>
    <x v="101"/>
    <x v="7"/>
    <n v="6"/>
    <n v="6"/>
    <n v="4"/>
    <n v="2"/>
    <n v="0"/>
  </r>
  <r>
    <x v="101"/>
    <x v="8"/>
    <n v="9"/>
    <n v="9"/>
    <n v="5"/>
    <n v="4"/>
    <n v="0"/>
  </r>
  <r>
    <x v="101"/>
    <x v="9"/>
    <n v="2"/>
    <n v="2"/>
    <n v="2"/>
    <n v="0"/>
    <n v="0"/>
  </r>
  <r>
    <x v="101"/>
    <x v="9"/>
    <n v="20"/>
    <n v="19"/>
    <n v="15"/>
    <n v="4"/>
    <n v="1"/>
  </r>
  <r>
    <x v="101"/>
    <x v="10"/>
    <n v="3"/>
    <n v="3"/>
    <n v="3"/>
    <n v="0"/>
    <n v="0"/>
  </r>
  <r>
    <x v="102"/>
    <x v="11"/>
    <n v="1"/>
    <n v="1"/>
    <n v="1"/>
    <n v="0"/>
    <n v="0"/>
  </r>
  <r>
    <x v="102"/>
    <x v="1"/>
    <n v="3"/>
    <n v="3"/>
    <n v="3"/>
    <n v="0"/>
    <n v="0"/>
  </r>
  <r>
    <x v="102"/>
    <x v="1"/>
    <n v="30"/>
    <n v="30"/>
    <n v="28"/>
    <n v="2"/>
    <n v="0"/>
  </r>
  <r>
    <x v="102"/>
    <x v="2"/>
    <n v="3"/>
    <n v="3"/>
    <n v="3"/>
    <n v="0"/>
    <n v="0"/>
  </r>
  <r>
    <x v="102"/>
    <x v="2"/>
    <n v="23"/>
    <n v="23"/>
    <n v="19"/>
    <n v="4"/>
    <n v="0"/>
  </r>
  <r>
    <x v="102"/>
    <x v="3"/>
    <n v="14"/>
    <n v="8"/>
    <n v="3"/>
    <n v="5"/>
    <n v="0"/>
  </r>
  <r>
    <x v="102"/>
    <x v="3"/>
    <n v="37"/>
    <n v="33"/>
    <n v="26"/>
    <n v="7"/>
    <n v="0"/>
  </r>
  <r>
    <x v="102"/>
    <x v="4"/>
    <n v="29"/>
    <n v="29"/>
    <n v="21"/>
    <n v="8"/>
    <n v="0"/>
  </r>
  <r>
    <x v="102"/>
    <x v="5"/>
    <n v="1"/>
    <n v="1"/>
    <n v="1"/>
    <n v="0"/>
    <n v="0"/>
  </r>
  <r>
    <x v="102"/>
    <x v="5"/>
    <n v="4"/>
    <n v="4"/>
    <n v="4"/>
    <n v="0"/>
    <n v="0"/>
  </r>
  <r>
    <x v="102"/>
    <x v="7"/>
    <n v="7"/>
    <n v="4"/>
    <n v="2"/>
    <n v="2"/>
    <n v="0"/>
  </r>
  <r>
    <x v="102"/>
    <x v="8"/>
    <n v="2"/>
    <n v="1"/>
    <n v="1"/>
    <n v="0"/>
    <n v="0"/>
  </r>
  <r>
    <x v="102"/>
    <x v="9"/>
    <n v="18"/>
    <n v="18"/>
    <n v="17"/>
    <n v="1"/>
    <n v="0"/>
  </r>
  <r>
    <x v="102"/>
    <x v="10"/>
    <n v="3"/>
    <n v="2"/>
    <n v="2"/>
    <n v="0"/>
    <n v="0"/>
  </r>
  <r>
    <x v="102"/>
    <x v="10"/>
    <n v="20"/>
    <n v="19"/>
    <n v="19"/>
    <n v="0"/>
    <n v="0"/>
  </r>
  <r>
    <x v="103"/>
    <x v="1"/>
    <n v="1"/>
    <n v="1"/>
    <n v="1"/>
    <n v="0"/>
    <n v="0"/>
  </r>
  <r>
    <x v="103"/>
    <x v="1"/>
    <n v="12"/>
    <n v="11"/>
    <n v="5"/>
    <n v="6"/>
    <n v="0"/>
  </r>
  <r>
    <x v="103"/>
    <x v="2"/>
    <n v="7"/>
    <n v="6"/>
    <n v="5"/>
    <n v="1"/>
    <n v="0"/>
  </r>
  <r>
    <x v="103"/>
    <x v="2"/>
    <n v="36"/>
    <n v="36"/>
    <n v="29"/>
    <n v="7"/>
    <n v="0"/>
  </r>
  <r>
    <x v="103"/>
    <x v="3"/>
    <n v="2"/>
    <n v="0"/>
    <n v="0"/>
    <n v="0"/>
    <n v="0"/>
  </r>
  <r>
    <x v="103"/>
    <x v="3"/>
    <n v="52"/>
    <n v="48"/>
    <n v="44"/>
    <n v="4"/>
    <n v="0"/>
  </r>
  <r>
    <x v="103"/>
    <x v="4"/>
    <n v="3"/>
    <n v="3"/>
    <n v="1"/>
    <n v="2"/>
    <n v="0"/>
  </r>
  <r>
    <x v="103"/>
    <x v="4"/>
    <n v="17"/>
    <n v="17"/>
    <n v="15"/>
    <n v="2"/>
    <n v="0"/>
  </r>
  <r>
    <x v="103"/>
    <x v="5"/>
    <n v="3"/>
    <n v="3"/>
    <n v="3"/>
    <n v="0"/>
    <n v="0"/>
  </r>
  <r>
    <x v="103"/>
    <x v="5"/>
    <n v="1"/>
    <n v="1"/>
    <n v="1"/>
    <n v="0"/>
    <n v="0"/>
  </r>
  <r>
    <x v="103"/>
    <x v="6"/>
    <n v="3"/>
    <n v="0"/>
    <n v="0"/>
    <n v="0"/>
    <n v="0"/>
  </r>
  <r>
    <x v="103"/>
    <x v="7"/>
    <n v="1"/>
    <n v="0"/>
    <n v="0"/>
    <n v="0"/>
    <n v="0"/>
  </r>
  <r>
    <x v="103"/>
    <x v="7"/>
    <n v="12"/>
    <n v="12"/>
    <n v="6"/>
    <n v="6"/>
    <n v="0"/>
  </r>
  <r>
    <x v="103"/>
    <x v="9"/>
    <n v="3"/>
    <n v="3"/>
    <n v="3"/>
    <n v="0"/>
    <n v="0"/>
  </r>
  <r>
    <x v="103"/>
    <x v="9"/>
    <n v="47"/>
    <n v="47"/>
    <n v="30"/>
    <n v="17"/>
    <n v="0"/>
  </r>
  <r>
    <x v="103"/>
    <x v="10"/>
    <n v="6"/>
    <n v="3"/>
    <n v="3"/>
    <n v="0"/>
    <n v="0"/>
  </r>
  <r>
    <x v="104"/>
    <x v="11"/>
    <n v="2"/>
    <n v="2"/>
    <n v="2"/>
    <n v="0"/>
    <n v="0"/>
  </r>
  <r>
    <x v="104"/>
    <x v="12"/>
    <n v="1"/>
    <n v="0"/>
    <n v="0"/>
    <n v="0"/>
    <n v="0"/>
  </r>
  <r>
    <x v="104"/>
    <x v="1"/>
    <n v="1"/>
    <n v="0"/>
    <n v="0"/>
    <n v="0"/>
    <n v="0"/>
  </r>
  <r>
    <x v="104"/>
    <x v="1"/>
    <n v="18"/>
    <n v="17"/>
    <n v="17"/>
    <n v="0"/>
    <n v="0"/>
  </r>
  <r>
    <x v="104"/>
    <x v="2"/>
    <n v="15"/>
    <n v="13"/>
    <n v="12"/>
    <n v="1"/>
    <n v="1"/>
  </r>
  <r>
    <x v="104"/>
    <x v="3"/>
    <n v="14"/>
    <n v="13"/>
    <n v="11"/>
    <n v="2"/>
    <n v="0"/>
  </r>
  <r>
    <x v="104"/>
    <x v="4"/>
    <n v="2"/>
    <n v="1"/>
    <n v="1"/>
    <n v="0"/>
    <n v="0"/>
  </r>
  <r>
    <x v="104"/>
    <x v="4"/>
    <n v="21"/>
    <n v="21"/>
    <n v="14"/>
    <n v="7"/>
    <n v="0"/>
  </r>
  <r>
    <x v="104"/>
    <x v="5"/>
    <n v="1"/>
    <n v="1"/>
    <n v="1"/>
    <n v="0"/>
    <n v="0"/>
  </r>
  <r>
    <x v="104"/>
    <x v="5"/>
    <n v="7"/>
    <n v="7"/>
    <n v="7"/>
    <n v="0"/>
    <n v="0"/>
  </r>
  <r>
    <x v="104"/>
    <x v="7"/>
    <n v="11"/>
    <n v="11"/>
    <n v="7"/>
    <n v="4"/>
    <n v="0"/>
  </r>
  <r>
    <x v="104"/>
    <x v="8"/>
    <n v="7"/>
    <n v="7"/>
    <n v="7"/>
    <n v="0"/>
    <n v="0"/>
  </r>
  <r>
    <x v="104"/>
    <x v="9"/>
    <n v="1"/>
    <n v="1"/>
    <n v="1"/>
    <n v="0"/>
    <n v="0"/>
  </r>
  <r>
    <x v="104"/>
    <x v="9"/>
    <n v="26"/>
    <n v="26"/>
    <n v="20"/>
    <n v="6"/>
    <n v="0"/>
  </r>
  <r>
    <x v="104"/>
    <x v="10"/>
    <n v="5"/>
    <n v="4"/>
    <n v="3"/>
    <n v="1"/>
    <n v="0"/>
  </r>
  <r>
    <x v="104"/>
    <x v="10"/>
    <n v="16"/>
    <n v="16"/>
    <n v="10"/>
    <n v="6"/>
    <n v="0"/>
  </r>
  <r>
    <x v="105"/>
    <x v="11"/>
    <n v="3"/>
    <n v="3"/>
    <n v="3"/>
    <n v="0"/>
    <n v="0"/>
  </r>
  <r>
    <x v="105"/>
    <x v="1"/>
    <n v="2"/>
    <n v="1"/>
    <n v="0"/>
    <n v="1"/>
    <n v="0"/>
  </r>
  <r>
    <x v="105"/>
    <x v="1"/>
    <n v="15"/>
    <n v="15"/>
    <n v="11"/>
    <n v="4"/>
    <n v="0"/>
  </r>
  <r>
    <x v="105"/>
    <x v="2"/>
    <n v="2"/>
    <n v="2"/>
    <n v="1"/>
    <n v="1"/>
    <n v="0"/>
  </r>
  <r>
    <x v="105"/>
    <x v="2"/>
    <n v="29"/>
    <n v="28"/>
    <n v="27"/>
    <n v="1"/>
    <n v="0"/>
  </r>
  <r>
    <x v="105"/>
    <x v="3"/>
    <n v="3"/>
    <n v="3"/>
    <n v="2"/>
    <n v="1"/>
    <n v="0"/>
  </r>
  <r>
    <x v="105"/>
    <x v="3"/>
    <n v="37"/>
    <n v="34"/>
    <n v="30"/>
    <n v="4"/>
    <n v="0"/>
  </r>
  <r>
    <x v="105"/>
    <x v="4"/>
    <n v="3"/>
    <n v="3"/>
    <n v="1"/>
    <n v="2"/>
    <n v="0"/>
  </r>
  <r>
    <x v="105"/>
    <x v="4"/>
    <n v="26"/>
    <n v="25"/>
    <n v="19"/>
    <n v="6"/>
    <n v="0"/>
  </r>
  <r>
    <x v="105"/>
    <x v="5"/>
    <n v="2"/>
    <n v="2"/>
    <n v="2"/>
    <n v="0"/>
    <n v="0"/>
  </r>
  <r>
    <x v="105"/>
    <x v="5"/>
    <n v="14"/>
    <n v="14"/>
    <n v="14"/>
    <n v="0"/>
    <n v="0"/>
  </r>
  <r>
    <x v="105"/>
    <x v="6"/>
    <n v="8"/>
    <n v="8"/>
    <n v="8"/>
    <n v="0"/>
    <n v="0"/>
  </r>
  <r>
    <x v="105"/>
    <x v="7"/>
    <n v="2"/>
    <n v="2"/>
    <n v="2"/>
    <n v="0"/>
    <n v="0"/>
  </r>
  <r>
    <x v="105"/>
    <x v="7"/>
    <n v="26"/>
    <n v="26"/>
    <n v="23"/>
    <n v="3"/>
    <n v="0"/>
  </r>
  <r>
    <x v="105"/>
    <x v="8"/>
    <n v="1"/>
    <n v="1"/>
    <n v="1"/>
    <n v="0"/>
    <n v="0"/>
  </r>
  <r>
    <x v="105"/>
    <x v="8"/>
    <n v="22"/>
    <n v="22"/>
    <n v="21"/>
    <n v="1"/>
    <n v="0"/>
  </r>
  <r>
    <x v="105"/>
    <x v="9"/>
    <n v="2"/>
    <n v="2"/>
    <n v="2"/>
    <n v="0"/>
    <n v="0"/>
  </r>
  <r>
    <x v="105"/>
    <x v="9"/>
    <n v="35"/>
    <n v="34"/>
    <n v="30"/>
    <n v="4"/>
    <n v="0"/>
  </r>
  <r>
    <x v="105"/>
    <x v="10"/>
    <n v="10"/>
    <n v="10"/>
    <n v="9"/>
    <n v="1"/>
    <n v="0"/>
  </r>
  <r>
    <x v="106"/>
    <x v="11"/>
    <n v="3"/>
    <n v="2"/>
    <n v="2"/>
    <n v="0"/>
    <n v="0"/>
  </r>
  <r>
    <x v="106"/>
    <x v="1"/>
    <n v="5"/>
    <n v="5"/>
    <n v="5"/>
    <n v="0"/>
    <n v="0"/>
  </r>
  <r>
    <x v="106"/>
    <x v="1"/>
    <n v="18"/>
    <n v="18"/>
    <n v="18"/>
    <n v="0"/>
    <n v="0"/>
  </r>
  <r>
    <x v="106"/>
    <x v="2"/>
    <n v="3"/>
    <n v="2"/>
    <n v="2"/>
    <n v="0"/>
    <n v="0"/>
  </r>
  <r>
    <x v="106"/>
    <x v="2"/>
    <n v="14"/>
    <n v="14"/>
    <n v="14"/>
    <n v="0"/>
    <n v="0"/>
  </r>
  <r>
    <x v="106"/>
    <x v="3"/>
    <n v="4"/>
    <n v="1"/>
    <n v="1"/>
    <n v="0"/>
    <n v="0"/>
  </r>
  <r>
    <x v="106"/>
    <x v="3"/>
    <n v="51"/>
    <n v="49"/>
    <n v="37"/>
    <n v="12"/>
    <n v="0"/>
  </r>
  <r>
    <x v="106"/>
    <x v="4"/>
    <n v="1"/>
    <n v="1"/>
    <n v="0"/>
    <n v="1"/>
    <n v="0"/>
  </r>
  <r>
    <x v="106"/>
    <x v="4"/>
    <n v="31"/>
    <n v="29"/>
    <n v="28"/>
    <n v="1"/>
    <n v="1"/>
  </r>
  <r>
    <x v="106"/>
    <x v="5"/>
    <n v="4"/>
    <n v="4"/>
    <n v="4"/>
    <n v="0"/>
    <n v="0"/>
  </r>
  <r>
    <x v="106"/>
    <x v="5"/>
    <n v="26"/>
    <n v="26"/>
    <n v="26"/>
    <n v="0"/>
    <n v="0"/>
  </r>
  <r>
    <x v="106"/>
    <x v="7"/>
    <n v="2"/>
    <n v="2"/>
    <n v="1"/>
    <n v="1"/>
    <n v="0"/>
  </r>
  <r>
    <x v="106"/>
    <x v="9"/>
    <n v="4"/>
    <n v="4"/>
    <n v="4"/>
    <n v="0"/>
    <n v="0"/>
  </r>
  <r>
    <x v="106"/>
    <x v="9"/>
    <n v="25"/>
    <n v="23"/>
    <n v="20"/>
    <n v="3"/>
    <n v="0"/>
  </r>
  <r>
    <x v="106"/>
    <x v="10"/>
    <n v="6"/>
    <n v="5"/>
    <n v="5"/>
    <n v="0"/>
    <n v="0"/>
  </r>
  <r>
    <x v="106"/>
    <x v="10"/>
    <n v="6"/>
    <n v="6"/>
    <n v="6"/>
    <n v="0"/>
    <n v="0"/>
  </r>
  <r>
    <x v="107"/>
    <x v="1"/>
    <n v="3"/>
    <n v="3"/>
    <n v="2"/>
    <n v="1"/>
    <n v="0"/>
  </r>
  <r>
    <x v="107"/>
    <x v="2"/>
    <n v="1"/>
    <n v="1"/>
    <n v="1"/>
    <n v="0"/>
    <n v="0"/>
  </r>
  <r>
    <x v="107"/>
    <x v="2"/>
    <n v="5"/>
    <n v="5"/>
    <n v="4"/>
    <n v="1"/>
    <n v="0"/>
  </r>
  <r>
    <x v="107"/>
    <x v="3"/>
    <n v="1"/>
    <n v="0"/>
    <n v="0"/>
    <n v="0"/>
    <n v="0"/>
  </r>
  <r>
    <x v="107"/>
    <x v="3"/>
    <n v="4"/>
    <n v="3"/>
    <n v="3"/>
    <n v="0"/>
    <n v="1"/>
  </r>
  <r>
    <x v="107"/>
    <x v="4"/>
    <n v="3"/>
    <n v="3"/>
    <n v="3"/>
    <n v="0"/>
    <n v="0"/>
  </r>
  <r>
    <x v="107"/>
    <x v="4"/>
    <n v="11"/>
    <n v="11"/>
    <n v="10"/>
    <n v="1"/>
    <n v="0"/>
  </r>
  <r>
    <x v="107"/>
    <x v="5"/>
    <n v="4"/>
    <n v="4"/>
    <n v="4"/>
    <n v="0"/>
    <n v="0"/>
  </r>
  <r>
    <x v="107"/>
    <x v="8"/>
    <n v="2"/>
    <n v="1"/>
    <n v="1"/>
    <n v="0"/>
    <n v="1"/>
  </r>
  <r>
    <x v="107"/>
    <x v="9"/>
    <n v="16"/>
    <n v="16"/>
    <n v="15"/>
    <n v="1"/>
    <n v="0"/>
  </r>
  <r>
    <x v="108"/>
    <x v="1"/>
    <n v="1"/>
    <n v="1"/>
    <n v="1"/>
    <n v="0"/>
    <n v="0"/>
  </r>
  <r>
    <x v="108"/>
    <x v="1"/>
    <n v="13"/>
    <n v="13"/>
    <n v="11"/>
    <n v="2"/>
    <n v="0"/>
  </r>
  <r>
    <x v="108"/>
    <x v="2"/>
    <n v="2"/>
    <n v="2"/>
    <n v="0"/>
    <n v="2"/>
    <n v="0"/>
  </r>
  <r>
    <x v="108"/>
    <x v="2"/>
    <n v="4"/>
    <n v="4"/>
    <n v="4"/>
    <n v="0"/>
    <n v="0"/>
  </r>
  <r>
    <x v="108"/>
    <x v="3"/>
    <n v="7"/>
    <n v="4"/>
    <n v="0"/>
    <n v="4"/>
    <n v="0"/>
  </r>
  <r>
    <x v="108"/>
    <x v="3"/>
    <n v="7"/>
    <n v="4"/>
    <n v="3"/>
    <n v="1"/>
    <n v="0"/>
  </r>
  <r>
    <x v="108"/>
    <x v="4"/>
    <n v="6"/>
    <n v="6"/>
    <n v="4"/>
    <n v="2"/>
    <n v="0"/>
  </r>
  <r>
    <x v="108"/>
    <x v="4"/>
    <n v="26"/>
    <n v="26"/>
    <n v="15"/>
    <n v="11"/>
    <n v="0"/>
  </r>
  <r>
    <x v="108"/>
    <x v="5"/>
    <n v="2"/>
    <n v="2"/>
    <n v="2"/>
    <n v="0"/>
    <n v="0"/>
  </r>
  <r>
    <x v="108"/>
    <x v="5"/>
    <n v="1"/>
    <n v="1"/>
    <n v="1"/>
    <n v="0"/>
    <n v="0"/>
  </r>
  <r>
    <x v="108"/>
    <x v="7"/>
    <n v="2"/>
    <n v="2"/>
    <n v="2"/>
    <n v="0"/>
    <n v="0"/>
  </r>
  <r>
    <x v="108"/>
    <x v="8"/>
    <n v="1"/>
    <n v="1"/>
    <n v="0"/>
    <n v="1"/>
    <n v="0"/>
  </r>
  <r>
    <x v="108"/>
    <x v="9"/>
    <n v="17"/>
    <n v="17"/>
    <n v="13"/>
    <n v="4"/>
    <n v="0"/>
  </r>
  <r>
    <x v="108"/>
    <x v="10"/>
    <n v="2"/>
    <n v="1"/>
    <n v="1"/>
    <n v="0"/>
    <n v="0"/>
  </r>
  <r>
    <x v="108"/>
    <x v="10"/>
    <n v="9"/>
    <n v="9"/>
    <n v="9"/>
    <n v="0"/>
    <n v="0"/>
  </r>
  <r>
    <x v="109"/>
    <x v="11"/>
    <n v="3"/>
    <n v="1"/>
    <n v="1"/>
    <n v="0"/>
    <n v="0"/>
  </r>
  <r>
    <x v="109"/>
    <x v="11"/>
    <n v="1"/>
    <n v="1"/>
    <n v="1"/>
    <n v="0"/>
    <n v="0"/>
  </r>
  <r>
    <x v="109"/>
    <x v="12"/>
    <n v="2"/>
    <n v="0"/>
    <n v="0"/>
    <n v="0"/>
    <n v="0"/>
  </r>
  <r>
    <x v="109"/>
    <x v="12"/>
    <n v="5"/>
    <n v="0"/>
    <n v="0"/>
    <n v="0"/>
    <n v="0"/>
  </r>
  <r>
    <x v="109"/>
    <x v="1"/>
    <n v="9"/>
    <n v="9"/>
    <n v="5"/>
    <n v="4"/>
    <n v="0"/>
  </r>
  <r>
    <x v="109"/>
    <x v="1"/>
    <n v="36"/>
    <n v="36"/>
    <n v="34"/>
    <n v="2"/>
    <n v="0"/>
  </r>
  <r>
    <x v="109"/>
    <x v="2"/>
    <n v="12"/>
    <n v="11"/>
    <n v="4"/>
    <n v="7"/>
    <n v="0"/>
  </r>
  <r>
    <x v="109"/>
    <x v="2"/>
    <n v="65"/>
    <n v="63"/>
    <n v="54"/>
    <n v="9"/>
    <n v="0"/>
  </r>
  <r>
    <x v="109"/>
    <x v="3"/>
    <n v="16"/>
    <n v="6"/>
    <n v="3"/>
    <n v="3"/>
    <n v="0"/>
  </r>
  <r>
    <x v="109"/>
    <x v="3"/>
    <n v="73"/>
    <n v="67"/>
    <n v="53"/>
    <n v="14"/>
    <n v="0"/>
  </r>
  <r>
    <x v="109"/>
    <x v="15"/>
    <n v="2"/>
    <n v="2"/>
    <n v="2"/>
    <n v="0"/>
    <n v="0"/>
  </r>
  <r>
    <x v="109"/>
    <x v="4"/>
    <n v="4"/>
    <n v="4"/>
    <n v="3"/>
    <n v="1"/>
    <n v="0"/>
  </r>
  <r>
    <x v="109"/>
    <x v="4"/>
    <n v="88"/>
    <n v="88"/>
    <n v="74"/>
    <n v="14"/>
    <n v="0"/>
  </r>
  <r>
    <x v="109"/>
    <x v="5"/>
    <n v="7"/>
    <n v="3"/>
    <n v="3"/>
    <n v="0"/>
    <n v="0"/>
  </r>
  <r>
    <x v="109"/>
    <x v="6"/>
    <n v="8"/>
    <n v="7"/>
    <n v="7"/>
    <n v="0"/>
    <n v="0"/>
  </r>
  <r>
    <x v="109"/>
    <x v="7"/>
    <n v="35"/>
    <n v="35"/>
    <n v="34"/>
    <n v="1"/>
    <n v="0"/>
  </r>
  <r>
    <x v="109"/>
    <x v="8"/>
    <n v="2"/>
    <n v="1"/>
    <n v="0"/>
    <n v="1"/>
    <n v="0"/>
  </r>
  <r>
    <x v="109"/>
    <x v="8"/>
    <n v="1"/>
    <n v="0"/>
    <n v="0"/>
    <n v="0"/>
    <n v="0"/>
  </r>
  <r>
    <x v="109"/>
    <x v="9"/>
    <n v="5"/>
    <n v="5"/>
    <n v="5"/>
    <n v="0"/>
    <n v="0"/>
  </r>
  <r>
    <x v="109"/>
    <x v="9"/>
    <n v="87"/>
    <n v="87"/>
    <n v="82"/>
    <n v="5"/>
    <n v="0"/>
  </r>
  <r>
    <x v="109"/>
    <x v="10"/>
    <n v="12"/>
    <n v="9"/>
    <n v="7"/>
    <n v="2"/>
    <n v="0"/>
  </r>
  <r>
    <x v="109"/>
    <x v="10"/>
    <n v="22"/>
    <n v="22"/>
    <n v="20"/>
    <n v="2"/>
    <n v="0"/>
  </r>
  <r>
    <x v="110"/>
    <x v="1"/>
    <n v="1"/>
    <n v="1"/>
    <n v="1"/>
    <n v="0"/>
    <n v="0"/>
  </r>
  <r>
    <x v="110"/>
    <x v="1"/>
    <n v="4"/>
    <n v="4"/>
    <n v="4"/>
    <n v="0"/>
    <n v="0"/>
  </r>
  <r>
    <x v="110"/>
    <x v="2"/>
    <n v="7"/>
    <n v="7"/>
    <n v="7"/>
    <n v="0"/>
    <n v="0"/>
  </r>
  <r>
    <x v="110"/>
    <x v="3"/>
    <n v="13"/>
    <n v="13"/>
    <n v="11"/>
    <n v="2"/>
    <n v="0"/>
  </r>
  <r>
    <x v="110"/>
    <x v="4"/>
    <n v="3"/>
    <n v="1"/>
    <n v="1"/>
    <n v="0"/>
    <n v="0"/>
  </r>
  <r>
    <x v="110"/>
    <x v="4"/>
    <n v="14"/>
    <n v="14"/>
    <n v="14"/>
    <n v="0"/>
    <n v="0"/>
  </r>
  <r>
    <x v="110"/>
    <x v="5"/>
    <n v="2"/>
    <n v="2"/>
    <n v="2"/>
    <n v="0"/>
    <n v="0"/>
  </r>
  <r>
    <x v="110"/>
    <x v="7"/>
    <n v="1"/>
    <n v="0"/>
    <n v="0"/>
    <n v="0"/>
    <n v="0"/>
  </r>
  <r>
    <x v="110"/>
    <x v="9"/>
    <n v="4"/>
    <n v="4"/>
    <n v="4"/>
    <n v="0"/>
    <n v="0"/>
  </r>
  <r>
    <x v="110"/>
    <x v="10"/>
    <n v="3"/>
    <n v="3"/>
    <n v="3"/>
    <n v="0"/>
    <n v="0"/>
  </r>
  <r>
    <x v="111"/>
    <x v="11"/>
    <n v="1"/>
    <n v="1"/>
    <n v="0"/>
    <n v="1"/>
    <n v="0"/>
  </r>
  <r>
    <x v="111"/>
    <x v="11"/>
    <n v="6"/>
    <n v="6"/>
    <n v="6"/>
    <n v="0"/>
    <n v="0"/>
  </r>
  <r>
    <x v="111"/>
    <x v="1"/>
    <n v="25"/>
    <n v="24"/>
    <n v="22"/>
    <n v="2"/>
    <n v="0"/>
  </r>
  <r>
    <x v="111"/>
    <x v="2"/>
    <n v="7"/>
    <n v="7"/>
    <n v="5"/>
    <n v="2"/>
    <n v="0"/>
  </r>
  <r>
    <x v="111"/>
    <x v="2"/>
    <n v="44"/>
    <n v="44"/>
    <n v="37"/>
    <n v="7"/>
    <n v="0"/>
  </r>
  <r>
    <x v="111"/>
    <x v="3"/>
    <n v="8"/>
    <n v="3"/>
    <n v="3"/>
    <n v="0"/>
    <n v="0"/>
  </r>
  <r>
    <x v="111"/>
    <x v="3"/>
    <n v="72"/>
    <n v="66"/>
    <n v="66"/>
    <n v="0"/>
    <n v="1"/>
  </r>
  <r>
    <x v="111"/>
    <x v="4"/>
    <n v="11"/>
    <n v="10"/>
    <n v="6"/>
    <n v="4"/>
    <n v="0"/>
  </r>
  <r>
    <x v="111"/>
    <x v="4"/>
    <n v="120"/>
    <n v="118"/>
    <n v="110"/>
    <n v="8"/>
    <n v="0"/>
  </r>
  <r>
    <x v="111"/>
    <x v="5"/>
    <n v="8"/>
    <n v="7"/>
    <n v="7"/>
    <n v="0"/>
    <n v="0"/>
  </r>
  <r>
    <x v="111"/>
    <x v="5"/>
    <n v="50"/>
    <n v="50"/>
    <n v="50"/>
    <n v="0"/>
    <n v="0"/>
  </r>
  <r>
    <x v="111"/>
    <x v="6"/>
    <n v="1"/>
    <n v="1"/>
    <n v="1"/>
    <n v="0"/>
    <n v="0"/>
  </r>
  <r>
    <x v="111"/>
    <x v="6"/>
    <n v="2"/>
    <n v="2"/>
    <n v="2"/>
    <n v="0"/>
    <n v="0"/>
  </r>
  <r>
    <x v="111"/>
    <x v="7"/>
    <n v="32"/>
    <n v="32"/>
    <n v="25"/>
    <n v="7"/>
    <n v="0"/>
  </r>
  <r>
    <x v="111"/>
    <x v="8"/>
    <n v="13"/>
    <n v="13"/>
    <n v="12"/>
    <n v="1"/>
    <n v="0"/>
  </r>
  <r>
    <x v="111"/>
    <x v="9"/>
    <n v="13"/>
    <n v="12"/>
    <n v="12"/>
    <n v="0"/>
    <n v="0"/>
  </r>
  <r>
    <x v="111"/>
    <x v="9"/>
    <n v="89"/>
    <n v="88"/>
    <n v="69"/>
    <n v="19"/>
    <n v="0"/>
  </r>
  <r>
    <x v="111"/>
    <x v="10"/>
    <n v="10"/>
    <n v="10"/>
    <n v="8"/>
    <n v="2"/>
    <n v="0"/>
  </r>
  <r>
    <x v="111"/>
    <x v="10"/>
    <n v="8"/>
    <n v="7"/>
    <n v="7"/>
    <n v="0"/>
    <n v="1"/>
  </r>
  <r>
    <x v="112"/>
    <x v="11"/>
    <n v="2"/>
    <n v="2"/>
    <n v="2"/>
    <n v="0"/>
    <n v="0"/>
  </r>
  <r>
    <x v="112"/>
    <x v="11"/>
    <n v="3"/>
    <n v="2"/>
    <n v="2"/>
    <n v="0"/>
    <n v="0"/>
  </r>
  <r>
    <x v="112"/>
    <x v="1"/>
    <n v="1"/>
    <n v="1"/>
    <n v="1"/>
    <n v="0"/>
    <n v="0"/>
  </r>
  <r>
    <x v="112"/>
    <x v="1"/>
    <n v="17"/>
    <n v="16"/>
    <n v="15"/>
    <n v="1"/>
    <n v="0"/>
  </r>
  <r>
    <x v="112"/>
    <x v="2"/>
    <n v="6"/>
    <n v="4"/>
    <n v="3"/>
    <n v="1"/>
    <n v="0"/>
  </r>
  <r>
    <x v="112"/>
    <x v="2"/>
    <n v="50"/>
    <n v="49"/>
    <n v="47"/>
    <n v="2"/>
    <n v="0"/>
  </r>
  <r>
    <x v="112"/>
    <x v="3"/>
    <n v="7"/>
    <n v="3"/>
    <n v="3"/>
    <n v="0"/>
    <n v="0"/>
  </r>
  <r>
    <x v="112"/>
    <x v="3"/>
    <n v="48"/>
    <n v="47"/>
    <n v="45"/>
    <n v="2"/>
    <n v="0"/>
  </r>
  <r>
    <x v="112"/>
    <x v="4"/>
    <n v="9"/>
    <n v="9"/>
    <n v="9"/>
    <n v="0"/>
    <n v="0"/>
  </r>
  <r>
    <x v="112"/>
    <x v="4"/>
    <n v="181"/>
    <n v="181"/>
    <n v="168"/>
    <n v="13"/>
    <n v="0"/>
  </r>
  <r>
    <x v="112"/>
    <x v="5"/>
    <n v="1"/>
    <n v="1"/>
    <n v="1"/>
    <n v="0"/>
    <n v="0"/>
  </r>
  <r>
    <x v="112"/>
    <x v="5"/>
    <n v="2"/>
    <n v="2"/>
    <n v="2"/>
    <n v="0"/>
    <n v="0"/>
  </r>
  <r>
    <x v="112"/>
    <x v="6"/>
    <n v="1"/>
    <n v="1"/>
    <n v="0"/>
    <n v="1"/>
    <n v="0"/>
  </r>
  <r>
    <x v="112"/>
    <x v="7"/>
    <n v="14"/>
    <n v="13"/>
    <n v="12"/>
    <n v="1"/>
    <n v="0"/>
  </r>
  <r>
    <x v="112"/>
    <x v="8"/>
    <n v="3"/>
    <n v="2"/>
    <n v="1"/>
    <n v="1"/>
    <n v="0"/>
  </r>
  <r>
    <x v="112"/>
    <x v="9"/>
    <n v="8"/>
    <n v="8"/>
    <n v="7"/>
    <n v="1"/>
    <n v="0"/>
  </r>
  <r>
    <x v="112"/>
    <x v="9"/>
    <n v="126"/>
    <n v="126"/>
    <n v="115"/>
    <n v="11"/>
    <n v="0"/>
  </r>
  <r>
    <x v="112"/>
    <x v="10"/>
    <n v="2"/>
    <n v="2"/>
    <n v="2"/>
    <n v="0"/>
    <n v="0"/>
  </r>
  <r>
    <x v="112"/>
    <x v="10"/>
    <n v="14"/>
    <n v="14"/>
    <n v="14"/>
    <n v="0"/>
    <n v="0"/>
  </r>
  <r>
    <x v="113"/>
    <x v="1"/>
    <n v="3"/>
    <n v="3"/>
    <n v="3"/>
    <n v="0"/>
    <n v="0"/>
  </r>
  <r>
    <x v="113"/>
    <x v="2"/>
    <n v="1"/>
    <n v="0"/>
    <n v="0"/>
    <n v="0"/>
    <n v="0"/>
  </r>
  <r>
    <x v="113"/>
    <x v="2"/>
    <n v="4"/>
    <n v="4"/>
    <n v="3"/>
    <n v="1"/>
    <n v="0"/>
  </r>
  <r>
    <x v="113"/>
    <x v="3"/>
    <n v="2"/>
    <n v="2"/>
    <n v="1"/>
    <n v="1"/>
    <n v="0"/>
  </r>
  <r>
    <x v="113"/>
    <x v="3"/>
    <n v="8"/>
    <n v="8"/>
    <n v="4"/>
    <n v="4"/>
    <n v="0"/>
  </r>
  <r>
    <x v="113"/>
    <x v="4"/>
    <n v="12"/>
    <n v="12"/>
    <n v="11"/>
    <n v="1"/>
    <n v="0"/>
  </r>
  <r>
    <x v="113"/>
    <x v="5"/>
    <n v="2"/>
    <n v="2"/>
    <n v="2"/>
    <n v="0"/>
    <n v="0"/>
  </r>
  <r>
    <x v="113"/>
    <x v="5"/>
    <n v="2"/>
    <n v="2"/>
    <n v="2"/>
    <n v="0"/>
    <n v="0"/>
  </r>
  <r>
    <x v="113"/>
    <x v="7"/>
    <n v="2"/>
    <n v="2"/>
    <n v="2"/>
    <n v="0"/>
    <n v="0"/>
  </r>
  <r>
    <x v="113"/>
    <x v="8"/>
    <n v="1"/>
    <n v="1"/>
    <n v="1"/>
    <n v="0"/>
    <n v="0"/>
  </r>
  <r>
    <x v="113"/>
    <x v="9"/>
    <n v="4"/>
    <n v="4"/>
    <n v="4"/>
    <n v="0"/>
    <n v="0"/>
  </r>
  <r>
    <x v="113"/>
    <x v="9"/>
    <n v="6"/>
    <n v="6"/>
    <n v="4"/>
    <n v="2"/>
    <n v="0"/>
  </r>
  <r>
    <x v="113"/>
    <x v="10"/>
    <n v="1"/>
    <n v="1"/>
    <n v="1"/>
    <n v="0"/>
    <n v="0"/>
  </r>
  <r>
    <x v="114"/>
    <x v="11"/>
    <n v="2"/>
    <n v="2"/>
    <n v="2"/>
    <n v="0"/>
    <n v="0"/>
  </r>
  <r>
    <x v="114"/>
    <x v="1"/>
    <n v="1"/>
    <n v="1"/>
    <n v="1"/>
    <n v="0"/>
    <n v="0"/>
  </r>
  <r>
    <x v="114"/>
    <x v="1"/>
    <n v="19"/>
    <n v="19"/>
    <n v="19"/>
    <n v="0"/>
    <n v="0"/>
  </r>
  <r>
    <x v="114"/>
    <x v="2"/>
    <n v="6"/>
    <n v="6"/>
    <n v="6"/>
    <n v="0"/>
    <n v="0"/>
  </r>
  <r>
    <x v="114"/>
    <x v="2"/>
    <n v="16"/>
    <n v="16"/>
    <n v="15"/>
    <n v="1"/>
    <n v="0"/>
  </r>
  <r>
    <x v="114"/>
    <x v="3"/>
    <n v="6"/>
    <n v="6"/>
    <n v="1"/>
    <n v="5"/>
    <n v="0"/>
  </r>
  <r>
    <x v="114"/>
    <x v="3"/>
    <n v="47"/>
    <n v="42"/>
    <n v="32"/>
    <n v="10"/>
    <n v="1"/>
  </r>
  <r>
    <x v="114"/>
    <x v="4"/>
    <n v="4"/>
    <n v="4"/>
    <n v="4"/>
    <n v="0"/>
    <n v="0"/>
  </r>
  <r>
    <x v="114"/>
    <x v="4"/>
    <n v="46"/>
    <n v="46"/>
    <n v="42"/>
    <n v="4"/>
    <n v="0"/>
  </r>
  <r>
    <x v="114"/>
    <x v="5"/>
    <n v="2"/>
    <n v="2"/>
    <n v="2"/>
    <n v="0"/>
    <n v="0"/>
  </r>
  <r>
    <x v="114"/>
    <x v="6"/>
    <n v="1"/>
    <n v="0"/>
    <n v="0"/>
    <n v="0"/>
    <n v="0"/>
  </r>
  <r>
    <x v="114"/>
    <x v="6"/>
    <n v="1"/>
    <n v="1"/>
    <n v="1"/>
    <n v="0"/>
    <n v="0"/>
  </r>
  <r>
    <x v="114"/>
    <x v="7"/>
    <n v="2"/>
    <n v="2"/>
    <n v="1"/>
    <n v="1"/>
    <n v="0"/>
  </r>
  <r>
    <x v="114"/>
    <x v="7"/>
    <n v="17"/>
    <n v="15"/>
    <n v="15"/>
    <n v="0"/>
    <n v="0"/>
  </r>
  <r>
    <x v="114"/>
    <x v="8"/>
    <n v="9"/>
    <n v="9"/>
    <n v="9"/>
    <n v="0"/>
    <n v="0"/>
  </r>
  <r>
    <x v="114"/>
    <x v="9"/>
    <n v="2"/>
    <n v="2"/>
    <n v="2"/>
    <n v="0"/>
    <n v="0"/>
  </r>
  <r>
    <x v="114"/>
    <x v="9"/>
    <n v="33"/>
    <n v="32"/>
    <n v="32"/>
    <n v="0"/>
    <n v="0"/>
  </r>
  <r>
    <x v="114"/>
    <x v="10"/>
    <n v="1"/>
    <n v="1"/>
    <n v="1"/>
    <n v="0"/>
    <n v="0"/>
  </r>
  <r>
    <x v="115"/>
    <x v="11"/>
    <n v="2"/>
    <n v="2"/>
    <n v="2"/>
    <n v="0"/>
    <n v="0"/>
  </r>
  <r>
    <x v="115"/>
    <x v="11"/>
    <n v="7"/>
    <n v="5"/>
    <n v="4"/>
    <n v="1"/>
    <n v="0"/>
  </r>
  <r>
    <x v="115"/>
    <x v="1"/>
    <n v="5"/>
    <n v="5"/>
    <n v="5"/>
    <n v="0"/>
    <n v="0"/>
  </r>
  <r>
    <x v="115"/>
    <x v="1"/>
    <n v="12"/>
    <n v="11"/>
    <n v="10"/>
    <n v="1"/>
    <n v="0"/>
  </r>
  <r>
    <x v="115"/>
    <x v="2"/>
    <n v="15"/>
    <n v="15"/>
    <n v="15"/>
    <n v="0"/>
    <n v="1"/>
  </r>
  <r>
    <x v="115"/>
    <x v="3"/>
    <n v="4"/>
    <n v="0"/>
    <n v="0"/>
    <n v="0"/>
    <n v="0"/>
  </r>
  <r>
    <x v="115"/>
    <x v="3"/>
    <n v="16"/>
    <n v="14"/>
    <n v="14"/>
    <n v="0"/>
    <n v="0"/>
  </r>
  <r>
    <x v="115"/>
    <x v="4"/>
    <n v="2"/>
    <n v="0"/>
    <n v="0"/>
    <n v="0"/>
    <n v="0"/>
  </r>
  <r>
    <x v="115"/>
    <x v="4"/>
    <n v="17"/>
    <n v="16"/>
    <n v="14"/>
    <n v="2"/>
    <n v="0"/>
  </r>
  <r>
    <x v="115"/>
    <x v="5"/>
    <n v="3"/>
    <n v="2"/>
    <n v="2"/>
    <n v="0"/>
    <n v="0"/>
  </r>
  <r>
    <x v="115"/>
    <x v="7"/>
    <n v="2"/>
    <n v="1"/>
    <n v="1"/>
    <n v="0"/>
    <n v="0"/>
  </r>
  <r>
    <x v="115"/>
    <x v="7"/>
    <n v="7"/>
    <n v="6"/>
    <n v="5"/>
    <n v="1"/>
    <n v="0"/>
  </r>
  <r>
    <x v="115"/>
    <x v="8"/>
    <n v="2"/>
    <n v="2"/>
    <n v="2"/>
    <n v="0"/>
    <n v="0"/>
  </r>
  <r>
    <x v="115"/>
    <x v="8"/>
    <n v="3"/>
    <n v="2"/>
    <n v="2"/>
    <n v="0"/>
    <n v="0"/>
  </r>
  <r>
    <x v="115"/>
    <x v="9"/>
    <n v="2"/>
    <n v="2"/>
    <n v="2"/>
    <n v="0"/>
    <n v="0"/>
  </r>
  <r>
    <x v="115"/>
    <x v="9"/>
    <n v="21"/>
    <n v="21"/>
    <n v="17"/>
    <n v="4"/>
    <n v="0"/>
  </r>
  <r>
    <x v="116"/>
    <x v="1"/>
    <n v="1"/>
    <n v="1"/>
    <n v="1"/>
    <n v="0"/>
    <n v="0"/>
  </r>
  <r>
    <x v="116"/>
    <x v="1"/>
    <n v="3"/>
    <n v="3"/>
    <n v="3"/>
    <n v="0"/>
    <n v="0"/>
  </r>
  <r>
    <x v="116"/>
    <x v="2"/>
    <n v="3"/>
    <n v="3"/>
    <n v="3"/>
    <n v="0"/>
    <n v="0"/>
  </r>
  <r>
    <x v="116"/>
    <x v="2"/>
    <n v="27"/>
    <n v="27"/>
    <n v="26"/>
    <n v="1"/>
    <n v="0"/>
  </r>
  <r>
    <x v="116"/>
    <x v="3"/>
    <n v="5"/>
    <n v="4"/>
    <n v="3"/>
    <n v="1"/>
    <n v="0"/>
  </r>
  <r>
    <x v="116"/>
    <x v="3"/>
    <n v="33"/>
    <n v="32"/>
    <n v="32"/>
    <n v="0"/>
    <n v="0"/>
  </r>
  <r>
    <x v="116"/>
    <x v="4"/>
    <n v="5"/>
    <n v="5"/>
    <n v="5"/>
    <n v="0"/>
    <n v="0"/>
  </r>
  <r>
    <x v="116"/>
    <x v="4"/>
    <n v="15"/>
    <n v="15"/>
    <n v="13"/>
    <n v="2"/>
    <n v="0"/>
  </r>
  <r>
    <x v="116"/>
    <x v="9"/>
    <n v="1"/>
    <n v="1"/>
    <n v="0"/>
    <n v="1"/>
    <n v="0"/>
  </r>
  <r>
    <x v="116"/>
    <x v="9"/>
    <n v="9"/>
    <n v="9"/>
    <n v="7"/>
    <n v="2"/>
    <n v="0"/>
  </r>
  <r>
    <x v="116"/>
    <x v="10"/>
    <n v="1"/>
    <n v="0"/>
    <n v="0"/>
    <n v="0"/>
    <n v="0"/>
  </r>
  <r>
    <x v="117"/>
    <x v="1"/>
    <n v="1"/>
    <n v="1"/>
    <n v="1"/>
    <n v="0"/>
    <n v="0"/>
  </r>
  <r>
    <x v="117"/>
    <x v="1"/>
    <n v="7"/>
    <n v="7"/>
    <n v="5"/>
    <n v="2"/>
    <n v="0"/>
  </r>
  <r>
    <x v="117"/>
    <x v="2"/>
    <n v="1"/>
    <n v="1"/>
    <n v="1"/>
    <n v="0"/>
    <n v="0"/>
  </r>
  <r>
    <x v="117"/>
    <x v="2"/>
    <n v="26"/>
    <n v="26"/>
    <n v="21"/>
    <n v="5"/>
    <n v="0"/>
  </r>
  <r>
    <x v="117"/>
    <x v="3"/>
    <n v="5"/>
    <n v="3"/>
    <n v="1"/>
    <n v="2"/>
    <n v="0"/>
  </r>
  <r>
    <x v="117"/>
    <x v="3"/>
    <n v="35"/>
    <n v="34"/>
    <n v="24"/>
    <n v="10"/>
    <n v="0"/>
  </r>
  <r>
    <x v="117"/>
    <x v="4"/>
    <n v="2"/>
    <n v="2"/>
    <n v="1"/>
    <n v="1"/>
    <n v="0"/>
  </r>
  <r>
    <x v="117"/>
    <x v="4"/>
    <n v="33"/>
    <n v="32"/>
    <n v="23"/>
    <n v="9"/>
    <n v="0"/>
  </r>
  <r>
    <x v="117"/>
    <x v="5"/>
    <n v="2"/>
    <n v="2"/>
    <n v="2"/>
    <n v="0"/>
    <n v="0"/>
  </r>
  <r>
    <x v="117"/>
    <x v="5"/>
    <n v="19"/>
    <n v="19"/>
    <n v="19"/>
    <n v="0"/>
    <n v="0"/>
  </r>
  <r>
    <x v="117"/>
    <x v="7"/>
    <n v="5"/>
    <n v="4"/>
    <n v="3"/>
    <n v="1"/>
    <n v="0"/>
  </r>
  <r>
    <x v="117"/>
    <x v="8"/>
    <n v="2"/>
    <n v="2"/>
    <n v="2"/>
    <n v="0"/>
    <n v="0"/>
  </r>
  <r>
    <x v="117"/>
    <x v="8"/>
    <n v="1"/>
    <n v="0"/>
    <n v="0"/>
    <n v="0"/>
    <n v="0"/>
  </r>
  <r>
    <x v="117"/>
    <x v="9"/>
    <n v="3"/>
    <n v="2"/>
    <n v="2"/>
    <n v="0"/>
    <n v="0"/>
  </r>
  <r>
    <x v="117"/>
    <x v="9"/>
    <n v="25"/>
    <n v="25"/>
    <n v="14"/>
    <n v="11"/>
    <n v="0"/>
  </r>
  <r>
    <x v="117"/>
    <x v="10"/>
    <n v="1"/>
    <n v="0"/>
    <n v="0"/>
    <n v="0"/>
    <n v="0"/>
  </r>
  <r>
    <x v="117"/>
    <x v="10"/>
    <n v="5"/>
    <n v="5"/>
    <n v="5"/>
    <n v="0"/>
    <n v="0"/>
  </r>
  <r>
    <x v="118"/>
    <x v="11"/>
    <n v="1"/>
    <n v="1"/>
    <n v="1"/>
    <n v="0"/>
    <n v="0"/>
  </r>
  <r>
    <x v="118"/>
    <x v="1"/>
    <n v="10"/>
    <n v="9"/>
    <n v="8"/>
    <n v="1"/>
    <n v="0"/>
  </r>
  <r>
    <x v="118"/>
    <x v="2"/>
    <n v="2"/>
    <n v="2"/>
    <n v="0"/>
    <n v="2"/>
    <n v="0"/>
  </r>
  <r>
    <x v="118"/>
    <x v="2"/>
    <n v="17"/>
    <n v="16"/>
    <n v="15"/>
    <n v="1"/>
    <n v="0"/>
  </r>
  <r>
    <x v="118"/>
    <x v="3"/>
    <n v="6"/>
    <n v="5"/>
    <n v="4"/>
    <n v="1"/>
    <n v="0"/>
  </r>
  <r>
    <x v="118"/>
    <x v="3"/>
    <n v="16"/>
    <n v="16"/>
    <n v="16"/>
    <n v="0"/>
    <n v="0"/>
  </r>
  <r>
    <x v="118"/>
    <x v="4"/>
    <n v="5"/>
    <n v="4"/>
    <n v="4"/>
    <n v="0"/>
    <n v="0"/>
  </r>
  <r>
    <x v="118"/>
    <x v="4"/>
    <n v="42"/>
    <n v="42"/>
    <n v="32"/>
    <n v="10"/>
    <n v="0"/>
  </r>
  <r>
    <x v="118"/>
    <x v="5"/>
    <n v="2"/>
    <n v="2"/>
    <n v="2"/>
    <n v="0"/>
    <n v="0"/>
  </r>
  <r>
    <x v="118"/>
    <x v="5"/>
    <n v="13"/>
    <n v="12"/>
    <n v="12"/>
    <n v="0"/>
    <n v="0"/>
  </r>
  <r>
    <x v="118"/>
    <x v="7"/>
    <n v="9"/>
    <n v="9"/>
    <n v="7"/>
    <n v="2"/>
    <n v="0"/>
  </r>
  <r>
    <x v="118"/>
    <x v="8"/>
    <n v="1"/>
    <n v="1"/>
    <n v="1"/>
    <n v="0"/>
    <n v="0"/>
  </r>
  <r>
    <x v="118"/>
    <x v="9"/>
    <n v="3"/>
    <n v="2"/>
    <n v="0"/>
    <n v="2"/>
    <n v="0"/>
  </r>
  <r>
    <x v="118"/>
    <x v="9"/>
    <n v="36"/>
    <n v="35"/>
    <n v="25"/>
    <n v="10"/>
    <n v="0"/>
  </r>
  <r>
    <x v="118"/>
    <x v="10"/>
    <n v="1"/>
    <n v="1"/>
    <n v="1"/>
    <n v="0"/>
    <n v="0"/>
  </r>
  <r>
    <x v="118"/>
    <x v="10"/>
    <n v="9"/>
    <n v="8"/>
    <n v="6"/>
    <n v="2"/>
    <n v="0"/>
  </r>
  <r>
    <x v="119"/>
    <x v="11"/>
    <n v="4"/>
    <n v="4"/>
    <n v="4"/>
    <n v="0"/>
    <n v="0"/>
  </r>
  <r>
    <x v="119"/>
    <x v="12"/>
    <n v="1"/>
    <n v="0"/>
    <n v="0"/>
    <n v="0"/>
    <n v="0"/>
  </r>
  <r>
    <x v="119"/>
    <x v="1"/>
    <n v="2"/>
    <n v="1"/>
    <n v="1"/>
    <n v="0"/>
    <n v="0"/>
  </r>
  <r>
    <x v="119"/>
    <x v="1"/>
    <n v="21"/>
    <n v="21"/>
    <n v="14"/>
    <n v="7"/>
    <n v="0"/>
  </r>
  <r>
    <x v="119"/>
    <x v="2"/>
    <n v="6"/>
    <n v="5"/>
    <n v="4"/>
    <n v="1"/>
    <n v="0"/>
  </r>
  <r>
    <x v="119"/>
    <x v="2"/>
    <n v="23"/>
    <n v="23"/>
    <n v="18"/>
    <n v="5"/>
    <n v="0"/>
  </r>
  <r>
    <x v="119"/>
    <x v="3"/>
    <n v="9"/>
    <n v="5"/>
    <n v="0"/>
    <n v="5"/>
    <n v="0"/>
  </r>
  <r>
    <x v="119"/>
    <x v="3"/>
    <n v="49"/>
    <n v="41"/>
    <n v="35"/>
    <n v="6"/>
    <n v="0"/>
  </r>
  <r>
    <x v="119"/>
    <x v="4"/>
    <n v="4"/>
    <n v="4"/>
    <n v="3"/>
    <n v="1"/>
    <n v="0"/>
  </r>
  <r>
    <x v="119"/>
    <x v="4"/>
    <n v="30"/>
    <n v="29"/>
    <n v="21"/>
    <n v="8"/>
    <n v="0"/>
  </r>
  <r>
    <x v="119"/>
    <x v="5"/>
    <n v="3"/>
    <n v="3"/>
    <n v="3"/>
    <n v="0"/>
    <n v="0"/>
  </r>
  <r>
    <x v="119"/>
    <x v="5"/>
    <n v="10"/>
    <n v="10"/>
    <n v="10"/>
    <n v="0"/>
    <n v="0"/>
  </r>
  <r>
    <x v="119"/>
    <x v="6"/>
    <n v="2"/>
    <n v="2"/>
    <n v="1"/>
    <n v="1"/>
    <n v="0"/>
  </r>
  <r>
    <x v="119"/>
    <x v="7"/>
    <n v="15"/>
    <n v="15"/>
    <n v="15"/>
    <n v="0"/>
    <n v="0"/>
  </r>
  <r>
    <x v="119"/>
    <x v="8"/>
    <n v="1"/>
    <n v="1"/>
    <n v="1"/>
    <n v="0"/>
    <n v="0"/>
  </r>
  <r>
    <x v="119"/>
    <x v="8"/>
    <n v="8"/>
    <n v="8"/>
    <n v="8"/>
    <n v="0"/>
    <n v="0"/>
  </r>
  <r>
    <x v="119"/>
    <x v="9"/>
    <n v="6"/>
    <n v="6"/>
    <n v="5"/>
    <n v="1"/>
    <n v="0"/>
  </r>
  <r>
    <x v="119"/>
    <x v="9"/>
    <n v="37"/>
    <n v="37"/>
    <n v="29"/>
    <n v="8"/>
    <n v="0"/>
  </r>
  <r>
    <x v="119"/>
    <x v="10"/>
    <n v="9"/>
    <n v="8"/>
    <n v="4"/>
    <n v="4"/>
    <n v="0"/>
  </r>
  <r>
    <x v="119"/>
    <x v="10"/>
    <n v="10"/>
    <n v="6"/>
    <n v="4"/>
    <n v="2"/>
    <n v="0"/>
  </r>
  <r>
    <x v="120"/>
    <x v="1"/>
    <n v="1"/>
    <n v="1"/>
    <n v="1"/>
    <n v="0"/>
    <n v="0"/>
  </r>
  <r>
    <x v="120"/>
    <x v="1"/>
    <n v="8"/>
    <n v="8"/>
    <n v="8"/>
    <n v="0"/>
    <n v="0"/>
  </r>
  <r>
    <x v="120"/>
    <x v="2"/>
    <n v="1"/>
    <n v="1"/>
    <n v="1"/>
    <n v="0"/>
    <n v="0"/>
  </r>
  <r>
    <x v="120"/>
    <x v="2"/>
    <n v="7"/>
    <n v="7"/>
    <n v="5"/>
    <n v="2"/>
    <n v="0"/>
  </r>
  <r>
    <x v="120"/>
    <x v="3"/>
    <n v="4"/>
    <n v="2"/>
    <n v="2"/>
    <n v="0"/>
    <n v="0"/>
  </r>
  <r>
    <x v="120"/>
    <x v="3"/>
    <n v="18"/>
    <n v="17"/>
    <n v="13"/>
    <n v="4"/>
    <n v="0"/>
  </r>
  <r>
    <x v="120"/>
    <x v="4"/>
    <n v="4"/>
    <n v="3"/>
    <n v="1"/>
    <n v="2"/>
    <n v="0"/>
  </r>
  <r>
    <x v="120"/>
    <x v="4"/>
    <n v="16"/>
    <n v="16"/>
    <n v="11"/>
    <n v="5"/>
    <n v="0"/>
  </r>
  <r>
    <x v="120"/>
    <x v="5"/>
    <n v="2"/>
    <n v="2"/>
    <n v="2"/>
    <n v="0"/>
    <n v="0"/>
  </r>
  <r>
    <x v="120"/>
    <x v="5"/>
    <n v="1"/>
    <n v="1"/>
    <n v="1"/>
    <n v="0"/>
    <n v="0"/>
  </r>
  <r>
    <x v="120"/>
    <x v="6"/>
    <n v="1"/>
    <n v="1"/>
    <n v="0"/>
    <n v="1"/>
    <n v="0"/>
  </r>
  <r>
    <x v="120"/>
    <x v="6"/>
    <n v="1"/>
    <n v="1"/>
    <n v="1"/>
    <n v="0"/>
    <n v="0"/>
  </r>
  <r>
    <x v="120"/>
    <x v="7"/>
    <n v="1"/>
    <n v="1"/>
    <n v="1"/>
    <n v="0"/>
    <n v="0"/>
  </r>
  <r>
    <x v="120"/>
    <x v="8"/>
    <n v="1"/>
    <n v="0"/>
    <n v="0"/>
    <n v="0"/>
    <n v="0"/>
  </r>
  <r>
    <x v="120"/>
    <x v="9"/>
    <n v="3"/>
    <n v="3"/>
    <n v="3"/>
    <n v="0"/>
    <n v="0"/>
  </r>
  <r>
    <x v="120"/>
    <x v="9"/>
    <n v="16"/>
    <n v="16"/>
    <n v="16"/>
    <n v="0"/>
    <n v="0"/>
  </r>
  <r>
    <x v="120"/>
    <x v="10"/>
    <n v="10"/>
    <n v="10"/>
    <n v="10"/>
    <n v="0"/>
    <n v="0"/>
  </r>
  <r>
    <x v="121"/>
    <x v="11"/>
    <n v="6"/>
    <n v="2"/>
    <n v="1"/>
    <n v="1"/>
    <n v="0"/>
  </r>
  <r>
    <x v="121"/>
    <x v="11"/>
    <n v="11"/>
    <n v="10"/>
    <n v="10"/>
    <n v="0"/>
    <n v="0"/>
  </r>
  <r>
    <x v="121"/>
    <x v="12"/>
    <n v="2"/>
    <n v="0"/>
    <n v="0"/>
    <n v="0"/>
    <n v="0"/>
  </r>
  <r>
    <x v="121"/>
    <x v="17"/>
    <n v="1"/>
    <n v="1"/>
    <n v="1"/>
    <n v="0"/>
    <n v="0"/>
  </r>
  <r>
    <x v="121"/>
    <x v="1"/>
    <n v="5"/>
    <n v="4"/>
    <n v="3"/>
    <n v="1"/>
    <n v="0"/>
  </r>
  <r>
    <x v="121"/>
    <x v="1"/>
    <n v="81"/>
    <n v="72"/>
    <n v="67"/>
    <n v="5"/>
    <n v="0"/>
  </r>
  <r>
    <x v="121"/>
    <x v="2"/>
    <n v="13"/>
    <n v="5"/>
    <n v="3"/>
    <n v="2"/>
    <n v="0"/>
  </r>
  <r>
    <x v="121"/>
    <x v="2"/>
    <n v="86"/>
    <n v="76"/>
    <n v="60"/>
    <n v="16"/>
    <n v="0"/>
  </r>
  <r>
    <x v="121"/>
    <x v="3"/>
    <n v="13"/>
    <n v="1"/>
    <n v="0"/>
    <n v="1"/>
    <n v="0"/>
  </r>
  <r>
    <x v="121"/>
    <x v="3"/>
    <n v="133"/>
    <n v="97"/>
    <n v="90"/>
    <n v="7"/>
    <n v="6"/>
  </r>
  <r>
    <x v="121"/>
    <x v="4"/>
    <n v="13"/>
    <n v="8"/>
    <n v="7"/>
    <n v="1"/>
    <n v="0"/>
  </r>
  <r>
    <x v="121"/>
    <x v="4"/>
    <n v="62"/>
    <n v="58"/>
    <n v="44"/>
    <n v="14"/>
    <n v="0"/>
  </r>
  <r>
    <x v="121"/>
    <x v="5"/>
    <n v="7"/>
    <n v="3"/>
    <n v="3"/>
    <n v="0"/>
    <n v="0"/>
  </r>
  <r>
    <x v="121"/>
    <x v="5"/>
    <n v="41"/>
    <n v="40"/>
    <n v="40"/>
    <n v="0"/>
    <n v="0"/>
  </r>
  <r>
    <x v="121"/>
    <x v="6"/>
    <n v="3"/>
    <n v="1"/>
    <n v="1"/>
    <n v="0"/>
    <n v="0"/>
  </r>
  <r>
    <x v="121"/>
    <x v="6"/>
    <n v="17"/>
    <n v="16"/>
    <n v="14"/>
    <n v="2"/>
    <n v="0"/>
  </r>
  <r>
    <x v="121"/>
    <x v="7"/>
    <n v="5"/>
    <n v="1"/>
    <n v="1"/>
    <n v="0"/>
    <n v="0"/>
  </r>
  <r>
    <x v="121"/>
    <x v="7"/>
    <n v="37"/>
    <n v="33"/>
    <n v="30"/>
    <n v="3"/>
    <n v="0"/>
  </r>
  <r>
    <x v="121"/>
    <x v="8"/>
    <n v="4"/>
    <n v="1"/>
    <n v="1"/>
    <n v="0"/>
    <n v="0"/>
  </r>
  <r>
    <x v="121"/>
    <x v="8"/>
    <n v="8"/>
    <n v="8"/>
    <n v="8"/>
    <n v="0"/>
    <n v="0"/>
  </r>
  <r>
    <x v="121"/>
    <x v="9"/>
    <n v="11"/>
    <n v="9"/>
    <n v="6"/>
    <n v="3"/>
    <n v="0"/>
  </r>
  <r>
    <x v="121"/>
    <x v="9"/>
    <n v="103"/>
    <n v="100"/>
    <n v="71"/>
    <n v="29"/>
    <n v="0"/>
  </r>
  <r>
    <x v="121"/>
    <x v="10"/>
    <n v="6"/>
    <n v="2"/>
    <n v="2"/>
    <n v="0"/>
    <n v="0"/>
  </r>
  <r>
    <x v="121"/>
    <x v="10"/>
    <n v="50"/>
    <n v="43"/>
    <n v="42"/>
    <n v="1"/>
    <n v="0"/>
  </r>
  <r>
    <x v="122"/>
    <x v="13"/>
    <n v="2"/>
    <n v="2"/>
    <n v="2"/>
    <n v="0"/>
    <n v="0"/>
  </r>
  <r>
    <x v="122"/>
    <x v="11"/>
    <n v="1"/>
    <n v="1"/>
    <n v="1"/>
    <n v="0"/>
    <n v="0"/>
  </r>
  <r>
    <x v="122"/>
    <x v="11"/>
    <n v="8"/>
    <n v="8"/>
    <n v="8"/>
    <n v="0"/>
    <n v="0"/>
  </r>
  <r>
    <x v="122"/>
    <x v="1"/>
    <n v="2"/>
    <n v="0"/>
    <n v="0"/>
    <n v="0"/>
    <n v="0"/>
  </r>
  <r>
    <x v="122"/>
    <x v="1"/>
    <n v="11"/>
    <n v="10"/>
    <n v="9"/>
    <n v="1"/>
    <n v="0"/>
  </r>
  <r>
    <x v="122"/>
    <x v="2"/>
    <n v="21"/>
    <n v="21"/>
    <n v="19"/>
    <n v="2"/>
    <n v="0"/>
  </r>
  <r>
    <x v="122"/>
    <x v="3"/>
    <n v="4"/>
    <n v="3"/>
    <n v="3"/>
    <n v="0"/>
    <n v="0"/>
  </r>
  <r>
    <x v="122"/>
    <x v="3"/>
    <n v="32"/>
    <n v="32"/>
    <n v="26"/>
    <n v="6"/>
    <n v="0"/>
  </r>
  <r>
    <x v="122"/>
    <x v="4"/>
    <n v="4"/>
    <n v="4"/>
    <n v="4"/>
    <n v="0"/>
    <n v="0"/>
  </r>
  <r>
    <x v="122"/>
    <x v="4"/>
    <n v="47"/>
    <n v="46"/>
    <n v="38"/>
    <n v="8"/>
    <n v="0"/>
  </r>
  <r>
    <x v="122"/>
    <x v="5"/>
    <n v="1"/>
    <n v="1"/>
    <n v="1"/>
    <n v="0"/>
    <n v="0"/>
  </r>
  <r>
    <x v="122"/>
    <x v="5"/>
    <n v="10"/>
    <n v="10"/>
    <n v="10"/>
    <n v="0"/>
    <n v="0"/>
  </r>
  <r>
    <x v="122"/>
    <x v="7"/>
    <n v="23"/>
    <n v="23"/>
    <n v="19"/>
    <n v="4"/>
    <n v="0"/>
  </r>
  <r>
    <x v="122"/>
    <x v="8"/>
    <n v="1"/>
    <n v="1"/>
    <n v="1"/>
    <n v="0"/>
    <n v="0"/>
  </r>
  <r>
    <x v="122"/>
    <x v="9"/>
    <n v="3"/>
    <n v="3"/>
    <n v="2"/>
    <n v="1"/>
    <n v="0"/>
  </r>
  <r>
    <x v="122"/>
    <x v="9"/>
    <n v="39"/>
    <n v="38"/>
    <n v="30"/>
    <n v="8"/>
    <n v="1"/>
  </r>
  <r>
    <x v="122"/>
    <x v="10"/>
    <n v="1"/>
    <n v="0"/>
    <n v="0"/>
    <n v="0"/>
    <n v="0"/>
  </r>
  <r>
    <x v="122"/>
    <x v="10"/>
    <n v="10"/>
    <n v="10"/>
    <n v="7"/>
    <n v="3"/>
    <n v="0"/>
  </r>
  <r>
    <x v="123"/>
    <x v="11"/>
    <n v="1"/>
    <n v="1"/>
    <n v="0"/>
    <n v="1"/>
    <n v="0"/>
  </r>
  <r>
    <x v="123"/>
    <x v="11"/>
    <n v="4"/>
    <n v="4"/>
    <n v="3"/>
    <n v="1"/>
    <n v="0"/>
  </r>
  <r>
    <x v="123"/>
    <x v="1"/>
    <n v="9"/>
    <n v="7"/>
    <n v="7"/>
    <n v="0"/>
    <n v="0"/>
  </r>
  <r>
    <x v="123"/>
    <x v="1"/>
    <n v="79"/>
    <n v="79"/>
    <n v="75"/>
    <n v="4"/>
    <n v="0"/>
  </r>
  <r>
    <x v="123"/>
    <x v="2"/>
    <n v="4"/>
    <n v="4"/>
    <n v="3"/>
    <n v="1"/>
    <n v="0"/>
  </r>
  <r>
    <x v="123"/>
    <x v="2"/>
    <n v="71"/>
    <n v="71"/>
    <n v="68"/>
    <n v="3"/>
    <n v="0"/>
  </r>
  <r>
    <x v="123"/>
    <x v="3"/>
    <n v="2"/>
    <n v="1"/>
    <n v="0"/>
    <n v="1"/>
    <n v="0"/>
  </r>
  <r>
    <x v="123"/>
    <x v="3"/>
    <n v="52"/>
    <n v="49"/>
    <n v="45"/>
    <n v="4"/>
    <n v="0"/>
  </r>
  <r>
    <x v="123"/>
    <x v="4"/>
    <n v="38"/>
    <n v="38"/>
    <n v="31"/>
    <n v="7"/>
    <n v="0"/>
  </r>
  <r>
    <x v="123"/>
    <x v="5"/>
    <n v="4"/>
    <n v="4"/>
    <n v="4"/>
    <n v="0"/>
    <n v="0"/>
  </r>
  <r>
    <x v="123"/>
    <x v="5"/>
    <n v="45"/>
    <n v="44"/>
    <n v="44"/>
    <n v="0"/>
    <n v="0"/>
  </r>
  <r>
    <x v="123"/>
    <x v="6"/>
    <n v="2"/>
    <n v="2"/>
    <n v="2"/>
    <n v="0"/>
    <n v="0"/>
  </r>
  <r>
    <x v="123"/>
    <x v="6"/>
    <n v="5"/>
    <n v="3"/>
    <n v="2"/>
    <n v="1"/>
    <n v="0"/>
  </r>
  <r>
    <x v="123"/>
    <x v="7"/>
    <n v="5"/>
    <n v="5"/>
    <n v="5"/>
    <n v="0"/>
    <n v="0"/>
  </r>
  <r>
    <x v="123"/>
    <x v="7"/>
    <n v="23"/>
    <n v="22"/>
    <n v="20"/>
    <n v="2"/>
    <n v="0"/>
  </r>
  <r>
    <x v="123"/>
    <x v="8"/>
    <n v="3"/>
    <n v="2"/>
    <n v="2"/>
    <n v="0"/>
    <n v="0"/>
  </r>
  <r>
    <x v="123"/>
    <x v="8"/>
    <n v="17"/>
    <n v="17"/>
    <n v="15"/>
    <n v="2"/>
    <n v="0"/>
  </r>
  <r>
    <x v="123"/>
    <x v="9"/>
    <n v="1"/>
    <n v="1"/>
    <n v="1"/>
    <n v="0"/>
    <n v="0"/>
  </r>
  <r>
    <x v="123"/>
    <x v="9"/>
    <n v="47"/>
    <n v="47"/>
    <n v="45"/>
    <n v="2"/>
    <n v="0"/>
  </r>
  <r>
    <x v="123"/>
    <x v="10"/>
    <n v="11"/>
    <n v="10"/>
    <n v="9"/>
    <n v="1"/>
    <n v="0"/>
  </r>
  <r>
    <x v="123"/>
    <x v="10"/>
    <n v="84"/>
    <n v="83"/>
    <n v="80"/>
    <n v="3"/>
    <n v="0"/>
  </r>
  <r>
    <x v="124"/>
    <x v="11"/>
    <n v="5"/>
    <n v="4"/>
    <n v="4"/>
    <n v="0"/>
    <n v="0"/>
  </r>
  <r>
    <x v="124"/>
    <x v="1"/>
    <n v="1"/>
    <n v="1"/>
    <n v="0"/>
    <n v="1"/>
    <n v="0"/>
  </r>
  <r>
    <x v="124"/>
    <x v="1"/>
    <n v="2"/>
    <n v="2"/>
    <n v="1"/>
    <n v="1"/>
    <n v="0"/>
  </r>
  <r>
    <x v="124"/>
    <x v="2"/>
    <n v="1"/>
    <n v="0"/>
    <n v="0"/>
    <n v="0"/>
    <n v="0"/>
  </r>
  <r>
    <x v="124"/>
    <x v="2"/>
    <n v="20"/>
    <n v="20"/>
    <n v="15"/>
    <n v="5"/>
    <n v="0"/>
  </r>
  <r>
    <x v="124"/>
    <x v="3"/>
    <n v="5"/>
    <n v="1"/>
    <n v="1"/>
    <n v="0"/>
    <n v="0"/>
  </r>
  <r>
    <x v="124"/>
    <x v="3"/>
    <n v="30"/>
    <n v="28"/>
    <n v="25"/>
    <n v="3"/>
    <n v="0"/>
  </r>
  <r>
    <x v="124"/>
    <x v="4"/>
    <n v="3"/>
    <n v="2"/>
    <n v="2"/>
    <n v="0"/>
    <n v="0"/>
  </r>
  <r>
    <x v="124"/>
    <x v="4"/>
    <n v="14"/>
    <n v="13"/>
    <n v="12"/>
    <n v="1"/>
    <n v="1"/>
  </r>
  <r>
    <x v="124"/>
    <x v="5"/>
    <n v="13"/>
    <n v="12"/>
    <n v="12"/>
    <n v="0"/>
    <n v="1"/>
  </r>
  <r>
    <x v="124"/>
    <x v="6"/>
    <n v="4"/>
    <n v="3"/>
    <n v="2"/>
    <n v="1"/>
    <n v="0"/>
  </r>
  <r>
    <x v="124"/>
    <x v="7"/>
    <n v="5"/>
    <n v="4"/>
    <n v="2"/>
    <n v="2"/>
    <n v="0"/>
  </r>
  <r>
    <x v="124"/>
    <x v="9"/>
    <n v="4"/>
    <n v="3"/>
    <n v="3"/>
    <n v="0"/>
    <n v="0"/>
  </r>
  <r>
    <x v="124"/>
    <x v="9"/>
    <n v="28"/>
    <n v="25"/>
    <n v="18"/>
    <n v="7"/>
    <n v="0"/>
  </r>
  <r>
    <x v="124"/>
    <x v="10"/>
    <n v="1"/>
    <n v="1"/>
    <n v="1"/>
    <n v="0"/>
    <n v="0"/>
  </r>
  <r>
    <x v="125"/>
    <x v="1"/>
    <n v="5"/>
    <n v="5"/>
    <n v="5"/>
    <n v="0"/>
    <n v="0"/>
  </r>
  <r>
    <x v="125"/>
    <x v="1"/>
    <n v="15"/>
    <n v="15"/>
    <n v="13"/>
    <n v="2"/>
    <n v="0"/>
  </r>
  <r>
    <x v="125"/>
    <x v="2"/>
    <n v="24"/>
    <n v="24"/>
    <n v="24"/>
    <n v="0"/>
    <n v="0"/>
  </r>
  <r>
    <x v="125"/>
    <x v="2"/>
    <n v="1"/>
    <n v="1"/>
    <n v="1"/>
    <n v="0"/>
    <n v="0"/>
  </r>
  <r>
    <x v="125"/>
    <x v="3"/>
    <n v="7"/>
    <n v="2"/>
    <n v="2"/>
    <n v="0"/>
    <n v="0"/>
  </r>
  <r>
    <x v="125"/>
    <x v="3"/>
    <n v="30"/>
    <n v="29"/>
    <n v="29"/>
    <n v="0"/>
    <n v="0"/>
  </r>
  <r>
    <x v="125"/>
    <x v="4"/>
    <n v="1"/>
    <n v="1"/>
    <n v="1"/>
    <n v="0"/>
    <n v="0"/>
  </r>
  <r>
    <x v="125"/>
    <x v="4"/>
    <n v="66"/>
    <n v="66"/>
    <n v="60"/>
    <n v="6"/>
    <n v="0"/>
  </r>
  <r>
    <x v="125"/>
    <x v="5"/>
    <n v="5"/>
    <n v="5"/>
    <n v="5"/>
    <n v="0"/>
    <n v="0"/>
  </r>
  <r>
    <x v="125"/>
    <x v="7"/>
    <n v="1"/>
    <n v="1"/>
    <n v="1"/>
    <n v="0"/>
    <n v="0"/>
  </r>
  <r>
    <x v="125"/>
    <x v="7"/>
    <n v="4"/>
    <n v="4"/>
    <n v="4"/>
    <n v="0"/>
    <n v="0"/>
  </r>
  <r>
    <x v="125"/>
    <x v="9"/>
    <n v="1"/>
    <n v="1"/>
    <n v="1"/>
    <n v="0"/>
    <n v="0"/>
  </r>
  <r>
    <x v="125"/>
    <x v="9"/>
    <n v="62"/>
    <n v="62"/>
    <n v="62"/>
    <n v="0"/>
    <n v="0"/>
  </r>
  <r>
    <x v="125"/>
    <x v="10"/>
    <n v="1"/>
    <n v="1"/>
    <n v="1"/>
    <n v="0"/>
    <n v="0"/>
  </r>
  <r>
    <x v="125"/>
    <x v="10"/>
    <n v="11"/>
    <n v="7"/>
    <n v="7"/>
    <n v="0"/>
    <n v="0"/>
  </r>
  <r>
    <x v="126"/>
    <x v="11"/>
    <n v="1"/>
    <n v="0"/>
    <n v="0"/>
    <n v="0"/>
    <n v="0"/>
  </r>
  <r>
    <x v="126"/>
    <x v="1"/>
    <n v="1"/>
    <n v="1"/>
    <n v="1"/>
    <n v="0"/>
    <n v="0"/>
  </r>
  <r>
    <x v="126"/>
    <x v="2"/>
    <n v="2"/>
    <n v="2"/>
    <n v="1"/>
    <n v="1"/>
    <n v="0"/>
  </r>
  <r>
    <x v="126"/>
    <x v="3"/>
    <n v="2"/>
    <n v="1"/>
    <n v="1"/>
    <n v="0"/>
    <n v="0"/>
  </r>
  <r>
    <x v="126"/>
    <x v="3"/>
    <n v="10"/>
    <n v="10"/>
    <n v="10"/>
    <n v="0"/>
    <n v="0"/>
  </r>
  <r>
    <x v="126"/>
    <x v="4"/>
    <n v="1"/>
    <n v="1"/>
    <n v="1"/>
    <n v="0"/>
    <n v="0"/>
  </r>
  <r>
    <x v="126"/>
    <x v="4"/>
    <n v="3"/>
    <n v="3"/>
    <n v="3"/>
    <n v="0"/>
    <n v="0"/>
  </r>
  <r>
    <x v="126"/>
    <x v="9"/>
    <n v="2"/>
    <n v="2"/>
    <n v="2"/>
    <n v="0"/>
    <n v="0"/>
  </r>
  <r>
    <x v="126"/>
    <x v="10"/>
    <n v="1"/>
    <n v="1"/>
    <n v="1"/>
    <n v="0"/>
    <n v="0"/>
  </r>
  <r>
    <x v="127"/>
    <x v="11"/>
    <n v="2"/>
    <n v="2"/>
    <n v="2"/>
    <n v="0"/>
    <n v="0"/>
  </r>
  <r>
    <x v="127"/>
    <x v="1"/>
    <n v="2"/>
    <n v="2"/>
    <n v="0"/>
    <n v="2"/>
    <n v="0"/>
  </r>
  <r>
    <x v="127"/>
    <x v="1"/>
    <n v="15"/>
    <n v="15"/>
    <n v="12"/>
    <n v="3"/>
    <n v="0"/>
  </r>
  <r>
    <x v="127"/>
    <x v="2"/>
    <n v="1"/>
    <n v="0"/>
    <n v="0"/>
    <n v="0"/>
    <n v="0"/>
  </r>
  <r>
    <x v="127"/>
    <x v="2"/>
    <n v="23"/>
    <n v="23"/>
    <n v="22"/>
    <n v="1"/>
    <n v="0"/>
  </r>
  <r>
    <x v="127"/>
    <x v="3"/>
    <n v="5"/>
    <n v="3"/>
    <n v="1"/>
    <n v="2"/>
    <n v="0"/>
  </r>
  <r>
    <x v="127"/>
    <x v="3"/>
    <n v="27"/>
    <n v="23"/>
    <n v="21"/>
    <n v="2"/>
    <n v="0"/>
  </r>
  <r>
    <x v="127"/>
    <x v="4"/>
    <n v="8"/>
    <n v="6"/>
    <n v="4"/>
    <n v="2"/>
    <n v="0"/>
  </r>
  <r>
    <x v="127"/>
    <x v="4"/>
    <n v="53"/>
    <n v="52"/>
    <n v="45"/>
    <n v="7"/>
    <n v="0"/>
  </r>
  <r>
    <x v="127"/>
    <x v="5"/>
    <n v="4"/>
    <n v="4"/>
    <n v="4"/>
    <n v="0"/>
    <n v="0"/>
  </r>
  <r>
    <x v="127"/>
    <x v="6"/>
    <n v="2"/>
    <n v="1"/>
    <n v="0"/>
    <n v="1"/>
    <n v="0"/>
  </r>
  <r>
    <x v="127"/>
    <x v="7"/>
    <n v="1"/>
    <n v="1"/>
    <n v="1"/>
    <n v="0"/>
    <n v="0"/>
  </r>
  <r>
    <x v="127"/>
    <x v="7"/>
    <n v="3"/>
    <n v="3"/>
    <n v="1"/>
    <n v="2"/>
    <n v="0"/>
  </r>
  <r>
    <x v="127"/>
    <x v="8"/>
    <n v="1"/>
    <n v="1"/>
    <n v="1"/>
    <n v="0"/>
    <n v="0"/>
  </r>
  <r>
    <x v="127"/>
    <x v="9"/>
    <n v="7"/>
    <n v="7"/>
    <n v="6"/>
    <n v="1"/>
    <n v="0"/>
  </r>
  <r>
    <x v="127"/>
    <x v="9"/>
    <n v="53"/>
    <n v="53"/>
    <n v="42"/>
    <n v="11"/>
    <n v="0"/>
  </r>
  <r>
    <x v="127"/>
    <x v="10"/>
    <n v="1"/>
    <n v="1"/>
    <n v="1"/>
    <n v="0"/>
    <n v="0"/>
  </r>
  <r>
    <x v="127"/>
    <x v="10"/>
    <n v="11"/>
    <n v="10"/>
    <n v="10"/>
    <n v="0"/>
    <n v="0"/>
  </r>
  <r>
    <x v="128"/>
    <x v="16"/>
    <n v="2"/>
    <n v="0"/>
    <n v="0"/>
    <n v="0"/>
    <n v="0"/>
  </r>
  <r>
    <x v="128"/>
    <x v="12"/>
    <n v="1"/>
    <n v="0"/>
    <n v="0"/>
    <n v="0"/>
    <n v="0"/>
  </r>
  <r>
    <x v="128"/>
    <x v="1"/>
    <n v="2"/>
    <n v="2"/>
    <n v="2"/>
    <n v="0"/>
    <n v="0"/>
  </r>
  <r>
    <x v="128"/>
    <x v="1"/>
    <n v="11"/>
    <n v="11"/>
    <n v="11"/>
    <n v="0"/>
    <n v="0"/>
  </r>
  <r>
    <x v="128"/>
    <x v="2"/>
    <n v="4"/>
    <n v="3"/>
    <n v="3"/>
    <n v="0"/>
    <n v="0"/>
  </r>
  <r>
    <x v="128"/>
    <x v="2"/>
    <n v="26"/>
    <n v="25"/>
    <n v="22"/>
    <n v="3"/>
    <n v="0"/>
  </r>
  <r>
    <x v="128"/>
    <x v="3"/>
    <n v="8"/>
    <n v="5"/>
    <n v="4"/>
    <n v="1"/>
    <n v="0"/>
  </r>
  <r>
    <x v="128"/>
    <x v="3"/>
    <n v="45"/>
    <n v="44"/>
    <n v="40"/>
    <n v="4"/>
    <n v="0"/>
  </r>
  <r>
    <x v="128"/>
    <x v="4"/>
    <n v="1"/>
    <n v="1"/>
    <n v="1"/>
    <n v="0"/>
    <n v="0"/>
  </r>
  <r>
    <x v="128"/>
    <x v="4"/>
    <n v="9"/>
    <n v="9"/>
    <n v="6"/>
    <n v="3"/>
    <n v="0"/>
  </r>
  <r>
    <x v="128"/>
    <x v="5"/>
    <n v="1"/>
    <n v="1"/>
    <n v="1"/>
    <n v="0"/>
    <n v="0"/>
  </r>
  <r>
    <x v="128"/>
    <x v="5"/>
    <n v="13"/>
    <n v="13"/>
    <n v="13"/>
    <n v="0"/>
    <n v="0"/>
  </r>
  <r>
    <x v="128"/>
    <x v="9"/>
    <n v="1"/>
    <n v="1"/>
    <n v="1"/>
    <n v="0"/>
    <n v="0"/>
  </r>
  <r>
    <x v="128"/>
    <x v="9"/>
    <n v="21"/>
    <n v="21"/>
    <n v="18"/>
    <n v="3"/>
    <n v="0"/>
  </r>
  <r>
    <x v="128"/>
    <x v="10"/>
    <n v="3"/>
    <n v="1"/>
    <n v="1"/>
    <n v="0"/>
    <n v="0"/>
  </r>
  <r>
    <x v="128"/>
    <x v="10"/>
    <n v="2"/>
    <n v="0"/>
    <n v="0"/>
    <n v="0"/>
    <n v="0"/>
  </r>
  <r>
    <x v="129"/>
    <x v="11"/>
    <n v="1"/>
    <n v="0"/>
    <n v="0"/>
    <n v="0"/>
    <n v="0"/>
  </r>
  <r>
    <x v="129"/>
    <x v="1"/>
    <n v="2"/>
    <n v="2"/>
    <n v="2"/>
    <n v="0"/>
    <n v="0"/>
  </r>
  <r>
    <x v="129"/>
    <x v="2"/>
    <n v="1"/>
    <n v="1"/>
    <n v="1"/>
    <n v="0"/>
    <n v="0"/>
  </r>
  <r>
    <x v="129"/>
    <x v="2"/>
    <n v="11"/>
    <n v="11"/>
    <n v="11"/>
    <n v="0"/>
    <n v="0"/>
  </r>
  <r>
    <x v="129"/>
    <x v="3"/>
    <n v="15"/>
    <n v="15"/>
    <n v="13"/>
    <n v="2"/>
    <n v="0"/>
  </r>
  <r>
    <x v="129"/>
    <x v="4"/>
    <n v="1"/>
    <n v="1"/>
    <n v="1"/>
    <n v="0"/>
    <n v="0"/>
  </r>
  <r>
    <x v="129"/>
    <x v="4"/>
    <n v="10"/>
    <n v="10"/>
    <n v="9"/>
    <n v="1"/>
    <n v="0"/>
  </r>
  <r>
    <x v="129"/>
    <x v="5"/>
    <n v="6"/>
    <n v="6"/>
    <n v="6"/>
    <n v="0"/>
    <n v="0"/>
  </r>
  <r>
    <x v="129"/>
    <x v="7"/>
    <n v="3"/>
    <n v="3"/>
    <n v="3"/>
    <n v="0"/>
    <n v="0"/>
  </r>
  <r>
    <x v="129"/>
    <x v="8"/>
    <n v="1"/>
    <n v="0"/>
    <n v="0"/>
    <n v="0"/>
    <n v="0"/>
  </r>
  <r>
    <x v="129"/>
    <x v="8"/>
    <n v="1"/>
    <n v="1"/>
    <n v="1"/>
    <n v="0"/>
    <n v="0"/>
  </r>
  <r>
    <x v="129"/>
    <x v="9"/>
    <n v="10"/>
    <n v="10"/>
    <n v="10"/>
    <n v="0"/>
    <n v="0"/>
  </r>
  <r>
    <x v="130"/>
    <x v="11"/>
    <n v="5"/>
    <n v="5"/>
    <n v="5"/>
    <n v="0"/>
    <n v="0"/>
  </r>
  <r>
    <x v="130"/>
    <x v="1"/>
    <n v="4"/>
    <n v="3"/>
    <n v="2"/>
    <n v="1"/>
    <n v="0"/>
  </r>
  <r>
    <x v="130"/>
    <x v="1"/>
    <n v="15"/>
    <n v="14"/>
    <n v="10"/>
    <n v="4"/>
    <n v="0"/>
  </r>
  <r>
    <x v="130"/>
    <x v="2"/>
    <n v="33"/>
    <n v="33"/>
    <n v="23"/>
    <n v="10"/>
    <n v="0"/>
  </r>
  <r>
    <x v="130"/>
    <x v="3"/>
    <n v="6"/>
    <n v="4"/>
    <n v="2"/>
    <n v="2"/>
    <n v="0"/>
  </r>
  <r>
    <x v="130"/>
    <x v="3"/>
    <n v="59"/>
    <n v="59"/>
    <n v="50"/>
    <n v="9"/>
    <n v="0"/>
  </r>
  <r>
    <x v="130"/>
    <x v="4"/>
    <n v="10"/>
    <n v="9"/>
    <n v="7"/>
    <n v="2"/>
    <n v="0"/>
  </r>
  <r>
    <x v="130"/>
    <x v="4"/>
    <n v="91"/>
    <n v="91"/>
    <n v="71"/>
    <n v="20"/>
    <n v="0"/>
  </r>
  <r>
    <x v="130"/>
    <x v="5"/>
    <n v="1"/>
    <n v="1"/>
    <n v="1"/>
    <n v="0"/>
    <n v="0"/>
  </r>
  <r>
    <x v="130"/>
    <x v="5"/>
    <n v="12"/>
    <n v="12"/>
    <n v="12"/>
    <n v="0"/>
    <n v="0"/>
  </r>
  <r>
    <x v="130"/>
    <x v="6"/>
    <n v="1"/>
    <n v="0"/>
    <n v="0"/>
    <n v="0"/>
    <n v="0"/>
  </r>
  <r>
    <x v="130"/>
    <x v="7"/>
    <n v="1"/>
    <n v="1"/>
    <n v="1"/>
    <n v="0"/>
    <n v="0"/>
  </r>
  <r>
    <x v="130"/>
    <x v="7"/>
    <n v="13"/>
    <n v="13"/>
    <n v="7"/>
    <n v="6"/>
    <n v="0"/>
  </r>
  <r>
    <x v="130"/>
    <x v="8"/>
    <n v="1"/>
    <n v="1"/>
    <n v="1"/>
    <n v="0"/>
    <n v="0"/>
  </r>
  <r>
    <x v="130"/>
    <x v="8"/>
    <n v="4"/>
    <n v="4"/>
    <n v="3"/>
    <n v="1"/>
    <n v="0"/>
  </r>
  <r>
    <x v="130"/>
    <x v="9"/>
    <n v="1"/>
    <n v="1"/>
    <n v="1"/>
    <n v="0"/>
    <n v="0"/>
  </r>
  <r>
    <x v="130"/>
    <x v="9"/>
    <n v="49"/>
    <n v="49"/>
    <n v="41"/>
    <n v="8"/>
    <n v="0"/>
  </r>
  <r>
    <x v="130"/>
    <x v="10"/>
    <n v="4"/>
    <n v="3"/>
    <n v="3"/>
    <n v="0"/>
    <n v="0"/>
  </r>
  <r>
    <x v="130"/>
    <x v="10"/>
    <n v="4"/>
    <n v="4"/>
    <n v="4"/>
    <n v="0"/>
    <n v="0"/>
  </r>
  <r>
    <x v="131"/>
    <x v="1"/>
    <n v="26"/>
    <n v="26"/>
    <n v="25"/>
    <n v="1"/>
    <n v="0"/>
  </r>
  <r>
    <x v="131"/>
    <x v="2"/>
    <n v="7"/>
    <n v="7"/>
    <n v="7"/>
    <n v="0"/>
    <n v="0"/>
  </r>
  <r>
    <x v="131"/>
    <x v="2"/>
    <n v="45"/>
    <n v="44"/>
    <n v="43"/>
    <n v="1"/>
    <n v="1"/>
  </r>
  <r>
    <x v="131"/>
    <x v="3"/>
    <n v="7"/>
    <n v="5"/>
    <n v="4"/>
    <n v="1"/>
    <n v="0"/>
  </r>
  <r>
    <x v="131"/>
    <x v="3"/>
    <n v="66"/>
    <n v="64"/>
    <n v="54"/>
    <n v="10"/>
    <n v="0"/>
  </r>
  <r>
    <x v="131"/>
    <x v="4"/>
    <n v="4"/>
    <n v="4"/>
    <n v="3"/>
    <n v="1"/>
    <n v="0"/>
  </r>
  <r>
    <x v="131"/>
    <x v="4"/>
    <n v="14"/>
    <n v="12"/>
    <n v="12"/>
    <n v="0"/>
    <n v="0"/>
  </r>
  <r>
    <x v="131"/>
    <x v="5"/>
    <n v="2"/>
    <n v="2"/>
    <n v="2"/>
    <n v="0"/>
    <n v="0"/>
  </r>
  <r>
    <x v="131"/>
    <x v="5"/>
    <n v="24"/>
    <n v="24"/>
    <n v="24"/>
    <n v="0"/>
    <n v="0"/>
  </r>
  <r>
    <x v="131"/>
    <x v="6"/>
    <n v="6"/>
    <n v="1"/>
    <n v="1"/>
    <n v="0"/>
    <n v="0"/>
  </r>
  <r>
    <x v="131"/>
    <x v="6"/>
    <n v="5"/>
    <n v="5"/>
    <n v="4"/>
    <n v="1"/>
    <n v="0"/>
  </r>
  <r>
    <x v="131"/>
    <x v="7"/>
    <n v="19"/>
    <n v="19"/>
    <n v="16"/>
    <n v="3"/>
    <n v="0"/>
  </r>
  <r>
    <x v="131"/>
    <x v="8"/>
    <n v="4"/>
    <n v="4"/>
    <n v="4"/>
    <n v="0"/>
    <n v="0"/>
  </r>
  <r>
    <x v="131"/>
    <x v="9"/>
    <n v="1"/>
    <n v="1"/>
    <n v="1"/>
    <n v="0"/>
    <n v="0"/>
  </r>
  <r>
    <x v="131"/>
    <x v="9"/>
    <n v="45"/>
    <n v="45"/>
    <n v="40"/>
    <n v="5"/>
    <n v="0"/>
  </r>
  <r>
    <x v="131"/>
    <x v="10"/>
    <n v="1"/>
    <n v="0"/>
    <n v="0"/>
    <n v="0"/>
    <n v="0"/>
  </r>
  <r>
    <x v="131"/>
    <x v="10"/>
    <n v="25"/>
    <n v="19"/>
    <n v="19"/>
    <n v="0"/>
    <n v="0"/>
  </r>
  <r>
    <x v="132"/>
    <x v="2"/>
    <n v="1"/>
    <n v="1"/>
    <n v="1"/>
    <n v="0"/>
    <n v="0"/>
  </r>
  <r>
    <x v="132"/>
    <x v="3"/>
    <n v="3"/>
    <n v="2"/>
    <n v="1"/>
    <n v="1"/>
    <n v="0"/>
  </r>
  <r>
    <x v="132"/>
    <x v="4"/>
    <n v="2"/>
    <n v="2"/>
    <n v="2"/>
    <n v="0"/>
    <n v="0"/>
  </r>
  <r>
    <x v="132"/>
    <x v="7"/>
    <n v="1"/>
    <n v="1"/>
    <n v="1"/>
    <n v="0"/>
    <n v="0"/>
  </r>
  <r>
    <x v="133"/>
    <x v="11"/>
    <n v="3"/>
    <n v="2"/>
    <n v="2"/>
    <n v="0"/>
    <n v="0"/>
  </r>
  <r>
    <x v="133"/>
    <x v="11"/>
    <n v="11"/>
    <n v="11"/>
    <n v="7"/>
    <n v="4"/>
    <n v="0"/>
  </r>
  <r>
    <x v="133"/>
    <x v="12"/>
    <n v="1"/>
    <n v="0"/>
    <n v="0"/>
    <n v="0"/>
    <n v="0"/>
  </r>
  <r>
    <x v="133"/>
    <x v="12"/>
    <n v="1"/>
    <n v="0"/>
    <n v="0"/>
    <n v="0"/>
    <n v="0"/>
  </r>
  <r>
    <x v="133"/>
    <x v="17"/>
    <n v="1"/>
    <n v="1"/>
    <n v="0"/>
    <n v="1"/>
    <n v="0"/>
  </r>
  <r>
    <x v="133"/>
    <x v="17"/>
    <n v="1"/>
    <n v="1"/>
    <n v="1"/>
    <n v="0"/>
    <n v="0"/>
  </r>
  <r>
    <x v="133"/>
    <x v="1"/>
    <n v="5"/>
    <n v="0"/>
    <n v="0"/>
    <n v="0"/>
    <n v="0"/>
  </r>
  <r>
    <x v="133"/>
    <x v="1"/>
    <n v="30"/>
    <n v="30"/>
    <n v="26"/>
    <n v="4"/>
    <n v="0"/>
  </r>
  <r>
    <x v="133"/>
    <x v="2"/>
    <n v="9"/>
    <n v="5"/>
    <n v="1"/>
    <n v="4"/>
    <n v="0"/>
  </r>
  <r>
    <x v="133"/>
    <x v="2"/>
    <n v="96"/>
    <n v="84"/>
    <n v="78"/>
    <n v="6"/>
    <n v="0"/>
  </r>
  <r>
    <x v="133"/>
    <x v="3"/>
    <n v="26"/>
    <n v="10"/>
    <n v="5"/>
    <n v="5"/>
    <n v="1"/>
  </r>
  <r>
    <x v="133"/>
    <x v="3"/>
    <n v="129"/>
    <n v="103"/>
    <n v="99"/>
    <n v="4"/>
    <n v="7"/>
  </r>
  <r>
    <x v="133"/>
    <x v="4"/>
    <n v="3"/>
    <n v="3"/>
    <n v="3"/>
    <n v="0"/>
    <n v="0"/>
  </r>
  <r>
    <x v="133"/>
    <x v="4"/>
    <n v="47"/>
    <n v="44"/>
    <n v="40"/>
    <n v="4"/>
    <n v="1"/>
  </r>
  <r>
    <x v="133"/>
    <x v="5"/>
    <n v="11"/>
    <n v="9"/>
    <n v="8"/>
    <n v="1"/>
    <n v="0"/>
  </r>
  <r>
    <x v="133"/>
    <x v="5"/>
    <n v="73"/>
    <n v="71"/>
    <n v="71"/>
    <n v="0"/>
    <n v="0"/>
  </r>
  <r>
    <x v="133"/>
    <x v="6"/>
    <n v="1"/>
    <n v="1"/>
    <n v="0"/>
    <n v="1"/>
    <n v="0"/>
  </r>
  <r>
    <x v="133"/>
    <x v="6"/>
    <n v="1"/>
    <n v="1"/>
    <n v="1"/>
    <n v="0"/>
    <n v="0"/>
  </r>
  <r>
    <x v="133"/>
    <x v="7"/>
    <n v="5"/>
    <n v="2"/>
    <n v="2"/>
    <n v="0"/>
    <n v="0"/>
  </r>
  <r>
    <x v="133"/>
    <x v="7"/>
    <n v="43"/>
    <n v="40"/>
    <n v="27"/>
    <n v="13"/>
    <n v="0"/>
  </r>
  <r>
    <x v="133"/>
    <x v="8"/>
    <n v="3"/>
    <n v="3"/>
    <n v="3"/>
    <n v="0"/>
    <n v="0"/>
  </r>
  <r>
    <x v="133"/>
    <x v="8"/>
    <n v="16"/>
    <n v="16"/>
    <n v="12"/>
    <n v="4"/>
    <n v="0"/>
  </r>
  <r>
    <x v="133"/>
    <x v="9"/>
    <n v="10"/>
    <n v="8"/>
    <n v="6"/>
    <n v="2"/>
    <n v="0"/>
  </r>
  <r>
    <x v="133"/>
    <x v="9"/>
    <n v="126"/>
    <n v="125"/>
    <n v="95"/>
    <n v="30"/>
    <n v="1"/>
  </r>
  <r>
    <x v="133"/>
    <x v="10"/>
    <n v="4"/>
    <n v="4"/>
    <n v="4"/>
    <n v="0"/>
    <n v="0"/>
  </r>
  <r>
    <x v="133"/>
    <x v="10"/>
    <n v="27"/>
    <n v="24"/>
    <n v="24"/>
    <n v="0"/>
    <n v="0"/>
  </r>
  <r>
    <x v="134"/>
    <x v="11"/>
    <n v="2"/>
    <n v="1"/>
    <n v="0"/>
    <n v="1"/>
    <n v="0"/>
  </r>
  <r>
    <x v="134"/>
    <x v="14"/>
    <n v="1"/>
    <n v="0"/>
    <n v="0"/>
    <n v="0"/>
    <n v="0"/>
  </r>
  <r>
    <x v="134"/>
    <x v="1"/>
    <n v="1"/>
    <n v="1"/>
    <n v="1"/>
    <n v="0"/>
    <n v="0"/>
  </r>
  <r>
    <x v="134"/>
    <x v="1"/>
    <n v="5"/>
    <n v="5"/>
    <n v="2"/>
    <n v="3"/>
    <n v="0"/>
  </r>
  <r>
    <x v="134"/>
    <x v="2"/>
    <n v="1"/>
    <n v="1"/>
    <n v="1"/>
    <n v="0"/>
    <n v="0"/>
  </r>
  <r>
    <x v="134"/>
    <x v="3"/>
    <n v="6"/>
    <n v="6"/>
    <n v="4"/>
    <n v="2"/>
    <n v="0"/>
  </r>
  <r>
    <x v="134"/>
    <x v="4"/>
    <n v="1"/>
    <n v="1"/>
    <n v="1"/>
    <n v="0"/>
    <n v="0"/>
  </r>
  <r>
    <x v="134"/>
    <x v="4"/>
    <n v="14"/>
    <n v="14"/>
    <n v="13"/>
    <n v="1"/>
    <n v="0"/>
  </r>
  <r>
    <x v="134"/>
    <x v="7"/>
    <n v="1"/>
    <n v="1"/>
    <n v="1"/>
    <n v="0"/>
    <n v="0"/>
  </r>
  <r>
    <x v="134"/>
    <x v="8"/>
    <n v="3"/>
    <n v="3"/>
    <n v="2"/>
    <n v="1"/>
    <n v="0"/>
  </r>
  <r>
    <x v="134"/>
    <x v="9"/>
    <n v="12"/>
    <n v="12"/>
    <n v="12"/>
    <n v="0"/>
    <n v="0"/>
  </r>
  <r>
    <x v="134"/>
    <x v="10"/>
    <n v="1"/>
    <n v="1"/>
    <n v="1"/>
    <n v="0"/>
    <n v="0"/>
  </r>
  <r>
    <x v="134"/>
    <x v="10"/>
    <n v="1"/>
    <n v="1"/>
    <n v="1"/>
    <n v="0"/>
    <n v="0"/>
  </r>
  <r>
    <x v="135"/>
    <x v="11"/>
    <n v="5"/>
    <n v="5"/>
    <n v="5"/>
    <n v="0"/>
    <n v="0"/>
  </r>
  <r>
    <x v="135"/>
    <x v="1"/>
    <n v="6"/>
    <n v="4"/>
    <n v="3"/>
    <n v="1"/>
    <n v="0"/>
  </r>
  <r>
    <x v="135"/>
    <x v="1"/>
    <n v="47"/>
    <n v="46"/>
    <n v="42"/>
    <n v="4"/>
    <n v="0"/>
  </r>
  <r>
    <x v="135"/>
    <x v="2"/>
    <n v="5"/>
    <n v="4"/>
    <n v="1"/>
    <n v="3"/>
    <n v="0"/>
  </r>
  <r>
    <x v="135"/>
    <x v="2"/>
    <n v="37"/>
    <n v="36"/>
    <n v="35"/>
    <n v="1"/>
    <n v="1"/>
  </r>
  <r>
    <x v="135"/>
    <x v="3"/>
    <n v="6"/>
    <n v="1"/>
    <n v="0"/>
    <n v="1"/>
    <n v="0"/>
  </r>
  <r>
    <x v="135"/>
    <x v="3"/>
    <n v="45"/>
    <n v="43"/>
    <n v="39"/>
    <n v="4"/>
    <n v="0"/>
  </r>
  <r>
    <x v="135"/>
    <x v="4"/>
    <n v="5"/>
    <n v="3"/>
    <n v="3"/>
    <n v="0"/>
    <n v="0"/>
  </r>
  <r>
    <x v="135"/>
    <x v="4"/>
    <n v="36"/>
    <n v="36"/>
    <n v="36"/>
    <n v="0"/>
    <n v="0"/>
  </r>
  <r>
    <x v="135"/>
    <x v="5"/>
    <n v="5"/>
    <n v="5"/>
    <n v="5"/>
    <n v="0"/>
    <n v="0"/>
  </r>
  <r>
    <x v="135"/>
    <x v="6"/>
    <n v="22"/>
    <n v="22"/>
    <n v="19"/>
    <n v="3"/>
    <n v="0"/>
  </r>
  <r>
    <x v="135"/>
    <x v="7"/>
    <n v="6"/>
    <n v="6"/>
    <n v="6"/>
    <n v="0"/>
    <n v="0"/>
  </r>
  <r>
    <x v="135"/>
    <x v="8"/>
    <n v="1"/>
    <n v="1"/>
    <n v="1"/>
    <n v="0"/>
    <n v="0"/>
  </r>
  <r>
    <x v="135"/>
    <x v="8"/>
    <n v="1"/>
    <n v="0"/>
    <n v="0"/>
    <n v="0"/>
    <n v="0"/>
  </r>
  <r>
    <x v="135"/>
    <x v="9"/>
    <n v="3"/>
    <n v="3"/>
    <n v="2"/>
    <n v="1"/>
    <n v="0"/>
  </r>
  <r>
    <x v="135"/>
    <x v="9"/>
    <n v="57"/>
    <n v="57"/>
    <n v="49"/>
    <n v="8"/>
    <n v="0"/>
  </r>
  <r>
    <x v="135"/>
    <x v="10"/>
    <n v="6"/>
    <n v="4"/>
    <n v="4"/>
    <n v="0"/>
    <n v="0"/>
  </r>
  <r>
    <x v="135"/>
    <x v="10"/>
    <n v="34"/>
    <n v="34"/>
    <n v="34"/>
    <n v="0"/>
    <n v="0"/>
  </r>
</pivotCacheRecords>
</file>

<file path=xl/pivotCache/pivotCacheRecords3.xml><?xml version="1.0" encoding="utf-8"?>
<pivotCacheRecords xmlns="http://schemas.openxmlformats.org/spreadsheetml/2006/main" xmlns:r="http://schemas.openxmlformats.org/officeDocument/2006/relationships" count="710">
  <r>
    <x v="0"/>
    <x v="0"/>
    <n v="1"/>
    <n v="1"/>
    <n v="1"/>
    <n v="0"/>
    <n v="0"/>
  </r>
  <r>
    <x v="0"/>
    <x v="1"/>
    <n v="2"/>
    <n v="1"/>
    <n v="0"/>
    <n v="1"/>
    <n v="0"/>
  </r>
  <r>
    <x v="1"/>
    <x v="0"/>
    <n v="6"/>
    <n v="3"/>
    <n v="2"/>
    <n v="1"/>
    <n v="0"/>
  </r>
  <r>
    <x v="1"/>
    <x v="2"/>
    <n v="5"/>
    <n v="4"/>
    <n v="2"/>
    <n v="2"/>
    <n v="0"/>
  </r>
  <r>
    <x v="1"/>
    <x v="1"/>
    <n v="3"/>
    <n v="1"/>
    <n v="0"/>
    <n v="1"/>
    <n v="0"/>
  </r>
  <r>
    <x v="2"/>
    <x v="2"/>
    <n v="2"/>
    <n v="2"/>
    <n v="2"/>
    <n v="0"/>
    <n v="0"/>
  </r>
  <r>
    <x v="2"/>
    <x v="0"/>
    <n v="5"/>
    <n v="4"/>
    <n v="3"/>
    <n v="1"/>
    <n v="0"/>
  </r>
  <r>
    <x v="2"/>
    <x v="1"/>
    <n v="2"/>
    <n v="2"/>
    <n v="0"/>
    <n v="2"/>
    <n v="0"/>
  </r>
  <r>
    <x v="3"/>
    <x v="1"/>
    <n v="2"/>
    <n v="2"/>
    <n v="1"/>
    <n v="1"/>
    <n v="0"/>
  </r>
  <r>
    <x v="3"/>
    <x v="3"/>
    <n v="4"/>
    <n v="3"/>
    <n v="1"/>
    <n v="2"/>
    <n v="0"/>
  </r>
  <r>
    <x v="3"/>
    <x v="0"/>
    <n v="3"/>
    <n v="3"/>
    <n v="3"/>
    <n v="0"/>
    <n v="0"/>
  </r>
  <r>
    <x v="4"/>
    <x v="1"/>
    <n v="2"/>
    <n v="2"/>
    <n v="1"/>
    <n v="1"/>
    <n v="0"/>
  </r>
  <r>
    <x v="4"/>
    <x v="0"/>
    <n v="2"/>
    <n v="1"/>
    <n v="1"/>
    <n v="0"/>
    <n v="0"/>
  </r>
  <r>
    <x v="4"/>
    <x v="2"/>
    <n v="1"/>
    <n v="1"/>
    <n v="1"/>
    <n v="0"/>
    <n v="0"/>
  </r>
  <r>
    <x v="5"/>
    <x v="0"/>
    <n v="9"/>
    <n v="5"/>
    <n v="1"/>
    <n v="4"/>
    <n v="0"/>
  </r>
  <r>
    <x v="5"/>
    <x v="2"/>
    <n v="3"/>
    <n v="2"/>
    <n v="1"/>
    <n v="1"/>
    <n v="0"/>
  </r>
  <r>
    <x v="5"/>
    <x v="1"/>
    <n v="9"/>
    <n v="7"/>
    <n v="4"/>
    <n v="3"/>
    <n v="0"/>
  </r>
  <r>
    <x v="6"/>
    <x v="3"/>
    <n v="5"/>
    <n v="3"/>
    <n v="3"/>
    <n v="0"/>
    <n v="0"/>
  </r>
  <r>
    <x v="6"/>
    <x v="0"/>
    <n v="3"/>
    <n v="3"/>
    <n v="3"/>
    <n v="0"/>
    <n v="0"/>
  </r>
  <r>
    <x v="6"/>
    <x v="1"/>
    <n v="3"/>
    <n v="3"/>
    <n v="3"/>
    <n v="0"/>
    <n v="0"/>
  </r>
  <r>
    <x v="6"/>
    <x v="2"/>
    <n v="4"/>
    <n v="4"/>
    <n v="3"/>
    <n v="1"/>
    <n v="0"/>
  </r>
  <r>
    <x v="7"/>
    <x v="2"/>
    <n v="1"/>
    <n v="1"/>
    <n v="1"/>
    <n v="0"/>
    <n v="0"/>
  </r>
  <r>
    <x v="7"/>
    <x v="3"/>
    <n v="4"/>
    <n v="2"/>
    <n v="2"/>
    <n v="0"/>
    <n v="0"/>
  </r>
  <r>
    <x v="8"/>
    <x v="0"/>
    <n v="1"/>
    <n v="1"/>
    <n v="1"/>
    <n v="0"/>
    <n v="0"/>
  </r>
  <r>
    <x v="8"/>
    <x v="2"/>
    <n v="3"/>
    <n v="2"/>
    <n v="1"/>
    <n v="1"/>
    <n v="0"/>
  </r>
  <r>
    <x v="8"/>
    <x v="3"/>
    <n v="1"/>
    <n v="0"/>
    <n v="0"/>
    <n v="0"/>
    <n v="0"/>
  </r>
  <r>
    <x v="9"/>
    <x v="2"/>
    <n v="5"/>
    <n v="3"/>
    <n v="3"/>
    <n v="0"/>
    <n v="0"/>
  </r>
  <r>
    <x v="9"/>
    <x v="3"/>
    <n v="12"/>
    <n v="4"/>
    <n v="4"/>
    <n v="0"/>
    <n v="0"/>
  </r>
  <r>
    <x v="9"/>
    <x v="1"/>
    <n v="9"/>
    <n v="7"/>
    <n v="7"/>
    <n v="0"/>
    <n v="0"/>
  </r>
  <r>
    <x v="9"/>
    <x v="4"/>
    <n v="0"/>
    <n v="0"/>
    <n v="0"/>
    <n v="0"/>
    <n v="0"/>
  </r>
  <r>
    <x v="9"/>
    <x v="0"/>
    <n v="5"/>
    <n v="5"/>
    <n v="4"/>
    <n v="1"/>
    <n v="0"/>
  </r>
  <r>
    <x v="10"/>
    <x v="2"/>
    <n v="1"/>
    <n v="0"/>
    <n v="0"/>
    <n v="0"/>
    <n v="0"/>
  </r>
  <r>
    <x v="10"/>
    <x v="1"/>
    <n v="2"/>
    <n v="1"/>
    <n v="1"/>
    <n v="0"/>
    <n v="0"/>
  </r>
  <r>
    <x v="11"/>
    <x v="2"/>
    <n v="1"/>
    <n v="1"/>
    <n v="1"/>
    <n v="0"/>
    <n v="0"/>
  </r>
  <r>
    <x v="12"/>
    <x v="2"/>
    <n v="4"/>
    <n v="3"/>
    <n v="2"/>
    <n v="1"/>
    <n v="0"/>
  </r>
  <r>
    <x v="12"/>
    <x v="0"/>
    <n v="1"/>
    <n v="1"/>
    <n v="0"/>
    <n v="1"/>
    <n v="0"/>
  </r>
  <r>
    <x v="12"/>
    <x v="1"/>
    <n v="3"/>
    <n v="2"/>
    <n v="0"/>
    <n v="2"/>
    <n v="0"/>
  </r>
  <r>
    <x v="13"/>
    <x v="2"/>
    <n v="1"/>
    <n v="1"/>
    <n v="1"/>
    <n v="0"/>
    <n v="0"/>
  </r>
  <r>
    <x v="13"/>
    <x v="1"/>
    <n v="3"/>
    <n v="3"/>
    <n v="3"/>
    <n v="0"/>
    <n v="0"/>
  </r>
  <r>
    <x v="13"/>
    <x v="3"/>
    <n v="2"/>
    <n v="2"/>
    <n v="2"/>
    <n v="0"/>
    <n v="0"/>
  </r>
  <r>
    <x v="14"/>
    <x v="0"/>
    <n v="2"/>
    <n v="2"/>
    <n v="1"/>
    <n v="1"/>
    <n v="0"/>
  </r>
  <r>
    <x v="14"/>
    <x v="2"/>
    <n v="6"/>
    <n v="5"/>
    <n v="3"/>
    <n v="2"/>
    <n v="0"/>
  </r>
  <r>
    <x v="14"/>
    <x v="1"/>
    <n v="3"/>
    <n v="3"/>
    <n v="2"/>
    <n v="1"/>
    <n v="0"/>
  </r>
  <r>
    <x v="15"/>
    <x v="2"/>
    <n v="5"/>
    <n v="5"/>
    <n v="3"/>
    <n v="2"/>
    <n v="0"/>
  </r>
  <r>
    <x v="15"/>
    <x v="0"/>
    <n v="3"/>
    <n v="2"/>
    <n v="1"/>
    <n v="1"/>
    <n v="0"/>
  </r>
  <r>
    <x v="15"/>
    <x v="3"/>
    <n v="1"/>
    <n v="0"/>
    <n v="0"/>
    <n v="0"/>
    <n v="0"/>
  </r>
  <r>
    <x v="15"/>
    <x v="1"/>
    <n v="8"/>
    <n v="6"/>
    <n v="3"/>
    <n v="3"/>
    <n v="0"/>
  </r>
  <r>
    <x v="16"/>
    <x v="2"/>
    <n v="1"/>
    <n v="0"/>
    <n v="0"/>
    <n v="0"/>
    <n v="0"/>
  </r>
  <r>
    <x v="16"/>
    <x v="0"/>
    <n v="2"/>
    <n v="2"/>
    <n v="1"/>
    <n v="1"/>
    <n v="0"/>
  </r>
  <r>
    <x v="0"/>
    <x v="3"/>
    <n v="11"/>
    <n v="11"/>
    <n v="7"/>
    <n v="4"/>
    <n v="0"/>
  </r>
  <r>
    <x v="0"/>
    <x v="2"/>
    <n v="3"/>
    <n v="3"/>
    <n v="3"/>
    <n v="0"/>
    <n v="0"/>
  </r>
  <r>
    <x v="0"/>
    <x v="0"/>
    <n v="2"/>
    <n v="2"/>
    <n v="2"/>
    <n v="0"/>
    <n v="0"/>
  </r>
  <r>
    <x v="0"/>
    <x v="1"/>
    <n v="5"/>
    <n v="5"/>
    <n v="5"/>
    <n v="0"/>
    <n v="0"/>
  </r>
  <r>
    <x v="1"/>
    <x v="0"/>
    <n v="20"/>
    <n v="19"/>
    <n v="11"/>
    <n v="8"/>
    <n v="0"/>
  </r>
  <r>
    <x v="1"/>
    <x v="3"/>
    <n v="2"/>
    <n v="2"/>
    <n v="0"/>
    <n v="2"/>
    <n v="0"/>
  </r>
  <r>
    <x v="1"/>
    <x v="2"/>
    <n v="19"/>
    <n v="18"/>
    <n v="13"/>
    <n v="5"/>
    <n v="0"/>
  </r>
  <r>
    <x v="1"/>
    <x v="1"/>
    <n v="23"/>
    <n v="23"/>
    <n v="19"/>
    <n v="4"/>
    <n v="0"/>
  </r>
  <r>
    <x v="2"/>
    <x v="0"/>
    <n v="22"/>
    <n v="20"/>
    <n v="17"/>
    <n v="3"/>
    <n v="0"/>
  </r>
  <r>
    <x v="2"/>
    <x v="1"/>
    <n v="14"/>
    <n v="14"/>
    <n v="4"/>
    <n v="10"/>
    <n v="0"/>
  </r>
  <r>
    <x v="2"/>
    <x v="2"/>
    <n v="56"/>
    <n v="56"/>
    <n v="37"/>
    <n v="19"/>
    <n v="0"/>
  </r>
  <r>
    <x v="3"/>
    <x v="2"/>
    <n v="6"/>
    <n v="5"/>
    <n v="5"/>
    <n v="0"/>
    <n v="0"/>
  </r>
  <r>
    <x v="3"/>
    <x v="3"/>
    <n v="23"/>
    <n v="23"/>
    <n v="21"/>
    <n v="2"/>
    <n v="0"/>
  </r>
  <r>
    <x v="3"/>
    <x v="1"/>
    <n v="14"/>
    <n v="14"/>
    <n v="9"/>
    <n v="5"/>
    <n v="0"/>
  </r>
  <r>
    <x v="3"/>
    <x v="0"/>
    <n v="6"/>
    <n v="5"/>
    <n v="3"/>
    <n v="2"/>
    <n v="1"/>
  </r>
  <r>
    <x v="4"/>
    <x v="0"/>
    <n v="17"/>
    <n v="16"/>
    <n v="9"/>
    <n v="7"/>
    <n v="0"/>
  </r>
  <r>
    <x v="4"/>
    <x v="2"/>
    <n v="19"/>
    <n v="18"/>
    <n v="13"/>
    <n v="5"/>
    <n v="0"/>
  </r>
  <r>
    <x v="4"/>
    <x v="1"/>
    <n v="15"/>
    <n v="15"/>
    <n v="10"/>
    <n v="5"/>
    <n v="0"/>
  </r>
  <r>
    <x v="5"/>
    <x v="0"/>
    <n v="59"/>
    <n v="57"/>
    <n v="26"/>
    <n v="31"/>
    <n v="0"/>
  </r>
  <r>
    <x v="5"/>
    <x v="2"/>
    <n v="31"/>
    <n v="28"/>
    <n v="19"/>
    <n v="9"/>
    <n v="0"/>
  </r>
  <r>
    <x v="5"/>
    <x v="1"/>
    <n v="29"/>
    <n v="27"/>
    <n v="10"/>
    <n v="17"/>
    <n v="0"/>
  </r>
  <r>
    <x v="6"/>
    <x v="0"/>
    <n v="19"/>
    <n v="19"/>
    <n v="19"/>
    <n v="0"/>
    <n v="0"/>
  </r>
  <r>
    <x v="6"/>
    <x v="2"/>
    <n v="6"/>
    <n v="6"/>
    <n v="6"/>
    <n v="0"/>
    <n v="0"/>
  </r>
  <r>
    <x v="6"/>
    <x v="3"/>
    <n v="34"/>
    <n v="34"/>
    <n v="25"/>
    <n v="9"/>
    <n v="0"/>
  </r>
  <r>
    <x v="6"/>
    <x v="1"/>
    <n v="24"/>
    <n v="24"/>
    <n v="18"/>
    <n v="6"/>
    <n v="0"/>
  </r>
  <r>
    <x v="7"/>
    <x v="0"/>
    <n v="11"/>
    <n v="11"/>
    <n v="7"/>
    <n v="4"/>
    <n v="0"/>
  </r>
  <r>
    <x v="7"/>
    <x v="3"/>
    <n v="21"/>
    <n v="21"/>
    <n v="14"/>
    <n v="7"/>
    <n v="0"/>
  </r>
  <r>
    <x v="7"/>
    <x v="2"/>
    <n v="18"/>
    <n v="18"/>
    <n v="13"/>
    <n v="5"/>
    <n v="0"/>
  </r>
  <r>
    <x v="7"/>
    <x v="1"/>
    <n v="8"/>
    <n v="8"/>
    <n v="6"/>
    <n v="2"/>
    <n v="0"/>
  </r>
  <r>
    <x v="8"/>
    <x v="0"/>
    <n v="3"/>
    <n v="3"/>
    <n v="1"/>
    <n v="2"/>
    <n v="0"/>
  </r>
  <r>
    <x v="8"/>
    <x v="1"/>
    <n v="3"/>
    <n v="3"/>
    <n v="2"/>
    <n v="1"/>
    <n v="0"/>
  </r>
  <r>
    <x v="8"/>
    <x v="2"/>
    <n v="28"/>
    <n v="26"/>
    <n v="19"/>
    <n v="7"/>
    <n v="1"/>
  </r>
  <r>
    <x v="9"/>
    <x v="3"/>
    <n v="66"/>
    <n v="65"/>
    <n v="59"/>
    <n v="6"/>
    <n v="1"/>
  </r>
  <r>
    <x v="9"/>
    <x v="1"/>
    <n v="39"/>
    <n v="38"/>
    <n v="36"/>
    <n v="2"/>
    <n v="0"/>
  </r>
  <r>
    <x v="9"/>
    <x v="2"/>
    <n v="31"/>
    <n v="31"/>
    <n v="29"/>
    <n v="2"/>
    <n v="0"/>
  </r>
  <r>
    <x v="9"/>
    <x v="0"/>
    <n v="21"/>
    <n v="20"/>
    <n v="16"/>
    <n v="4"/>
    <n v="0"/>
  </r>
  <r>
    <x v="10"/>
    <x v="1"/>
    <n v="15"/>
    <n v="15"/>
    <n v="8"/>
    <n v="7"/>
    <n v="0"/>
  </r>
  <r>
    <x v="10"/>
    <x v="2"/>
    <n v="10"/>
    <n v="10"/>
    <n v="5"/>
    <n v="5"/>
    <n v="0"/>
  </r>
  <r>
    <x v="10"/>
    <x v="0"/>
    <n v="12"/>
    <n v="12"/>
    <n v="7"/>
    <n v="5"/>
    <n v="0"/>
  </r>
  <r>
    <x v="11"/>
    <x v="2"/>
    <n v="4"/>
    <n v="4"/>
    <n v="3"/>
    <n v="1"/>
    <n v="0"/>
  </r>
  <r>
    <x v="11"/>
    <x v="0"/>
    <n v="5"/>
    <n v="5"/>
    <n v="5"/>
    <n v="0"/>
    <n v="0"/>
  </r>
  <r>
    <x v="11"/>
    <x v="1"/>
    <n v="4"/>
    <n v="4"/>
    <n v="3"/>
    <n v="1"/>
    <n v="0"/>
  </r>
  <r>
    <x v="12"/>
    <x v="3"/>
    <n v="1"/>
    <n v="1"/>
    <n v="0"/>
    <n v="1"/>
    <n v="0"/>
  </r>
  <r>
    <x v="12"/>
    <x v="2"/>
    <n v="34"/>
    <n v="31"/>
    <n v="23"/>
    <n v="8"/>
    <n v="0"/>
  </r>
  <r>
    <x v="12"/>
    <x v="1"/>
    <n v="19"/>
    <n v="18"/>
    <n v="9"/>
    <n v="9"/>
    <n v="0"/>
  </r>
  <r>
    <x v="12"/>
    <x v="0"/>
    <n v="10"/>
    <n v="8"/>
    <n v="5"/>
    <n v="3"/>
    <n v="0"/>
  </r>
  <r>
    <x v="13"/>
    <x v="0"/>
    <n v="2"/>
    <n v="2"/>
    <n v="2"/>
    <n v="0"/>
    <n v="0"/>
  </r>
  <r>
    <x v="13"/>
    <x v="1"/>
    <n v="6"/>
    <n v="6"/>
    <n v="6"/>
    <n v="0"/>
    <n v="0"/>
  </r>
  <r>
    <x v="13"/>
    <x v="3"/>
    <n v="8"/>
    <n v="8"/>
    <n v="7"/>
    <n v="1"/>
    <n v="0"/>
  </r>
  <r>
    <x v="13"/>
    <x v="2"/>
    <n v="1"/>
    <n v="1"/>
    <n v="1"/>
    <n v="0"/>
    <n v="0"/>
  </r>
  <r>
    <x v="14"/>
    <x v="2"/>
    <n v="57"/>
    <n v="53"/>
    <n v="30"/>
    <n v="23"/>
    <n v="0"/>
  </r>
  <r>
    <x v="14"/>
    <x v="1"/>
    <n v="15"/>
    <n v="15"/>
    <n v="4"/>
    <n v="11"/>
    <n v="0"/>
  </r>
  <r>
    <x v="14"/>
    <x v="3"/>
    <n v="1"/>
    <n v="1"/>
    <n v="0"/>
    <n v="1"/>
    <n v="0"/>
  </r>
  <r>
    <x v="14"/>
    <x v="0"/>
    <n v="17"/>
    <n v="17"/>
    <n v="6"/>
    <n v="11"/>
    <n v="0"/>
  </r>
  <r>
    <x v="15"/>
    <x v="3"/>
    <n v="14"/>
    <n v="14"/>
    <n v="11"/>
    <n v="3"/>
    <n v="0"/>
  </r>
  <r>
    <x v="15"/>
    <x v="0"/>
    <n v="10"/>
    <n v="10"/>
    <n v="9"/>
    <n v="1"/>
    <n v="0"/>
  </r>
  <r>
    <x v="15"/>
    <x v="2"/>
    <n v="17"/>
    <n v="16"/>
    <n v="11"/>
    <n v="5"/>
    <n v="1"/>
  </r>
  <r>
    <x v="15"/>
    <x v="1"/>
    <n v="8"/>
    <n v="8"/>
    <n v="6"/>
    <n v="2"/>
    <n v="0"/>
  </r>
  <r>
    <x v="16"/>
    <x v="1"/>
    <n v="6"/>
    <n v="6"/>
    <n v="5"/>
    <n v="1"/>
    <n v="0"/>
  </r>
  <r>
    <x v="16"/>
    <x v="3"/>
    <n v="1"/>
    <n v="0"/>
    <n v="0"/>
    <n v="0"/>
    <n v="1"/>
  </r>
  <r>
    <x v="16"/>
    <x v="0"/>
    <n v="24"/>
    <n v="23"/>
    <n v="12"/>
    <n v="11"/>
    <n v="0"/>
  </r>
  <r>
    <x v="16"/>
    <x v="2"/>
    <n v="4"/>
    <n v="4"/>
    <n v="3"/>
    <n v="1"/>
    <n v="0"/>
  </r>
  <r>
    <x v="17"/>
    <x v="3"/>
    <n v="1"/>
    <n v="1"/>
    <n v="1"/>
    <n v="0"/>
    <n v="0"/>
  </r>
  <r>
    <x v="18"/>
    <x v="3"/>
    <n v="1"/>
    <n v="0"/>
    <n v="0"/>
    <n v="0"/>
    <n v="0"/>
  </r>
  <r>
    <x v="18"/>
    <x v="2"/>
    <n v="1"/>
    <n v="1"/>
    <n v="1"/>
    <n v="0"/>
    <n v="0"/>
  </r>
  <r>
    <x v="19"/>
    <x v="0"/>
    <n v="4"/>
    <n v="2"/>
    <n v="2"/>
    <n v="0"/>
    <n v="0"/>
  </r>
  <r>
    <x v="19"/>
    <x v="3"/>
    <n v="1"/>
    <n v="0"/>
    <n v="0"/>
    <n v="0"/>
    <n v="0"/>
  </r>
  <r>
    <x v="19"/>
    <x v="2"/>
    <n v="2"/>
    <n v="2"/>
    <n v="2"/>
    <n v="0"/>
    <n v="0"/>
  </r>
  <r>
    <x v="20"/>
    <x v="0"/>
    <n v="1"/>
    <n v="1"/>
    <n v="1"/>
    <n v="0"/>
    <n v="0"/>
  </r>
  <r>
    <x v="20"/>
    <x v="2"/>
    <n v="2"/>
    <n v="2"/>
    <n v="1"/>
    <n v="1"/>
    <n v="0"/>
  </r>
  <r>
    <x v="21"/>
    <x v="0"/>
    <n v="1"/>
    <n v="1"/>
    <n v="1"/>
    <n v="0"/>
    <n v="0"/>
  </r>
  <r>
    <x v="21"/>
    <x v="3"/>
    <n v="3"/>
    <n v="2"/>
    <n v="0"/>
    <n v="2"/>
    <n v="0"/>
  </r>
  <r>
    <x v="21"/>
    <x v="2"/>
    <n v="1"/>
    <n v="1"/>
    <n v="1"/>
    <n v="0"/>
    <n v="0"/>
  </r>
  <r>
    <x v="22"/>
    <x v="0"/>
    <n v="1"/>
    <n v="1"/>
    <n v="0"/>
    <n v="1"/>
    <n v="0"/>
  </r>
  <r>
    <x v="22"/>
    <x v="3"/>
    <n v="5"/>
    <n v="3"/>
    <n v="3"/>
    <n v="0"/>
    <n v="0"/>
  </r>
  <r>
    <x v="22"/>
    <x v="2"/>
    <n v="4"/>
    <n v="3"/>
    <n v="3"/>
    <n v="0"/>
    <n v="0"/>
  </r>
  <r>
    <x v="23"/>
    <x v="2"/>
    <n v="1"/>
    <n v="0"/>
    <n v="0"/>
    <n v="0"/>
    <n v="0"/>
  </r>
  <r>
    <x v="24"/>
    <x v="3"/>
    <n v="1"/>
    <n v="1"/>
    <n v="1"/>
    <n v="0"/>
    <n v="0"/>
  </r>
  <r>
    <x v="25"/>
    <x v="2"/>
    <n v="1"/>
    <n v="1"/>
    <n v="1"/>
    <n v="0"/>
    <n v="0"/>
  </r>
  <r>
    <x v="17"/>
    <x v="0"/>
    <n v="1"/>
    <n v="1"/>
    <n v="1"/>
    <n v="0"/>
    <n v="0"/>
  </r>
  <r>
    <x v="17"/>
    <x v="3"/>
    <n v="6"/>
    <n v="5"/>
    <n v="5"/>
    <n v="0"/>
    <n v="1"/>
  </r>
  <r>
    <x v="17"/>
    <x v="2"/>
    <n v="1"/>
    <n v="1"/>
    <n v="1"/>
    <n v="0"/>
    <n v="0"/>
  </r>
  <r>
    <x v="18"/>
    <x v="3"/>
    <n v="10"/>
    <n v="10"/>
    <n v="8"/>
    <n v="2"/>
    <n v="0"/>
  </r>
  <r>
    <x v="18"/>
    <x v="1"/>
    <n v="8"/>
    <n v="8"/>
    <n v="8"/>
    <n v="0"/>
    <n v="0"/>
  </r>
  <r>
    <x v="18"/>
    <x v="0"/>
    <n v="1"/>
    <n v="1"/>
    <n v="1"/>
    <n v="0"/>
    <n v="0"/>
  </r>
  <r>
    <x v="18"/>
    <x v="2"/>
    <n v="5"/>
    <n v="5"/>
    <n v="4"/>
    <n v="1"/>
    <n v="0"/>
  </r>
  <r>
    <x v="19"/>
    <x v="2"/>
    <n v="11"/>
    <n v="11"/>
    <n v="9"/>
    <n v="2"/>
    <n v="0"/>
  </r>
  <r>
    <x v="19"/>
    <x v="1"/>
    <n v="6"/>
    <n v="6"/>
    <n v="6"/>
    <n v="0"/>
    <n v="0"/>
  </r>
  <r>
    <x v="19"/>
    <x v="3"/>
    <n v="6"/>
    <n v="6"/>
    <n v="6"/>
    <n v="0"/>
    <n v="0"/>
  </r>
  <r>
    <x v="19"/>
    <x v="0"/>
    <n v="8"/>
    <n v="8"/>
    <n v="8"/>
    <n v="0"/>
    <n v="0"/>
  </r>
  <r>
    <x v="20"/>
    <x v="3"/>
    <n v="7"/>
    <n v="6"/>
    <n v="5"/>
    <n v="1"/>
    <n v="1"/>
  </r>
  <r>
    <x v="20"/>
    <x v="2"/>
    <n v="7"/>
    <n v="6"/>
    <n v="6"/>
    <n v="0"/>
    <n v="0"/>
  </r>
  <r>
    <x v="20"/>
    <x v="1"/>
    <n v="4"/>
    <n v="4"/>
    <n v="4"/>
    <n v="0"/>
    <n v="0"/>
  </r>
  <r>
    <x v="20"/>
    <x v="0"/>
    <n v="14"/>
    <n v="13"/>
    <n v="13"/>
    <n v="0"/>
    <n v="1"/>
  </r>
  <r>
    <x v="21"/>
    <x v="0"/>
    <n v="13"/>
    <n v="13"/>
    <n v="12"/>
    <n v="1"/>
    <n v="0"/>
  </r>
  <r>
    <x v="21"/>
    <x v="2"/>
    <n v="8"/>
    <n v="8"/>
    <n v="7"/>
    <n v="1"/>
    <n v="0"/>
  </r>
  <r>
    <x v="21"/>
    <x v="3"/>
    <n v="11"/>
    <n v="9"/>
    <n v="8"/>
    <n v="1"/>
    <n v="0"/>
  </r>
  <r>
    <x v="21"/>
    <x v="1"/>
    <n v="4"/>
    <n v="4"/>
    <n v="4"/>
    <n v="0"/>
    <n v="0"/>
  </r>
  <r>
    <x v="22"/>
    <x v="0"/>
    <n v="4"/>
    <n v="4"/>
    <n v="4"/>
    <n v="0"/>
    <n v="0"/>
  </r>
  <r>
    <x v="22"/>
    <x v="2"/>
    <n v="13"/>
    <n v="13"/>
    <n v="12"/>
    <n v="1"/>
    <n v="0"/>
  </r>
  <r>
    <x v="22"/>
    <x v="1"/>
    <n v="13"/>
    <n v="13"/>
    <n v="12"/>
    <n v="1"/>
    <n v="0"/>
  </r>
  <r>
    <x v="22"/>
    <x v="3"/>
    <n v="32"/>
    <n v="31"/>
    <n v="25"/>
    <n v="6"/>
    <n v="0"/>
  </r>
  <r>
    <x v="23"/>
    <x v="2"/>
    <n v="8"/>
    <n v="8"/>
    <n v="6"/>
    <n v="2"/>
    <n v="0"/>
  </r>
  <r>
    <x v="23"/>
    <x v="1"/>
    <n v="9"/>
    <n v="8"/>
    <n v="5"/>
    <n v="3"/>
    <n v="0"/>
  </r>
  <r>
    <x v="23"/>
    <x v="0"/>
    <n v="4"/>
    <n v="4"/>
    <n v="2"/>
    <n v="2"/>
    <n v="0"/>
  </r>
  <r>
    <x v="23"/>
    <x v="3"/>
    <n v="18"/>
    <n v="16"/>
    <n v="10"/>
    <n v="6"/>
    <n v="0"/>
  </r>
  <r>
    <x v="24"/>
    <x v="1"/>
    <n v="8"/>
    <n v="8"/>
    <n v="7"/>
    <n v="1"/>
    <n v="0"/>
  </r>
  <r>
    <x v="24"/>
    <x v="3"/>
    <n v="4"/>
    <n v="4"/>
    <n v="3"/>
    <n v="1"/>
    <n v="0"/>
  </r>
  <r>
    <x v="24"/>
    <x v="2"/>
    <n v="4"/>
    <n v="4"/>
    <n v="4"/>
    <n v="0"/>
    <n v="0"/>
  </r>
  <r>
    <x v="25"/>
    <x v="3"/>
    <n v="10"/>
    <n v="9"/>
    <n v="8"/>
    <n v="1"/>
    <n v="1"/>
  </r>
  <r>
    <x v="25"/>
    <x v="2"/>
    <n v="7"/>
    <n v="7"/>
    <n v="7"/>
    <n v="0"/>
    <n v="0"/>
  </r>
  <r>
    <x v="25"/>
    <x v="0"/>
    <n v="1"/>
    <n v="1"/>
    <n v="1"/>
    <n v="0"/>
    <n v="0"/>
  </r>
  <r>
    <x v="25"/>
    <x v="1"/>
    <n v="4"/>
    <n v="4"/>
    <n v="4"/>
    <n v="0"/>
    <n v="0"/>
  </r>
  <r>
    <x v="26"/>
    <x v="2"/>
    <n v="16"/>
    <n v="16"/>
    <n v="15"/>
    <n v="1"/>
    <n v="0"/>
  </r>
  <r>
    <x v="26"/>
    <x v="3"/>
    <n v="3"/>
    <n v="3"/>
    <n v="3"/>
    <n v="0"/>
    <n v="0"/>
  </r>
  <r>
    <x v="26"/>
    <x v="0"/>
    <n v="2"/>
    <n v="2"/>
    <n v="1"/>
    <n v="1"/>
    <n v="0"/>
  </r>
  <r>
    <x v="26"/>
    <x v="1"/>
    <n v="1"/>
    <n v="1"/>
    <n v="0"/>
    <n v="1"/>
    <n v="0"/>
  </r>
  <r>
    <x v="27"/>
    <x v="1"/>
    <n v="5"/>
    <n v="2"/>
    <n v="2"/>
    <n v="0"/>
    <n v="3"/>
  </r>
  <r>
    <x v="27"/>
    <x v="0"/>
    <n v="6"/>
    <n v="6"/>
    <n v="6"/>
    <n v="0"/>
    <n v="0"/>
  </r>
  <r>
    <x v="27"/>
    <x v="3"/>
    <n v="8"/>
    <n v="8"/>
    <n v="8"/>
    <n v="0"/>
    <n v="0"/>
  </r>
  <r>
    <x v="27"/>
    <x v="2"/>
    <n v="1"/>
    <n v="1"/>
    <n v="1"/>
    <n v="0"/>
    <n v="0"/>
  </r>
  <r>
    <x v="28"/>
    <x v="0"/>
    <n v="2"/>
    <n v="1"/>
    <n v="1"/>
    <n v="0"/>
    <n v="0"/>
  </r>
  <r>
    <x v="28"/>
    <x v="3"/>
    <n v="1"/>
    <n v="0"/>
    <n v="0"/>
    <n v="0"/>
    <n v="0"/>
  </r>
  <r>
    <x v="29"/>
    <x v="1"/>
    <n v="0"/>
    <n v="0"/>
    <n v="0"/>
    <n v="0"/>
    <n v="0"/>
  </r>
  <r>
    <x v="29"/>
    <x v="3"/>
    <n v="1"/>
    <n v="0"/>
    <n v="0"/>
    <n v="0"/>
    <n v="0"/>
  </r>
  <r>
    <x v="30"/>
    <x v="1"/>
    <n v="1"/>
    <n v="1"/>
    <n v="0"/>
    <n v="1"/>
    <n v="0"/>
  </r>
  <r>
    <x v="30"/>
    <x v="4"/>
    <n v="0"/>
    <n v="0"/>
    <n v="0"/>
    <n v="0"/>
    <n v="0"/>
  </r>
  <r>
    <x v="30"/>
    <x v="2"/>
    <n v="1"/>
    <n v="1"/>
    <n v="1"/>
    <n v="0"/>
    <n v="0"/>
  </r>
  <r>
    <x v="31"/>
    <x v="3"/>
    <n v="1"/>
    <n v="0"/>
    <n v="0"/>
    <n v="0"/>
    <n v="0"/>
  </r>
  <r>
    <x v="32"/>
    <x v="4"/>
    <n v="1"/>
    <n v="1"/>
    <n v="1"/>
    <n v="0"/>
    <n v="0"/>
  </r>
  <r>
    <x v="32"/>
    <x v="2"/>
    <n v="1"/>
    <n v="1"/>
    <n v="1"/>
    <n v="0"/>
    <n v="0"/>
  </r>
  <r>
    <x v="32"/>
    <x v="3"/>
    <n v="1"/>
    <n v="0"/>
    <n v="0"/>
    <n v="0"/>
    <n v="0"/>
  </r>
  <r>
    <x v="32"/>
    <x v="0"/>
    <n v="1"/>
    <n v="1"/>
    <n v="1"/>
    <n v="0"/>
    <n v="0"/>
  </r>
  <r>
    <x v="33"/>
    <x v="2"/>
    <n v="1"/>
    <n v="1"/>
    <n v="1"/>
    <n v="0"/>
    <n v="0"/>
  </r>
  <r>
    <x v="33"/>
    <x v="0"/>
    <n v="2"/>
    <n v="2"/>
    <n v="2"/>
    <n v="0"/>
    <n v="0"/>
  </r>
  <r>
    <x v="33"/>
    <x v="1"/>
    <n v="2"/>
    <n v="1"/>
    <n v="1"/>
    <n v="0"/>
    <n v="0"/>
  </r>
  <r>
    <x v="34"/>
    <x v="4"/>
    <n v="0"/>
    <n v="0"/>
    <n v="0"/>
    <n v="0"/>
    <n v="0"/>
  </r>
  <r>
    <x v="34"/>
    <x v="1"/>
    <n v="2"/>
    <n v="2"/>
    <n v="2"/>
    <n v="0"/>
    <n v="0"/>
  </r>
  <r>
    <x v="34"/>
    <x v="3"/>
    <n v="1"/>
    <n v="0"/>
    <n v="0"/>
    <n v="0"/>
    <n v="0"/>
  </r>
  <r>
    <x v="35"/>
    <x v="3"/>
    <n v="2"/>
    <n v="1"/>
    <n v="1"/>
    <n v="0"/>
    <n v="0"/>
  </r>
  <r>
    <x v="36"/>
    <x v="2"/>
    <n v="7"/>
    <n v="4"/>
    <n v="4"/>
    <n v="0"/>
    <n v="1"/>
  </r>
  <r>
    <x v="36"/>
    <x v="3"/>
    <n v="2"/>
    <n v="2"/>
    <n v="2"/>
    <n v="0"/>
    <n v="0"/>
  </r>
  <r>
    <x v="28"/>
    <x v="1"/>
    <n v="4"/>
    <n v="3"/>
    <n v="3"/>
    <n v="0"/>
    <n v="0"/>
  </r>
  <r>
    <x v="28"/>
    <x v="0"/>
    <n v="6"/>
    <n v="5"/>
    <n v="5"/>
    <n v="0"/>
    <n v="0"/>
  </r>
  <r>
    <x v="28"/>
    <x v="3"/>
    <n v="13"/>
    <n v="13"/>
    <n v="12"/>
    <n v="1"/>
    <n v="0"/>
  </r>
  <r>
    <x v="28"/>
    <x v="2"/>
    <n v="7"/>
    <n v="7"/>
    <n v="7"/>
    <n v="0"/>
    <n v="0"/>
  </r>
  <r>
    <x v="29"/>
    <x v="3"/>
    <n v="9"/>
    <n v="9"/>
    <n v="8"/>
    <n v="1"/>
    <n v="0"/>
  </r>
  <r>
    <x v="29"/>
    <x v="0"/>
    <n v="2"/>
    <n v="2"/>
    <n v="2"/>
    <n v="0"/>
    <n v="0"/>
  </r>
  <r>
    <x v="29"/>
    <x v="2"/>
    <n v="2"/>
    <n v="2"/>
    <n v="1"/>
    <n v="1"/>
    <n v="0"/>
  </r>
  <r>
    <x v="29"/>
    <x v="1"/>
    <n v="2"/>
    <n v="2"/>
    <n v="2"/>
    <n v="0"/>
    <n v="1"/>
  </r>
  <r>
    <x v="30"/>
    <x v="0"/>
    <n v="3"/>
    <n v="3"/>
    <n v="2"/>
    <n v="1"/>
    <n v="0"/>
  </r>
  <r>
    <x v="30"/>
    <x v="2"/>
    <n v="2"/>
    <n v="2"/>
    <n v="2"/>
    <n v="0"/>
    <n v="0"/>
  </r>
  <r>
    <x v="30"/>
    <x v="1"/>
    <n v="3"/>
    <n v="3"/>
    <n v="3"/>
    <n v="0"/>
    <n v="0"/>
  </r>
  <r>
    <x v="30"/>
    <x v="3"/>
    <n v="16"/>
    <n v="15"/>
    <n v="10"/>
    <n v="5"/>
    <n v="1"/>
  </r>
  <r>
    <x v="31"/>
    <x v="2"/>
    <n v="3"/>
    <n v="2"/>
    <n v="2"/>
    <n v="0"/>
    <n v="0"/>
  </r>
  <r>
    <x v="31"/>
    <x v="3"/>
    <n v="8"/>
    <n v="4"/>
    <n v="3"/>
    <n v="1"/>
    <n v="0"/>
  </r>
  <r>
    <x v="31"/>
    <x v="1"/>
    <n v="3"/>
    <n v="3"/>
    <n v="3"/>
    <n v="0"/>
    <n v="0"/>
  </r>
  <r>
    <x v="32"/>
    <x v="1"/>
    <n v="5"/>
    <n v="4"/>
    <n v="3"/>
    <n v="1"/>
    <n v="0"/>
  </r>
  <r>
    <x v="32"/>
    <x v="0"/>
    <n v="1"/>
    <n v="1"/>
    <n v="1"/>
    <n v="0"/>
    <n v="0"/>
  </r>
  <r>
    <x v="32"/>
    <x v="3"/>
    <n v="9"/>
    <n v="8"/>
    <n v="7"/>
    <n v="1"/>
    <n v="0"/>
  </r>
  <r>
    <x v="32"/>
    <x v="2"/>
    <n v="2"/>
    <n v="2"/>
    <n v="2"/>
    <n v="0"/>
    <n v="0"/>
  </r>
  <r>
    <x v="33"/>
    <x v="2"/>
    <n v="6"/>
    <n v="6"/>
    <n v="6"/>
    <n v="0"/>
    <n v="0"/>
  </r>
  <r>
    <x v="33"/>
    <x v="1"/>
    <n v="4"/>
    <n v="4"/>
    <n v="4"/>
    <n v="0"/>
    <n v="0"/>
  </r>
  <r>
    <x v="33"/>
    <x v="3"/>
    <n v="13"/>
    <n v="13"/>
    <n v="9"/>
    <n v="4"/>
    <n v="0"/>
  </r>
  <r>
    <x v="33"/>
    <x v="0"/>
    <n v="2"/>
    <n v="2"/>
    <n v="2"/>
    <n v="0"/>
    <n v="0"/>
  </r>
  <r>
    <x v="34"/>
    <x v="0"/>
    <n v="1"/>
    <n v="1"/>
    <n v="1"/>
    <n v="0"/>
    <n v="0"/>
  </r>
  <r>
    <x v="34"/>
    <x v="1"/>
    <n v="2"/>
    <n v="2"/>
    <n v="2"/>
    <n v="0"/>
    <n v="0"/>
  </r>
  <r>
    <x v="34"/>
    <x v="2"/>
    <n v="2"/>
    <n v="2"/>
    <n v="2"/>
    <n v="0"/>
    <n v="0"/>
  </r>
  <r>
    <x v="34"/>
    <x v="3"/>
    <n v="4"/>
    <n v="4"/>
    <n v="4"/>
    <n v="0"/>
    <n v="0"/>
  </r>
  <r>
    <x v="35"/>
    <x v="0"/>
    <n v="1"/>
    <n v="1"/>
    <n v="1"/>
    <n v="0"/>
    <n v="0"/>
  </r>
  <r>
    <x v="35"/>
    <x v="2"/>
    <n v="3"/>
    <n v="3"/>
    <n v="3"/>
    <n v="0"/>
    <n v="0"/>
  </r>
  <r>
    <x v="35"/>
    <x v="1"/>
    <n v="1"/>
    <n v="1"/>
    <n v="1"/>
    <n v="0"/>
    <n v="0"/>
  </r>
  <r>
    <x v="35"/>
    <x v="3"/>
    <n v="4"/>
    <n v="3"/>
    <n v="2"/>
    <n v="1"/>
    <n v="0"/>
  </r>
  <r>
    <x v="36"/>
    <x v="3"/>
    <n v="8"/>
    <n v="8"/>
    <n v="7"/>
    <n v="1"/>
    <n v="1"/>
  </r>
  <r>
    <x v="36"/>
    <x v="0"/>
    <n v="1"/>
    <n v="1"/>
    <n v="1"/>
    <n v="0"/>
    <n v="0"/>
  </r>
  <r>
    <x v="36"/>
    <x v="1"/>
    <n v="6"/>
    <n v="6"/>
    <n v="6"/>
    <n v="0"/>
    <n v="0"/>
  </r>
  <r>
    <x v="36"/>
    <x v="2"/>
    <n v="4"/>
    <n v="4"/>
    <n v="4"/>
    <n v="0"/>
    <n v="0"/>
  </r>
  <r>
    <x v="37"/>
    <x v="3"/>
    <n v="1"/>
    <n v="0"/>
    <n v="0"/>
    <n v="0"/>
    <n v="0"/>
  </r>
  <r>
    <x v="37"/>
    <x v="2"/>
    <n v="2"/>
    <n v="2"/>
    <n v="2"/>
    <n v="0"/>
    <n v="0"/>
  </r>
  <r>
    <x v="38"/>
    <x v="0"/>
    <n v="1"/>
    <n v="1"/>
    <n v="1"/>
    <n v="0"/>
    <n v="0"/>
  </r>
  <r>
    <x v="38"/>
    <x v="1"/>
    <n v="2"/>
    <n v="1"/>
    <n v="1"/>
    <n v="0"/>
    <n v="0"/>
  </r>
  <r>
    <x v="38"/>
    <x v="3"/>
    <n v="1"/>
    <n v="1"/>
    <n v="0"/>
    <n v="1"/>
    <n v="0"/>
  </r>
  <r>
    <x v="38"/>
    <x v="2"/>
    <n v="6"/>
    <n v="5"/>
    <n v="5"/>
    <n v="0"/>
    <n v="0"/>
  </r>
  <r>
    <x v="39"/>
    <x v="4"/>
    <n v="1"/>
    <n v="0"/>
    <n v="0"/>
    <n v="0"/>
    <n v="0"/>
  </r>
  <r>
    <x v="40"/>
    <x v="3"/>
    <n v="4"/>
    <n v="2"/>
    <n v="0"/>
    <n v="2"/>
    <n v="0"/>
  </r>
  <r>
    <x v="40"/>
    <x v="2"/>
    <n v="1"/>
    <n v="1"/>
    <n v="1"/>
    <n v="0"/>
    <n v="0"/>
  </r>
  <r>
    <x v="41"/>
    <x v="2"/>
    <n v="1"/>
    <n v="1"/>
    <n v="1"/>
    <n v="0"/>
    <n v="0"/>
  </r>
  <r>
    <x v="42"/>
    <x v="4"/>
    <n v="0"/>
    <n v="0"/>
    <n v="0"/>
    <n v="0"/>
    <n v="0"/>
  </r>
  <r>
    <x v="42"/>
    <x v="0"/>
    <n v="1"/>
    <n v="1"/>
    <n v="1"/>
    <n v="0"/>
    <n v="0"/>
  </r>
  <r>
    <x v="42"/>
    <x v="1"/>
    <n v="3"/>
    <n v="3"/>
    <n v="3"/>
    <n v="0"/>
    <n v="0"/>
  </r>
  <r>
    <x v="42"/>
    <x v="3"/>
    <n v="3"/>
    <n v="3"/>
    <n v="3"/>
    <n v="0"/>
    <n v="0"/>
  </r>
  <r>
    <x v="42"/>
    <x v="2"/>
    <n v="2"/>
    <n v="2"/>
    <n v="2"/>
    <n v="0"/>
    <n v="0"/>
  </r>
  <r>
    <x v="43"/>
    <x v="0"/>
    <n v="1"/>
    <n v="1"/>
    <n v="1"/>
    <n v="0"/>
    <n v="0"/>
  </r>
  <r>
    <x v="43"/>
    <x v="3"/>
    <n v="1"/>
    <n v="1"/>
    <n v="1"/>
    <n v="0"/>
    <n v="0"/>
  </r>
  <r>
    <x v="43"/>
    <x v="2"/>
    <n v="2"/>
    <n v="2"/>
    <n v="1"/>
    <n v="1"/>
    <n v="0"/>
  </r>
  <r>
    <x v="44"/>
    <x v="4"/>
    <n v="1"/>
    <n v="0"/>
    <n v="0"/>
    <n v="0"/>
    <n v="0"/>
  </r>
  <r>
    <x v="44"/>
    <x v="0"/>
    <n v="1"/>
    <n v="1"/>
    <n v="0"/>
    <n v="1"/>
    <n v="0"/>
  </r>
  <r>
    <x v="44"/>
    <x v="1"/>
    <n v="1"/>
    <n v="1"/>
    <n v="0"/>
    <n v="1"/>
    <n v="0"/>
  </r>
  <r>
    <x v="44"/>
    <x v="3"/>
    <n v="1"/>
    <n v="1"/>
    <n v="1"/>
    <n v="0"/>
    <n v="0"/>
  </r>
  <r>
    <x v="44"/>
    <x v="5"/>
    <n v="2"/>
    <n v="2"/>
    <n v="1"/>
    <n v="1"/>
    <n v="0"/>
  </r>
  <r>
    <x v="45"/>
    <x v="3"/>
    <n v="2"/>
    <n v="1"/>
    <n v="1"/>
    <n v="0"/>
    <n v="0"/>
  </r>
  <r>
    <x v="46"/>
    <x v="2"/>
    <n v="4"/>
    <n v="4"/>
    <n v="4"/>
    <n v="0"/>
    <n v="0"/>
  </r>
  <r>
    <x v="46"/>
    <x v="3"/>
    <n v="1"/>
    <n v="1"/>
    <n v="0"/>
    <n v="1"/>
    <n v="0"/>
  </r>
  <r>
    <x v="37"/>
    <x v="2"/>
    <n v="5"/>
    <n v="5"/>
    <n v="5"/>
    <n v="0"/>
    <n v="0"/>
  </r>
  <r>
    <x v="37"/>
    <x v="1"/>
    <n v="4"/>
    <n v="4"/>
    <n v="2"/>
    <n v="2"/>
    <n v="0"/>
  </r>
  <r>
    <x v="37"/>
    <x v="3"/>
    <n v="1"/>
    <n v="1"/>
    <n v="0"/>
    <n v="1"/>
    <n v="0"/>
  </r>
  <r>
    <x v="38"/>
    <x v="0"/>
    <n v="1"/>
    <n v="1"/>
    <n v="0"/>
    <n v="1"/>
    <n v="0"/>
  </r>
  <r>
    <x v="38"/>
    <x v="3"/>
    <n v="7"/>
    <n v="6"/>
    <n v="3"/>
    <n v="3"/>
    <n v="0"/>
  </r>
  <r>
    <x v="38"/>
    <x v="2"/>
    <n v="7"/>
    <n v="7"/>
    <n v="6"/>
    <n v="1"/>
    <n v="0"/>
  </r>
  <r>
    <x v="38"/>
    <x v="1"/>
    <n v="8"/>
    <n v="8"/>
    <n v="4"/>
    <n v="4"/>
    <n v="0"/>
  </r>
  <r>
    <x v="39"/>
    <x v="3"/>
    <n v="1"/>
    <n v="0"/>
    <n v="0"/>
    <n v="0"/>
    <n v="0"/>
  </r>
  <r>
    <x v="40"/>
    <x v="3"/>
    <n v="5"/>
    <n v="5"/>
    <n v="3"/>
    <n v="2"/>
    <n v="0"/>
  </r>
  <r>
    <x v="40"/>
    <x v="0"/>
    <n v="1"/>
    <n v="1"/>
    <n v="1"/>
    <n v="0"/>
    <n v="0"/>
  </r>
  <r>
    <x v="40"/>
    <x v="1"/>
    <n v="7"/>
    <n v="7"/>
    <n v="4"/>
    <n v="3"/>
    <n v="0"/>
  </r>
  <r>
    <x v="40"/>
    <x v="2"/>
    <n v="2"/>
    <n v="2"/>
    <n v="2"/>
    <n v="0"/>
    <n v="0"/>
  </r>
  <r>
    <x v="47"/>
    <x v="3"/>
    <n v="15"/>
    <n v="15"/>
    <n v="13"/>
    <n v="2"/>
    <n v="0"/>
  </r>
  <r>
    <x v="47"/>
    <x v="0"/>
    <n v="1"/>
    <n v="1"/>
    <n v="1"/>
    <n v="0"/>
    <n v="0"/>
  </r>
  <r>
    <x v="47"/>
    <x v="2"/>
    <n v="3"/>
    <n v="3"/>
    <n v="3"/>
    <n v="0"/>
    <n v="0"/>
  </r>
  <r>
    <x v="47"/>
    <x v="1"/>
    <n v="5"/>
    <n v="5"/>
    <n v="5"/>
    <n v="0"/>
    <n v="0"/>
  </r>
  <r>
    <x v="41"/>
    <x v="3"/>
    <n v="11"/>
    <n v="11"/>
    <n v="9"/>
    <n v="2"/>
    <n v="0"/>
  </r>
  <r>
    <x v="41"/>
    <x v="2"/>
    <n v="5"/>
    <n v="5"/>
    <n v="5"/>
    <n v="0"/>
    <n v="0"/>
  </r>
  <r>
    <x v="41"/>
    <x v="1"/>
    <n v="2"/>
    <n v="2"/>
    <n v="2"/>
    <n v="0"/>
    <n v="0"/>
  </r>
  <r>
    <x v="42"/>
    <x v="3"/>
    <n v="12"/>
    <n v="11"/>
    <n v="9"/>
    <n v="2"/>
    <n v="0"/>
  </r>
  <r>
    <x v="42"/>
    <x v="0"/>
    <n v="4"/>
    <n v="4"/>
    <n v="3"/>
    <n v="1"/>
    <n v="0"/>
  </r>
  <r>
    <x v="42"/>
    <x v="1"/>
    <n v="16"/>
    <n v="16"/>
    <n v="9"/>
    <n v="7"/>
    <n v="0"/>
  </r>
  <r>
    <x v="42"/>
    <x v="2"/>
    <n v="17"/>
    <n v="17"/>
    <n v="17"/>
    <n v="0"/>
    <n v="0"/>
  </r>
  <r>
    <x v="43"/>
    <x v="3"/>
    <n v="4"/>
    <n v="4"/>
    <n v="3"/>
    <n v="1"/>
    <n v="0"/>
  </r>
  <r>
    <x v="43"/>
    <x v="2"/>
    <n v="5"/>
    <n v="5"/>
    <n v="4"/>
    <n v="1"/>
    <n v="0"/>
  </r>
  <r>
    <x v="43"/>
    <x v="1"/>
    <n v="6"/>
    <n v="6"/>
    <n v="5"/>
    <n v="1"/>
    <n v="0"/>
  </r>
  <r>
    <x v="43"/>
    <x v="0"/>
    <n v="3"/>
    <n v="3"/>
    <n v="3"/>
    <n v="0"/>
    <n v="0"/>
  </r>
  <r>
    <x v="48"/>
    <x v="1"/>
    <n v="1"/>
    <n v="1"/>
    <n v="1"/>
    <n v="0"/>
    <n v="0"/>
  </r>
  <r>
    <x v="48"/>
    <x v="0"/>
    <n v="2"/>
    <n v="2"/>
    <n v="2"/>
    <n v="0"/>
    <n v="0"/>
  </r>
  <r>
    <x v="48"/>
    <x v="2"/>
    <n v="2"/>
    <n v="2"/>
    <n v="2"/>
    <n v="0"/>
    <n v="0"/>
  </r>
  <r>
    <x v="44"/>
    <x v="2"/>
    <n v="1"/>
    <n v="1"/>
    <n v="1"/>
    <n v="0"/>
    <n v="0"/>
  </r>
  <r>
    <x v="44"/>
    <x v="1"/>
    <n v="3"/>
    <n v="3"/>
    <n v="3"/>
    <n v="0"/>
    <n v="0"/>
  </r>
  <r>
    <x v="44"/>
    <x v="3"/>
    <n v="17"/>
    <n v="17"/>
    <n v="9"/>
    <n v="8"/>
    <n v="0"/>
  </r>
  <r>
    <x v="44"/>
    <x v="0"/>
    <n v="1"/>
    <n v="1"/>
    <n v="1"/>
    <n v="0"/>
    <n v="0"/>
  </r>
  <r>
    <x v="45"/>
    <x v="3"/>
    <n v="4"/>
    <n v="3"/>
    <n v="3"/>
    <n v="0"/>
    <n v="0"/>
  </r>
  <r>
    <x v="45"/>
    <x v="1"/>
    <n v="1"/>
    <n v="1"/>
    <n v="1"/>
    <n v="0"/>
    <n v="0"/>
  </r>
  <r>
    <x v="45"/>
    <x v="4"/>
    <n v="1"/>
    <n v="1"/>
    <n v="1"/>
    <n v="0"/>
    <n v="0"/>
  </r>
  <r>
    <x v="45"/>
    <x v="0"/>
    <n v="5"/>
    <n v="5"/>
    <n v="5"/>
    <n v="0"/>
    <n v="0"/>
  </r>
  <r>
    <x v="45"/>
    <x v="5"/>
    <n v="1"/>
    <n v="1"/>
    <n v="1"/>
    <n v="0"/>
    <n v="0"/>
  </r>
  <r>
    <x v="45"/>
    <x v="2"/>
    <n v="6"/>
    <n v="6"/>
    <n v="5"/>
    <n v="1"/>
    <n v="0"/>
  </r>
  <r>
    <x v="49"/>
    <x v="0"/>
    <n v="3"/>
    <n v="3"/>
    <n v="3"/>
    <n v="0"/>
    <n v="0"/>
  </r>
  <r>
    <x v="49"/>
    <x v="2"/>
    <n v="2"/>
    <n v="1"/>
    <n v="1"/>
    <n v="0"/>
    <n v="0"/>
  </r>
  <r>
    <x v="49"/>
    <x v="1"/>
    <n v="3"/>
    <n v="3"/>
    <n v="0"/>
    <n v="3"/>
    <n v="0"/>
  </r>
  <r>
    <x v="49"/>
    <x v="3"/>
    <n v="1"/>
    <n v="0"/>
    <n v="0"/>
    <n v="0"/>
    <n v="0"/>
  </r>
  <r>
    <x v="49"/>
    <x v="4"/>
    <n v="0"/>
    <n v="0"/>
    <n v="0"/>
    <n v="0"/>
    <n v="0"/>
  </r>
  <r>
    <x v="50"/>
    <x v="3"/>
    <n v="1"/>
    <n v="1"/>
    <n v="1"/>
    <n v="0"/>
    <n v="0"/>
  </r>
  <r>
    <x v="50"/>
    <x v="1"/>
    <n v="3"/>
    <n v="3"/>
    <n v="2"/>
    <n v="1"/>
    <n v="0"/>
  </r>
  <r>
    <x v="50"/>
    <x v="0"/>
    <n v="2"/>
    <n v="2"/>
    <n v="1"/>
    <n v="1"/>
    <n v="0"/>
  </r>
  <r>
    <x v="50"/>
    <x v="2"/>
    <n v="2"/>
    <n v="2"/>
    <n v="1"/>
    <n v="1"/>
    <n v="0"/>
  </r>
  <r>
    <x v="51"/>
    <x v="2"/>
    <n v="1"/>
    <n v="0"/>
    <n v="0"/>
    <n v="0"/>
    <n v="0"/>
  </r>
  <r>
    <x v="51"/>
    <x v="3"/>
    <n v="1"/>
    <n v="1"/>
    <n v="0"/>
    <n v="1"/>
    <n v="0"/>
  </r>
  <r>
    <x v="51"/>
    <x v="1"/>
    <n v="2"/>
    <n v="2"/>
    <n v="2"/>
    <n v="0"/>
    <n v="0"/>
  </r>
  <r>
    <x v="52"/>
    <x v="0"/>
    <n v="1"/>
    <n v="1"/>
    <n v="1"/>
    <n v="0"/>
    <n v="0"/>
  </r>
  <r>
    <x v="52"/>
    <x v="2"/>
    <n v="2"/>
    <n v="2"/>
    <n v="2"/>
    <n v="0"/>
    <n v="0"/>
  </r>
  <r>
    <x v="52"/>
    <x v="3"/>
    <n v="2"/>
    <n v="2"/>
    <n v="2"/>
    <n v="0"/>
    <n v="0"/>
  </r>
  <r>
    <x v="52"/>
    <x v="1"/>
    <n v="1"/>
    <n v="1"/>
    <n v="1"/>
    <n v="0"/>
    <n v="0"/>
  </r>
  <r>
    <x v="53"/>
    <x v="3"/>
    <n v="1"/>
    <n v="1"/>
    <n v="1"/>
    <n v="0"/>
    <n v="0"/>
  </r>
  <r>
    <x v="53"/>
    <x v="2"/>
    <n v="1"/>
    <n v="1"/>
    <n v="1"/>
    <n v="0"/>
    <n v="0"/>
  </r>
  <r>
    <x v="54"/>
    <x v="3"/>
    <n v="1"/>
    <n v="0"/>
    <n v="0"/>
    <n v="0"/>
    <n v="0"/>
  </r>
  <r>
    <x v="55"/>
    <x v="2"/>
    <n v="4"/>
    <n v="4"/>
    <n v="4"/>
    <n v="0"/>
    <n v="0"/>
  </r>
  <r>
    <x v="55"/>
    <x v="3"/>
    <n v="3"/>
    <n v="2"/>
    <n v="2"/>
    <n v="0"/>
    <n v="0"/>
  </r>
  <r>
    <x v="56"/>
    <x v="3"/>
    <n v="0"/>
    <n v="0"/>
    <n v="0"/>
    <n v="0"/>
    <n v="0"/>
  </r>
  <r>
    <x v="57"/>
    <x v="3"/>
    <n v="1"/>
    <n v="1"/>
    <n v="1"/>
    <n v="0"/>
    <n v="0"/>
  </r>
  <r>
    <x v="57"/>
    <x v="0"/>
    <n v="2"/>
    <n v="0"/>
    <n v="0"/>
    <n v="0"/>
    <n v="0"/>
  </r>
  <r>
    <x v="58"/>
    <x v="3"/>
    <n v="2"/>
    <n v="1"/>
    <n v="1"/>
    <n v="0"/>
    <n v="0"/>
  </r>
  <r>
    <x v="59"/>
    <x v="3"/>
    <n v="1"/>
    <n v="0"/>
    <n v="0"/>
    <n v="0"/>
    <n v="0"/>
  </r>
  <r>
    <x v="49"/>
    <x v="1"/>
    <n v="11"/>
    <n v="11"/>
    <n v="6"/>
    <n v="5"/>
    <n v="0"/>
  </r>
  <r>
    <x v="49"/>
    <x v="3"/>
    <n v="32"/>
    <n v="31"/>
    <n v="29"/>
    <n v="2"/>
    <n v="0"/>
  </r>
  <r>
    <x v="49"/>
    <x v="0"/>
    <n v="19"/>
    <n v="19"/>
    <n v="15"/>
    <n v="4"/>
    <n v="0"/>
  </r>
  <r>
    <x v="49"/>
    <x v="2"/>
    <n v="19"/>
    <n v="19"/>
    <n v="16"/>
    <n v="3"/>
    <n v="0"/>
  </r>
  <r>
    <x v="50"/>
    <x v="1"/>
    <n v="25"/>
    <n v="24"/>
    <n v="19"/>
    <n v="5"/>
    <n v="1"/>
  </r>
  <r>
    <x v="50"/>
    <x v="2"/>
    <n v="12"/>
    <n v="12"/>
    <n v="9"/>
    <n v="3"/>
    <n v="0"/>
  </r>
  <r>
    <x v="50"/>
    <x v="0"/>
    <n v="21"/>
    <n v="21"/>
    <n v="18"/>
    <n v="3"/>
    <n v="0"/>
  </r>
  <r>
    <x v="50"/>
    <x v="3"/>
    <n v="17"/>
    <n v="16"/>
    <n v="9"/>
    <n v="7"/>
    <n v="0"/>
  </r>
  <r>
    <x v="51"/>
    <x v="1"/>
    <n v="3"/>
    <n v="3"/>
    <n v="2"/>
    <n v="1"/>
    <n v="0"/>
  </r>
  <r>
    <x v="51"/>
    <x v="0"/>
    <n v="1"/>
    <n v="1"/>
    <n v="0"/>
    <n v="1"/>
    <n v="0"/>
  </r>
  <r>
    <x v="51"/>
    <x v="2"/>
    <n v="16"/>
    <n v="15"/>
    <n v="14"/>
    <n v="1"/>
    <n v="0"/>
  </r>
  <r>
    <x v="51"/>
    <x v="3"/>
    <n v="14"/>
    <n v="14"/>
    <n v="10"/>
    <n v="4"/>
    <n v="0"/>
  </r>
  <r>
    <x v="52"/>
    <x v="3"/>
    <n v="9"/>
    <n v="9"/>
    <n v="6"/>
    <n v="3"/>
    <n v="0"/>
  </r>
  <r>
    <x v="52"/>
    <x v="0"/>
    <n v="13"/>
    <n v="13"/>
    <n v="10"/>
    <n v="3"/>
    <n v="0"/>
  </r>
  <r>
    <x v="52"/>
    <x v="2"/>
    <n v="20"/>
    <n v="20"/>
    <n v="18"/>
    <n v="2"/>
    <n v="0"/>
  </r>
  <r>
    <x v="52"/>
    <x v="1"/>
    <n v="19"/>
    <n v="19"/>
    <n v="16"/>
    <n v="3"/>
    <n v="0"/>
  </r>
  <r>
    <x v="53"/>
    <x v="1"/>
    <n v="3"/>
    <n v="3"/>
    <n v="2"/>
    <n v="1"/>
    <n v="0"/>
  </r>
  <r>
    <x v="53"/>
    <x v="2"/>
    <n v="12"/>
    <n v="12"/>
    <n v="8"/>
    <n v="4"/>
    <n v="0"/>
  </r>
  <r>
    <x v="53"/>
    <x v="3"/>
    <n v="13"/>
    <n v="13"/>
    <n v="8"/>
    <n v="5"/>
    <n v="0"/>
  </r>
  <r>
    <x v="53"/>
    <x v="0"/>
    <n v="4"/>
    <n v="3"/>
    <n v="0"/>
    <n v="3"/>
    <n v="0"/>
  </r>
  <r>
    <x v="54"/>
    <x v="0"/>
    <n v="1"/>
    <n v="1"/>
    <n v="1"/>
    <n v="0"/>
    <n v="0"/>
  </r>
  <r>
    <x v="54"/>
    <x v="2"/>
    <n v="2"/>
    <n v="2"/>
    <n v="2"/>
    <n v="0"/>
    <n v="0"/>
  </r>
  <r>
    <x v="54"/>
    <x v="3"/>
    <n v="3"/>
    <n v="2"/>
    <n v="1"/>
    <n v="1"/>
    <n v="0"/>
  </r>
  <r>
    <x v="60"/>
    <x v="1"/>
    <n v="1"/>
    <n v="1"/>
    <n v="1"/>
    <n v="0"/>
    <n v="0"/>
  </r>
  <r>
    <x v="60"/>
    <x v="3"/>
    <n v="1"/>
    <n v="1"/>
    <n v="1"/>
    <n v="0"/>
    <n v="0"/>
  </r>
  <r>
    <x v="60"/>
    <x v="0"/>
    <n v="1"/>
    <n v="1"/>
    <n v="0"/>
    <n v="1"/>
    <n v="0"/>
  </r>
  <r>
    <x v="55"/>
    <x v="1"/>
    <n v="12"/>
    <n v="12"/>
    <n v="7"/>
    <n v="5"/>
    <n v="0"/>
  </r>
  <r>
    <x v="55"/>
    <x v="2"/>
    <n v="4"/>
    <n v="4"/>
    <n v="4"/>
    <n v="0"/>
    <n v="0"/>
  </r>
  <r>
    <x v="55"/>
    <x v="0"/>
    <n v="2"/>
    <n v="2"/>
    <n v="2"/>
    <n v="0"/>
    <n v="0"/>
  </r>
  <r>
    <x v="55"/>
    <x v="3"/>
    <n v="19"/>
    <n v="19"/>
    <n v="11"/>
    <n v="8"/>
    <n v="0"/>
  </r>
  <r>
    <x v="56"/>
    <x v="3"/>
    <n v="1"/>
    <n v="0"/>
    <n v="0"/>
    <n v="0"/>
    <n v="0"/>
  </r>
  <r>
    <x v="56"/>
    <x v="2"/>
    <n v="2"/>
    <n v="2"/>
    <n v="2"/>
    <n v="0"/>
    <n v="0"/>
  </r>
  <r>
    <x v="61"/>
    <x v="3"/>
    <n v="2"/>
    <n v="2"/>
    <n v="2"/>
    <n v="0"/>
    <n v="0"/>
  </r>
  <r>
    <x v="61"/>
    <x v="2"/>
    <n v="2"/>
    <n v="2"/>
    <n v="2"/>
    <n v="0"/>
    <n v="0"/>
  </r>
  <r>
    <x v="57"/>
    <x v="3"/>
    <n v="10"/>
    <n v="7"/>
    <n v="5"/>
    <n v="2"/>
    <n v="0"/>
  </r>
  <r>
    <x v="57"/>
    <x v="0"/>
    <n v="1"/>
    <n v="1"/>
    <n v="1"/>
    <n v="0"/>
    <n v="0"/>
  </r>
  <r>
    <x v="57"/>
    <x v="2"/>
    <n v="7"/>
    <n v="7"/>
    <n v="6"/>
    <n v="1"/>
    <n v="0"/>
  </r>
  <r>
    <x v="57"/>
    <x v="1"/>
    <n v="5"/>
    <n v="5"/>
    <n v="5"/>
    <n v="0"/>
    <n v="0"/>
  </r>
  <r>
    <x v="58"/>
    <x v="3"/>
    <n v="1"/>
    <n v="1"/>
    <n v="1"/>
    <n v="0"/>
    <n v="0"/>
  </r>
  <r>
    <x v="58"/>
    <x v="2"/>
    <n v="2"/>
    <n v="2"/>
    <n v="2"/>
    <n v="0"/>
    <n v="0"/>
  </r>
  <r>
    <x v="59"/>
    <x v="1"/>
    <n v="2"/>
    <n v="2"/>
    <n v="2"/>
    <n v="0"/>
    <n v="0"/>
  </r>
  <r>
    <x v="59"/>
    <x v="3"/>
    <n v="5"/>
    <n v="5"/>
    <n v="4"/>
    <n v="1"/>
    <n v="0"/>
  </r>
  <r>
    <x v="62"/>
    <x v="0"/>
    <n v="4"/>
    <n v="4"/>
    <n v="4"/>
    <n v="0"/>
    <n v="0"/>
  </r>
  <r>
    <x v="62"/>
    <x v="1"/>
    <n v="2"/>
    <n v="1"/>
    <n v="1"/>
    <n v="0"/>
    <n v="0"/>
  </r>
  <r>
    <x v="62"/>
    <x v="3"/>
    <n v="1"/>
    <n v="1"/>
    <n v="1"/>
    <n v="0"/>
    <n v="0"/>
  </r>
  <r>
    <x v="63"/>
    <x v="1"/>
    <n v="2"/>
    <n v="0"/>
    <n v="0"/>
    <n v="0"/>
    <n v="0"/>
  </r>
  <r>
    <x v="63"/>
    <x v="2"/>
    <n v="1"/>
    <n v="1"/>
    <n v="1"/>
    <n v="0"/>
    <n v="0"/>
  </r>
  <r>
    <x v="64"/>
    <x v="3"/>
    <n v="3"/>
    <n v="1"/>
    <n v="1"/>
    <n v="0"/>
    <n v="0"/>
  </r>
  <r>
    <x v="64"/>
    <x v="2"/>
    <n v="1"/>
    <n v="1"/>
    <n v="1"/>
    <n v="0"/>
    <n v="0"/>
  </r>
  <r>
    <x v="64"/>
    <x v="1"/>
    <n v="1"/>
    <n v="1"/>
    <n v="1"/>
    <n v="0"/>
    <n v="0"/>
  </r>
  <r>
    <x v="64"/>
    <x v="4"/>
    <n v="1"/>
    <n v="1"/>
    <n v="1"/>
    <n v="0"/>
    <n v="0"/>
  </r>
  <r>
    <x v="65"/>
    <x v="2"/>
    <n v="1"/>
    <n v="1"/>
    <n v="1"/>
    <n v="0"/>
    <n v="0"/>
  </r>
  <r>
    <x v="65"/>
    <x v="1"/>
    <n v="1"/>
    <n v="1"/>
    <n v="1"/>
    <n v="0"/>
    <n v="0"/>
  </r>
  <r>
    <x v="65"/>
    <x v="4"/>
    <n v="1"/>
    <n v="0"/>
    <n v="0"/>
    <n v="0"/>
    <n v="0"/>
  </r>
  <r>
    <x v="65"/>
    <x v="3"/>
    <n v="3"/>
    <n v="3"/>
    <n v="2"/>
    <n v="1"/>
    <n v="0"/>
  </r>
  <r>
    <x v="66"/>
    <x v="0"/>
    <n v="1"/>
    <n v="1"/>
    <n v="1"/>
    <n v="0"/>
    <n v="0"/>
  </r>
  <r>
    <x v="66"/>
    <x v="2"/>
    <n v="1"/>
    <n v="1"/>
    <n v="1"/>
    <n v="0"/>
    <n v="0"/>
  </r>
  <r>
    <x v="67"/>
    <x v="0"/>
    <n v="1"/>
    <n v="1"/>
    <n v="1"/>
    <n v="0"/>
    <n v="0"/>
  </r>
  <r>
    <x v="67"/>
    <x v="3"/>
    <n v="2"/>
    <n v="0"/>
    <n v="0"/>
    <n v="0"/>
    <n v="0"/>
  </r>
  <r>
    <x v="68"/>
    <x v="3"/>
    <n v="1"/>
    <n v="0"/>
    <n v="0"/>
    <n v="0"/>
    <n v="0"/>
  </r>
  <r>
    <x v="68"/>
    <x v="0"/>
    <n v="1"/>
    <n v="0"/>
    <n v="0"/>
    <n v="0"/>
    <n v="0"/>
  </r>
  <r>
    <x v="68"/>
    <x v="2"/>
    <n v="1"/>
    <n v="1"/>
    <n v="1"/>
    <n v="0"/>
    <n v="0"/>
  </r>
  <r>
    <x v="69"/>
    <x v="0"/>
    <n v="1"/>
    <n v="1"/>
    <n v="1"/>
    <n v="0"/>
    <n v="0"/>
  </r>
  <r>
    <x v="69"/>
    <x v="3"/>
    <n v="1"/>
    <n v="0"/>
    <n v="0"/>
    <n v="0"/>
    <n v="0"/>
  </r>
  <r>
    <x v="62"/>
    <x v="4"/>
    <n v="1"/>
    <n v="1"/>
    <n v="1"/>
    <n v="0"/>
    <n v="0"/>
  </r>
  <r>
    <x v="62"/>
    <x v="1"/>
    <n v="7"/>
    <n v="7"/>
    <n v="6"/>
    <n v="1"/>
    <n v="0"/>
  </r>
  <r>
    <x v="62"/>
    <x v="3"/>
    <n v="18"/>
    <n v="17"/>
    <n v="15"/>
    <n v="2"/>
    <n v="0"/>
  </r>
  <r>
    <x v="62"/>
    <x v="0"/>
    <n v="7"/>
    <n v="7"/>
    <n v="5"/>
    <n v="2"/>
    <n v="0"/>
  </r>
  <r>
    <x v="62"/>
    <x v="2"/>
    <n v="4"/>
    <n v="4"/>
    <n v="4"/>
    <n v="0"/>
    <n v="0"/>
  </r>
  <r>
    <x v="63"/>
    <x v="3"/>
    <n v="1"/>
    <n v="0"/>
    <n v="0"/>
    <n v="0"/>
    <n v="0"/>
  </r>
  <r>
    <x v="63"/>
    <x v="0"/>
    <n v="3"/>
    <n v="3"/>
    <n v="3"/>
    <n v="0"/>
    <n v="0"/>
  </r>
  <r>
    <x v="63"/>
    <x v="2"/>
    <n v="5"/>
    <n v="5"/>
    <n v="5"/>
    <n v="0"/>
    <n v="0"/>
  </r>
  <r>
    <x v="63"/>
    <x v="1"/>
    <n v="6"/>
    <n v="6"/>
    <n v="6"/>
    <n v="0"/>
    <n v="0"/>
  </r>
  <r>
    <x v="70"/>
    <x v="0"/>
    <n v="2"/>
    <n v="2"/>
    <n v="1"/>
    <n v="1"/>
    <n v="0"/>
  </r>
  <r>
    <x v="70"/>
    <x v="3"/>
    <n v="2"/>
    <n v="2"/>
    <n v="2"/>
    <n v="0"/>
    <n v="0"/>
  </r>
  <r>
    <x v="70"/>
    <x v="2"/>
    <n v="8"/>
    <n v="8"/>
    <n v="8"/>
    <n v="0"/>
    <n v="0"/>
  </r>
  <r>
    <x v="64"/>
    <x v="0"/>
    <n v="3"/>
    <n v="3"/>
    <n v="3"/>
    <n v="0"/>
    <n v="0"/>
  </r>
  <r>
    <x v="64"/>
    <x v="2"/>
    <n v="18"/>
    <n v="15"/>
    <n v="13"/>
    <n v="2"/>
    <n v="0"/>
  </r>
  <r>
    <x v="64"/>
    <x v="3"/>
    <n v="6"/>
    <n v="6"/>
    <n v="6"/>
    <n v="0"/>
    <n v="0"/>
  </r>
  <r>
    <x v="64"/>
    <x v="1"/>
    <n v="7"/>
    <n v="7"/>
    <n v="6"/>
    <n v="1"/>
    <n v="0"/>
  </r>
  <r>
    <x v="65"/>
    <x v="3"/>
    <n v="11"/>
    <n v="11"/>
    <n v="10"/>
    <n v="1"/>
    <n v="0"/>
  </r>
  <r>
    <x v="65"/>
    <x v="1"/>
    <n v="7"/>
    <n v="7"/>
    <n v="5"/>
    <n v="2"/>
    <n v="0"/>
  </r>
  <r>
    <x v="65"/>
    <x v="2"/>
    <n v="7"/>
    <n v="7"/>
    <n v="5"/>
    <n v="2"/>
    <n v="0"/>
  </r>
  <r>
    <x v="66"/>
    <x v="2"/>
    <n v="7"/>
    <n v="5"/>
    <n v="5"/>
    <n v="0"/>
    <n v="0"/>
  </r>
  <r>
    <x v="66"/>
    <x v="0"/>
    <n v="5"/>
    <n v="5"/>
    <n v="5"/>
    <n v="0"/>
    <n v="0"/>
  </r>
  <r>
    <x v="66"/>
    <x v="1"/>
    <n v="6"/>
    <n v="6"/>
    <n v="4"/>
    <n v="2"/>
    <n v="0"/>
  </r>
  <r>
    <x v="66"/>
    <x v="3"/>
    <n v="5"/>
    <n v="4"/>
    <n v="2"/>
    <n v="2"/>
    <n v="1"/>
  </r>
  <r>
    <x v="67"/>
    <x v="1"/>
    <n v="7"/>
    <n v="7"/>
    <n v="7"/>
    <n v="0"/>
    <n v="0"/>
  </r>
  <r>
    <x v="67"/>
    <x v="0"/>
    <n v="7"/>
    <n v="7"/>
    <n v="4"/>
    <n v="3"/>
    <n v="0"/>
  </r>
  <r>
    <x v="67"/>
    <x v="3"/>
    <n v="11"/>
    <n v="11"/>
    <n v="8"/>
    <n v="3"/>
    <n v="0"/>
  </r>
  <r>
    <x v="67"/>
    <x v="2"/>
    <n v="6"/>
    <n v="6"/>
    <n v="6"/>
    <n v="0"/>
    <n v="0"/>
  </r>
  <r>
    <x v="68"/>
    <x v="2"/>
    <n v="3"/>
    <n v="3"/>
    <n v="2"/>
    <n v="1"/>
    <n v="0"/>
  </r>
  <r>
    <x v="68"/>
    <x v="0"/>
    <n v="2"/>
    <n v="2"/>
    <n v="1"/>
    <n v="1"/>
    <n v="0"/>
  </r>
  <r>
    <x v="68"/>
    <x v="3"/>
    <n v="14"/>
    <n v="14"/>
    <n v="13"/>
    <n v="1"/>
    <n v="0"/>
  </r>
  <r>
    <x v="68"/>
    <x v="1"/>
    <n v="3"/>
    <n v="3"/>
    <n v="3"/>
    <n v="0"/>
    <n v="0"/>
  </r>
  <r>
    <x v="71"/>
    <x v="0"/>
    <n v="1"/>
    <n v="1"/>
    <n v="1"/>
    <n v="0"/>
    <n v="0"/>
  </r>
  <r>
    <x v="71"/>
    <x v="1"/>
    <n v="7"/>
    <n v="6"/>
    <n v="4"/>
    <n v="2"/>
    <n v="0"/>
  </r>
  <r>
    <x v="71"/>
    <x v="3"/>
    <n v="2"/>
    <n v="2"/>
    <n v="2"/>
    <n v="0"/>
    <n v="0"/>
  </r>
  <r>
    <x v="72"/>
    <x v="3"/>
    <n v="2"/>
    <n v="2"/>
    <n v="1"/>
    <n v="1"/>
    <n v="0"/>
  </r>
  <r>
    <x v="69"/>
    <x v="1"/>
    <n v="2"/>
    <n v="2"/>
    <n v="2"/>
    <n v="0"/>
    <n v="0"/>
  </r>
  <r>
    <x v="69"/>
    <x v="3"/>
    <n v="4"/>
    <n v="4"/>
    <n v="3"/>
    <n v="1"/>
    <n v="0"/>
  </r>
  <r>
    <x v="73"/>
    <x v="3"/>
    <n v="3"/>
    <n v="3"/>
    <n v="1"/>
    <n v="2"/>
    <n v="0"/>
  </r>
  <r>
    <x v="73"/>
    <x v="0"/>
    <n v="3"/>
    <n v="3"/>
    <n v="2"/>
    <n v="1"/>
    <n v="0"/>
  </r>
  <r>
    <x v="73"/>
    <x v="2"/>
    <n v="4"/>
    <n v="2"/>
    <n v="2"/>
    <n v="0"/>
    <n v="0"/>
  </r>
  <r>
    <x v="74"/>
    <x v="3"/>
    <n v="1"/>
    <n v="1"/>
    <n v="1"/>
    <n v="0"/>
    <n v="0"/>
  </r>
  <r>
    <x v="75"/>
    <x v="2"/>
    <n v="2"/>
    <n v="1"/>
    <n v="1"/>
    <n v="0"/>
    <n v="0"/>
  </r>
  <r>
    <x v="75"/>
    <x v="3"/>
    <n v="1"/>
    <n v="1"/>
    <n v="1"/>
    <n v="0"/>
    <n v="0"/>
  </r>
  <r>
    <x v="76"/>
    <x v="3"/>
    <n v="2"/>
    <n v="1"/>
    <n v="0"/>
    <n v="1"/>
    <n v="0"/>
  </r>
  <r>
    <x v="77"/>
    <x v="0"/>
    <n v="1"/>
    <n v="1"/>
    <n v="1"/>
    <n v="0"/>
    <n v="0"/>
  </r>
  <r>
    <x v="77"/>
    <x v="1"/>
    <n v="1"/>
    <n v="1"/>
    <n v="1"/>
    <n v="0"/>
    <n v="0"/>
  </r>
  <r>
    <x v="77"/>
    <x v="2"/>
    <n v="2"/>
    <n v="2"/>
    <n v="1"/>
    <n v="1"/>
    <n v="0"/>
  </r>
  <r>
    <x v="78"/>
    <x v="3"/>
    <n v="1"/>
    <n v="1"/>
    <n v="1"/>
    <n v="0"/>
    <n v="0"/>
  </r>
  <r>
    <x v="78"/>
    <x v="0"/>
    <n v="1"/>
    <n v="1"/>
    <n v="1"/>
    <n v="0"/>
    <n v="0"/>
  </r>
  <r>
    <x v="78"/>
    <x v="1"/>
    <n v="2"/>
    <n v="2"/>
    <n v="2"/>
    <n v="0"/>
    <n v="0"/>
  </r>
  <r>
    <x v="78"/>
    <x v="2"/>
    <n v="2"/>
    <n v="2"/>
    <n v="2"/>
    <n v="0"/>
    <n v="0"/>
  </r>
  <r>
    <x v="79"/>
    <x v="3"/>
    <n v="3"/>
    <n v="0"/>
    <n v="0"/>
    <n v="0"/>
    <n v="0"/>
  </r>
  <r>
    <x v="80"/>
    <x v="1"/>
    <n v="1"/>
    <n v="1"/>
    <n v="1"/>
    <n v="0"/>
    <n v="0"/>
  </r>
  <r>
    <x v="80"/>
    <x v="2"/>
    <n v="2"/>
    <n v="2"/>
    <n v="1"/>
    <n v="1"/>
    <n v="0"/>
  </r>
  <r>
    <x v="81"/>
    <x v="0"/>
    <n v="2"/>
    <n v="1"/>
    <n v="0"/>
    <n v="1"/>
    <n v="0"/>
  </r>
  <r>
    <x v="82"/>
    <x v="1"/>
    <n v="1"/>
    <n v="1"/>
    <n v="1"/>
    <n v="0"/>
    <n v="0"/>
  </r>
  <r>
    <x v="82"/>
    <x v="3"/>
    <n v="1"/>
    <n v="0"/>
    <n v="0"/>
    <n v="0"/>
    <n v="0"/>
  </r>
  <r>
    <x v="83"/>
    <x v="3"/>
    <n v="1"/>
    <n v="1"/>
    <n v="1"/>
    <n v="0"/>
    <n v="0"/>
  </r>
  <r>
    <x v="84"/>
    <x v="2"/>
    <n v="3"/>
    <n v="2"/>
    <n v="2"/>
    <n v="0"/>
    <n v="0"/>
  </r>
  <r>
    <x v="84"/>
    <x v="3"/>
    <n v="1"/>
    <n v="1"/>
    <n v="0"/>
    <n v="1"/>
    <n v="0"/>
  </r>
  <r>
    <x v="85"/>
    <x v="1"/>
    <n v="0"/>
    <n v="0"/>
    <n v="0"/>
    <n v="0"/>
    <n v="0"/>
  </r>
  <r>
    <x v="86"/>
    <x v="0"/>
    <n v="2"/>
    <n v="2"/>
    <n v="1"/>
    <n v="1"/>
    <n v="0"/>
  </r>
  <r>
    <x v="86"/>
    <x v="3"/>
    <n v="1"/>
    <n v="1"/>
    <n v="0"/>
    <n v="1"/>
    <n v="0"/>
  </r>
  <r>
    <x v="86"/>
    <x v="1"/>
    <n v="2"/>
    <n v="2"/>
    <n v="2"/>
    <n v="0"/>
    <n v="0"/>
  </r>
  <r>
    <x v="86"/>
    <x v="2"/>
    <n v="2"/>
    <n v="1"/>
    <n v="1"/>
    <n v="0"/>
    <n v="0"/>
  </r>
  <r>
    <x v="87"/>
    <x v="1"/>
    <n v="1"/>
    <n v="1"/>
    <n v="0"/>
    <n v="1"/>
    <n v="0"/>
  </r>
  <r>
    <x v="88"/>
    <x v="0"/>
    <n v="1"/>
    <n v="1"/>
    <n v="1"/>
    <n v="0"/>
    <n v="0"/>
  </r>
  <r>
    <x v="89"/>
    <x v="1"/>
    <n v="1"/>
    <n v="1"/>
    <n v="0"/>
    <n v="1"/>
    <n v="0"/>
  </r>
  <r>
    <x v="89"/>
    <x v="3"/>
    <n v="1"/>
    <n v="1"/>
    <n v="1"/>
    <n v="0"/>
    <n v="0"/>
  </r>
  <r>
    <x v="90"/>
    <x v="1"/>
    <n v="2"/>
    <n v="2"/>
    <n v="2"/>
    <n v="0"/>
    <n v="0"/>
  </r>
  <r>
    <x v="90"/>
    <x v="3"/>
    <n v="2"/>
    <n v="1"/>
    <n v="1"/>
    <n v="0"/>
    <n v="0"/>
  </r>
  <r>
    <x v="90"/>
    <x v="2"/>
    <n v="1"/>
    <n v="1"/>
    <n v="1"/>
    <n v="0"/>
    <n v="0"/>
  </r>
  <r>
    <x v="90"/>
    <x v="0"/>
    <n v="4"/>
    <n v="2"/>
    <n v="2"/>
    <n v="0"/>
    <n v="0"/>
  </r>
  <r>
    <x v="91"/>
    <x v="4"/>
    <n v="2"/>
    <n v="1"/>
    <n v="0"/>
    <n v="1"/>
    <n v="0"/>
  </r>
  <r>
    <x v="91"/>
    <x v="2"/>
    <n v="2"/>
    <n v="1"/>
    <n v="1"/>
    <n v="0"/>
    <n v="0"/>
  </r>
  <r>
    <x v="91"/>
    <x v="1"/>
    <n v="4"/>
    <n v="3"/>
    <n v="2"/>
    <n v="1"/>
    <n v="0"/>
  </r>
  <r>
    <x v="91"/>
    <x v="0"/>
    <n v="4"/>
    <n v="4"/>
    <n v="2"/>
    <n v="2"/>
    <n v="0"/>
  </r>
  <r>
    <x v="73"/>
    <x v="0"/>
    <n v="11"/>
    <n v="11"/>
    <n v="9"/>
    <n v="2"/>
    <n v="0"/>
  </r>
  <r>
    <x v="73"/>
    <x v="3"/>
    <n v="28"/>
    <n v="27"/>
    <n v="24"/>
    <n v="3"/>
    <n v="0"/>
  </r>
  <r>
    <x v="73"/>
    <x v="2"/>
    <n v="18"/>
    <n v="18"/>
    <n v="15"/>
    <n v="3"/>
    <n v="0"/>
  </r>
  <r>
    <x v="73"/>
    <x v="1"/>
    <n v="20"/>
    <n v="20"/>
    <n v="18"/>
    <n v="2"/>
    <n v="0"/>
  </r>
  <r>
    <x v="74"/>
    <x v="1"/>
    <n v="1"/>
    <n v="1"/>
    <n v="1"/>
    <n v="0"/>
    <n v="0"/>
  </r>
  <r>
    <x v="74"/>
    <x v="2"/>
    <n v="1"/>
    <n v="1"/>
    <n v="1"/>
    <n v="0"/>
    <n v="0"/>
  </r>
  <r>
    <x v="74"/>
    <x v="3"/>
    <n v="2"/>
    <n v="2"/>
    <n v="2"/>
    <n v="0"/>
    <n v="0"/>
  </r>
  <r>
    <x v="75"/>
    <x v="1"/>
    <n v="6"/>
    <n v="6"/>
    <n v="6"/>
    <n v="0"/>
    <n v="0"/>
  </r>
  <r>
    <x v="75"/>
    <x v="3"/>
    <n v="11"/>
    <n v="10"/>
    <n v="8"/>
    <n v="2"/>
    <n v="2"/>
  </r>
  <r>
    <x v="75"/>
    <x v="2"/>
    <n v="4"/>
    <n v="4"/>
    <n v="4"/>
    <n v="0"/>
    <n v="0"/>
  </r>
  <r>
    <x v="75"/>
    <x v="0"/>
    <n v="1"/>
    <n v="1"/>
    <n v="1"/>
    <n v="0"/>
    <n v="0"/>
  </r>
  <r>
    <x v="76"/>
    <x v="1"/>
    <n v="1"/>
    <n v="1"/>
    <n v="1"/>
    <n v="0"/>
    <n v="0"/>
  </r>
  <r>
    <x v="76"/>
    <x v="3"/>
    <n v="5"/>
    <n v="5"/>
    <n v="2"/>
    <n v="3"/>
    <n v="0"/>
  </r>
  <r>
    <x v="92"/>
    <x v="2"/>
    <n v="3"/>
    <n v="3"/>
    <n v="2"/>
    <n v="1"/>
    <n v="0"/>
  </r>
  <r>
    <x v="92"/>
    <x v="3"/>
    <n v="1"/>
    <n v="0"/>
    <n v="0"/>
    <n v="0"/>
    <n v="0"/>
  </r>
  <r>
    <x v="77"/>
    <x v="0"/>
    <n v="4"/>
    <n v="4"/>
    <n v="3"/>
    <n v="1"/>
    <n v="0"/>
  </r>
  <r>
    <x v="77"/>
    <x v="3"/>
    <n v="4"/>
    <n v="2"/>
    <n v="2"/>
    <n v="0"/>
    <n v="0"/>
  </r>
  <r>
    <x v="77"/>
    <x v="2"/>
    <n v="5"/>
    <n v="5"/>
    <n v="2"/>
    <n v="3"/>
    <n v="0"/>
  </r>
  <r>
    <x v="77"/>
    <x v="1"/>
    <n v="3"/>
    <n v="3"/>
    <n v="2"/>
    <n v="1"/>
    <n v="0"/>
  </r>
  <r>
    <x v="78"/>
    <x v="3"/>
    <n v="6"/>
    <n v="6"/>
    <n v="6"/>
    <n v="0"/>
    <n v="0"/>
  </r>
  <r>
    <x v="78"/>
    <x v="2"/>
    <n v="14"/>
    <n v="14"/>
    <n v="14"/>
    <n v="0"/>
    <n v="0"/>
  </r>
  <r>
    <x v="78"/>
    <x v="0"/>
    <n v="3"/>
    <n v="3"/>
    <n v="3"/>
    <n v="0"/>
    <n v="0"/>
  </r>
  <r>
    <x v="78"/>
    <x v="1"/>
    <n v="7"/>
    <n v="7"/>
    <n v="7"/>
    <n v="0"/>
    <n v="0"/>
  </r>
  <r>
    <x v="93"/>
    <x v="2"/>
    <n v="6"/>
    <n v="6"/>
    <n v="6"/>
    <n v="0"/>
    <n v="0"/>
  </r>
  <r>
    <x v="93"/>
    <x v="1"/>
    <n v="4"/>
    <n v="4"/>
    <n v="4"/>
    <n v="0"/>
    <n v="0"/>
  </r>
  <r>
    <x v="93"/>
    <x v="3"/>
    <n v="10"/>
    <n v="10"/>
    <n v="9"/>
    <n v="1"/>
    <n v="0"/>
  </r>
  <r>
    <x v="93"/>
    <x v="0"/>
    <n v="2"/>
    <n v="2"/>
    <n v="2"/>
    <n v="0"/>
    <n v="0"/>
  </r>
  <r>
    <x v="79"/>
    <x v="3"/>
    <n v="3"/>
    <n v="3"/>
    <n v="1"/>
    <n v="2"/>
    <n v="0"/>
  </r>
  <r>
    <x v="79"/>
    <x v="2"/>
    <n v="1"/>
    <n v="1"/>
    <n v="1"/>
    <n v="0"/>
    <n v="0"/>
  </r>
  <r>
    <x v="80"/>
    <x v="0"/>
    <n v="2"/>
    <n v="2"/>
    <n v="2"/>
    <n v="0"/>
    <n v="0"/>
  </r>
  <r>
    <x v="80"/>
    <x v="1"/>
    <n v="4"/>
    <n v="4"/>
    <n v="4"/>
    <n v="0"/>
    <n v="0"/>
  </r>
  <r>
    <x v="80"/>
    <x v="2"/>
    <n v="9"/>
    <n v="9"/>
    <n v="8"/>
    <n v="1"/>
    <n v="0"/>
  </r>
  <r>
    <x v="80"/>
    <x v="3"/>
    <n v="5"/>
    <n v="5"/>
    <n v="2"/>
    <n v="3"/>
    <n v="0"/>
  </r>
  <r>
    <x v="94"/>
    <x v="1"/>
    <n v="2"/>
    <n v="2"/>
    <n v="2"/>
    <n v="0"/>
    <n v="0"/>
  </r>
  <r>
    <x v="94"/>
    <x v="2"/>
    <n v="1"/>
    <n v="1"/>
    <n v="1"/>
    <n v="0"/>
    <n v="0"/>
  </r>
  <r>
    <x v="94"/>
    <x v="0"/>
    <n v="2"/>
    <n v="2"/>
    <n v="2"/>
    <n v="0"/>
    <n v="0"/>
  </r>
  <r>
    <x v="94"/>
    <x v="3"/>
    <n v="5"/>
    <n v="5"/>
    <n v="5"/>
    <n v="0"/>
    <n v="0"/>
  </r>
  <r>
    <x v="81"/>
    <x v="3"/>
    <n v="4"/>
    <n v="4"/>
    <n v="1"/>
    <n v="3"/>
    <n v="0"/>
  </r>
  <r>
    <x v="81"/>
    <x v="0"/>
    <n v="3"/>
    <n v="3"/>
    <n v="3"/>
    <n v="0"/>
    <n v="0"/>
  </r>
  <r>
    <x v="81"/>
    <x v="2"/>
    <n v="3"/>
    <n v="3"/>
    <n v="3"/>
    <n v="0"/>
    <n v="0"/>
  </r>
  <r>
    <x v="82"/>
    <x v="1"/>
    <n v="1"/>
    <n v="1"/>
    <n v="1"/>
    <n v="0"/>
    <n v="0"/>
  </r>
  <r>
    <x v="82"/>
    <x v="2"/>
    <n v="3"/>
    <n v="3"/>
    <n v="3"/>
    <n v="0"/>
    <n v="0"/>
  </r>
  <r>
    <x v="82"/>
    <x v="3"/>
    <n v="2"/>
    <n v="0"/>
    <n v="0"/>
    <n v="0"/>
    <n v="0"/>
  </r>
  <r>
    <x v="95"/>
    <x v="3"/>
    <n v="3"/>
    <n v="3"/>
    <n v="3"/>
    <n v="0"/>
    <n v="0"/>
  </r>
  <r>
    <x v="95"/>
    <x v="2"/>
    <n v="3"/>
    <n v="3"/>
    <n v="3"/>
    <n v="0"/>
    <n v="0"/>
  </r>
  <r>
    <x v="95"/>
    <x v="1"/>
    <n v="2"/>
    <n v="2"/>
    <n v="2"/>
    <n v="0"/>
    <n v="0"/>
  </r>
  <r>
    <x v="83"/>
    <x v="1"/>
    <n v="7"/>
    <n v="7"/>
    <n v="7"/>
    <n v="0"/>
    <n v="0"/>
  </r>
  <r>
    <x v="83"/>
    <x v="2"/>
    <n v="1"/>
    <n v="1"/>
    <n v="1"/>
    <n v="0"/>
    <n v="0"/>
  </r>
  <r>
    <x v="83"/>
    <x v="0"/>
    <n v="4"/>
    <n v="4"/>
    <n v="3"/>
    <n v="1"/>
    <n v="0"/>
  </r>
  <r>
    <x v="83"/>
    <x v="3"/>
    <n v="3"/>
    <n v="3"/>
    <n v="3"/>
    <n v="0"/>
    <n v="0"/>
  </r>
  <r>
    <x v="84"/>
    <x v="2"/>
    <n v="21"/>
    <n v="21"/>
    <n v="17"/>
    <n v="4"/>
    <n v="0"/>
  </r>
  <r>
    <x v="84"/>
    <x v="3"/>
    <n v="11"/>
    <n v="11"/>
    <n v="11"/>
    <n v="0"/>
    <n v="0"/>
  </r>
  <r>
    <x v="84"/>
    <x v="0"/>
    <n v="4"/>
    <n v="4"/>
    <n v="3"/>
    <n v="1"/>
    <n v="0"/>
  </r>
  <r>
    <x v="84"/>
    <x v="1"/>
    <n v="5"/>
    <n v="5"/>
    <n v="5"/>
    <n v="0"/>
    <n v="0"/>
  </r>
  <r>
    <x v="85"/>
    <x v="3"/>
    <n v="5"/>
    <n v="5"/>
    <n v="5"/>
    <n v="0"/>
    <n v="0"/>
  </r>
  <r>
    <x v="96"/>
    <x v="1"/>
    <n v="1"/>
    <n v="1"/>
    <n v="1"/>
    <n v="0"/>
    <n v="0"/>
  </r>
  <r>
    <x v="96"/>
    <x v="3"/>
    <n v="3"/>
    <n v="3"/>
    <n v="1"/>
    <n v="2"/>
    <n v="0"/>
  </r>
  <r>
    <x v="96"/>
    <x v="0"/>
    <n v="1"/>
    <n v="1"/>
    <n v="1"/>
    <n v="0"/>
    <n v="0"/>
  </r>
  <r>
    <x v="86"/>
    <x v="0"/>
    <n v="4"/>
    <n v="4"/>
    <n v="3"/>
    <n v="1"/>
    <n v="0"/>
  </r>
  <r>
    <x v="86"/>
    <x v="2"/>
    <n v="15"/>
    <n v="15"/>
    <n v="11"/>
    <n v="4"/>
    <n v="0"/>
  </r>
  <r>
    <x v="86"/>
    <x v="1"/>
    <n v="5"/>
    <n v="5"/>
    <n v="4"/>
    <n v="1"/>
    <n v="0"/>
  </r>
  <r>
    <x v="86"/>
    <x v="3"/>
    <n v="8"/>
    <n v="7"/>
    <n v="5"/>
    <n v="2"/>
    <n v="0"/>
  </r>
  <r>
    <x v="87"/>
    <x v="1"/>
    <n v="1"/>
    <n v="1"/>
    <n v="1"/>
    <n v="0"/>
    <n v="0"/>
  </r>
  <r>
    <x v="87"/>
    <x v="2"/>
    <n v="3"/>
    <n v="3"/>
    <n v="2"/>
    <n v="1"/>
    <n v="0"/>
  </r>
  <r>
    <x v="88"/>
    <x v="0"/>
    <n v="8"/>
    <n v="8"/>
    <n v="8"/>
    <n v="0"/>
    <n v="0"/>
  </r>
  <r>
    <x v="88"/>
    <x v="3"/>
    <n v="2"/>
    <n v="2"/>
    <n v="2"/>
    <n v="0"/>
    <n v="0"/>
  </r>
  <r>
    <x v="88"/>
    <x v="2"/>
    <n v="1"/>
    <n v="1"/>
    <n v="1"/>
    <n v="0"/>
    <n v="0"/>
  </r>
  <r>
    <x v="88"/>
    <x v="1"/>
    <n v="2"/>
    <n v="2"/>
    <n v="2"/>
    <n v="0"/>
    <n v="0"/>
  </r>
  <r>
    <x v="89"/>
    <x v="0"/>
    <n v="2"/>
    <n v="2"/>
    <n v="2"/>
    <n v="0"/>
    <n v="0"/>
  </r>
  <r>
    <x v="89"/>
    <x v="1"/>
    <n v="9"/>
    <n v="9"/>
    <n v="8"/>
    <n v="1"/>
    <n v="0"/>
  </r>
  <r>
    <x v="89"/>
    <x v="3"/>
    <n v="12"/>
    <n v="11"/>
    <n v="10"/>
    <n v="1"/>
    <n v="1"/>
  </r>
  <r>
    <x v="89"/>
    <x v="2"/>
    <n v="4"/>
    <n v="4"/>
    <n v="3"/>
    <n v="1"/>
    <n v="0"/>
  </r>
  <r>
    <x v="90"/>
    <x v="3"/>
    <n v="9"/>
    <n v="9"/>
    <n v="7"/>
    <n v="2"/>
    <n v="0"/>
  </r>
  <r>
    <x v="90"/>
    <x v="0"/>
    <n v="6"/>
    <n v="6"/>
    <n v="5"/>
    <n v="1"/>
    <n v="0"/>
  </r>
  <r>
    <x v="90"/>
    <x v="2"/>
    <n v="7"/>
    <n v="7"/>
    <n v="7"/>
    <n v="0"/>
    <n v="0"/>
  </r>
  <r>
    <x v="90"/>
    <x v="1"/>
    <n v="14"/>
    <n v="14"/>
    <n v="12"/>
    <n v="2"/>
    <n v="0"/>
  </r>
  <r>
    <x v="97"/>
    <x v="1"/>
    <n v="1"/>
    <n v="1"/>
    <n v="1"/>
    <n v="0"/>
    <n v="0"/>
  </r>
  <r>
    <x v="97"/>
    <x v="2"/>
    <n v="1"/>
    <n v="1"/>
    <n v="1"/>
    <n v="0"/>
    <n v="0"/>
  </r>
  <r>
    <x v="97"/>
    <x v="3"/>
    <n v="4"/>
    <n v="4"/>
    <n v="3"/>
    <n v="1"/>
    <n v="0"/>
  </r>
  <r>
    <x v="91"/>
    <x v="0"/>
    <n v="8"/>
    <n v="8"/>
    <n v="8"/>
    <n v="0"/>
    <n v="0"/>
  </r>
  <r>
    <x v="91"/>
    <x v="4"/>
    <n v="1"/>
    <n v="0"/>
    <n v="0"/>
    <n v="0"/>
    <n v="0"/>
  </r>
  <r>
    <x v="91"/>
    <x v="1"/>
    <n v="21"/>
    <n v="21"/>
    <n v="16"/>
    <n v="5"/>
    <n v="0"/>
  </r>
  <r>
    <x v="91"/>
    <x v="3"/>
    <n v="17"/>
    <n v="17"/>
    <n v="15"/>
    <n v="2"/>
    <n v="0"/>
  </r>
  <r>
    <x v="91"/>
    <x v="2"/>
    <n v="15"/>
    <n v="15"/>
    <n v="9"/>
    <n v="6"/>
    <n v="0"/>
  </r>
  <r>
    <x v="98"/>
    <x v="3"/>
    <n v="2"/>
    <n v="2"/>
    <n v="2"/>
    <n v="0"/>
    <n v="0"/>
  </r>
  <r>
    <x v="99"/>
    <x v="3"/>
    <n v="2"/>
    <n v="1"/>
    <n v="0"/>
    <n v="1"/>
    <n v="0"/>
  </r>
  <r>
    <x v="100"/>
    <x v="1"/>
    <n v="3"/>
    <n v="3"/>
    <n v="3"/>
    <n v="0"/>
    <n v="0"/>
  </r>
  <r>
    <x v="100"/>
    <x v="2"/>
    <n v="2"/>
    <n v="2"/>
    <n v="2"/>
    <n v="0"/>
    <n v="0"/>
  </r>
  <r>
    <x v="101"/>
    <x v="0"/>
    <n v="1"/>
    <n v="1"/>
    <n v="1"/>
    <n v="0"/>
    <n v="0"/>
  </r>
  <r>
    <x v="102"/>
    <x v="3"/>
    <n v="3"/>
    <n v="2"/>
    <n v="1"/>
    <n v="1"/>
    <n v="0"/>
  </r>
  <r>
    <x v="102"/>
    <x v="2"/>
    <n v="1"/>
    <n v="1"/>
    <n v="1"/>
    <n v="0"/>
    <n v="0"/>
  </r>
  <r>
    <x v="103"/>
    <x v="2"/>
    <n v="1"/>
    <n v="1"/>
    <n v="1"/>
    <n v="0"/>
    <n v="0"/>
  </r>
  <r>
    <x v="104"/>
    <x v="0"/>
    <n v="1"/>
    <n v="1"/>
    <n v="1"/>
    <n v="0"/>
    <n v="0"/>
  </r>
  <r>
    <x v="104"/>
    <x v="3"/>
    <n v="1"/>
    <n v="0"/>
    <n v="0"/>
    <n v="0"/>
    <n v="0"/>
  </r>
  <r>
    <x v="104"/>
    <x v="1"/>
    <n v="1"/>
    <n v="1"/>
    <n v="1"/>
    <n v="0"/>
    <n v="0"/>
  </r>
  <r>
    <x v="104"/>
    <x v="2"/>
    <n v="1"/>
    <n v="1"/>
    <n v="1"/>
    <n v="0"/>
    <n v="0"/>
  </r>
  <r>
    <x v="105"/>
    <x v="0"/>
    <n v="4"/>
    <n v="4"/>
    <n v="3"/>
    <n v="1"/>
    <n v="0"/>
  </r>
  <r>
    <x v="105"/>
    <x v="3"/>
    <n v="7"/>
    <n v="5"/>
    <n v="2"/>
    <n v="3"/>
    <n v="0"/>
  </r>
  <r>
    <x v="105"/>
    <x v="1"/>
    <n v="7"/>
    <n v="7"/>
    <n v="5"/>
    <n v="2"/>
    <n v="0"/>
  </r>
  <r>
    <x v="106"/>
    <x v="1"/>
    <n v="2"/>
    <n v="2"/>
    <n v="1"/>
    <n v="1"/>
    <n v="0"/>
  </r>
  <r>
    <x v="106"/>
    <x v="2"/>
    <n v="8"/>
    <n v="7"/>
    <n v="5"/>
    <n v="2"/>
    <n v="0"/>
  </r>
  <r>
    <x v="107"/>
    <x v="2"/>
    <n v="1"/>
    <n v="1"/>
    <n v="1"/>
    <n v="0"/>
    <n v="0"/>
  </r>
  <r>
    <x v="107"/>
    <x v="3"/>
    <n v="2"/>
    <n v="0"/>
    <n v="0"/>
    <n v="0"/>
    <n v="0"/>
  </r>
  <r>
    <x v="108"/>
    <x v="4"/>
    <n v="2"/>
    <n v="2"/>
    <n v="2"/>
    <n v="0"/>
    <n v="0"/>
  </r>
  <r>
    <x v="109"/>
    <x v="1"/>
    <n v="2"/>
    <n v="2"/>
    <n v="2"/>
    <n v="0"/>
    <n v="0"/>
  </r>
  <r>
    <x v="109"/>
    <x v="3"/>
    <n v="1"/>
    <n v="0"/>
    <n v="0"/>
    <n v="0"/>
    <n v="0"/>
  </r>
  <r>
    <x v="110"/>
    <x v="1"/>
    <n v="1"/>
    <n v="1"/>
    <n v="1"/>
    <n v="0"/>
    <n v="0"/>
  </r>
  <r>
    <x v="110"/>
    <x v="3"/>
    <n v="1"/>
    <n v="1"/>
    <n v="1"/>
    <n v="0"/>
    <n v="0"/>
  </r>
  <r>
    <x v="110"/>
    <x v="2"/>
    <n v="1"/>
    <n v="1"/>
    <n v="1"/>
    <n v="0"/>
    <n v="0"/>
  </r>
  <r>
    <x v="111"/>
    <x v="1"/>
    <n v="2"/>
    <n v="2"/>
    <n v="1"/>
    <n v="1"/>
    <n v="0"/>
  </r>
  <r>
    <x v="111"/>
    <x v="2"/>
    <n v="2"/>
    <n v="1"/>
    <n v="1"/>
    <n v="0"/>
    <n v="0"/>
  </r>
  <r>
    <x v="98"/>
    <x v="2"/>
    <n v="4"/>
    <n v="4"/>
    <n v="4"/>
    <n v="0"/>
    <n v="0"/>
  </r>
  <r>
    <x v="98"/>
    <x v="3"/>
    <n v="6"/>
    <n v="6"/>
    <n v="4"/>
    <n v="2"/>
    <n v="0"/>
  </r>
  <r>
    <x v="99"/>
    <x v="1"/>
    <n v="6"/>
    <n v="6"/>
    <n v="6"/>
    <n v="0"/>
    <n v="0"/>
  </r>
  <r>
    <x v="99"/>
    <x v="2"/>
    <n v="7"/>
    <n v="7"/>
    <n v="7"/>
    <n v="0"/>
    <n v="0"/>
  </r>
  <r>
    <x v="99"/>
    <x v="0"/>
    <n v="7"/>
    <n v="7"/>
    <n v="6"/>
    <n v="1"/>
    <n v="0"/>
  </r>
  <r>
    <x v="99"/>
    <x v="3"/>
    <n v="10"/>
    <n v="8"/>
    <n v="4"/>
    <n v="4"/>
    <n v="0"/>
  </r>
  <r>
    <x v="100"/>
    <x v="2"/>
    <n v="2"/>
    <n v="2"/>
    <n v="2"/>
    <n v="0"/>
    <n v="0"/>
  </r>
  <r>
    <x v="100"/>
    <x v="0"/>
    <n v="6"/>
    <n v="5"/>
    <n v="2"/>
    <n v="3"/>
    <n v="0"/>
  </r>
  <r>
    <x v="100"/>
    <x v="3"/>
    <n v="10"/>
    <n v="8"/>
    <n v="7"/>
    <n v="1"/>
    <n v="0"/>
  </r>
  <r>
    <x v="100"/>
    <x v="1"/>
    <n v="9"/>
    <n v="9"/>
    <n v="4"/>
    <n v="5"/>
    <n v="0"/>
  </r>
  <r>
    <x v="101"/>
    <x v="0"/>
    <n v="4"/>
    <n v="4"/>
    <n v="4"/>
    <n v="0"/>
    <n v="0"/>
  </r>
  <r>
    <x v="101"/>
    <x v="3"/>
    <n v="2"/>
    <n v="2"/>
    <n v="1"/>
    <n v="1"/>
    <n v="0"/>
  </r>
  <r>
    <x v="101"/>
    <x v="2"/>
    <n v="5"/>
    <n v="5"/>
    <n v="3"/>
    <n v="2"/>
    <n v="0"/>
  </r>
  <r>
    <x v="101"/>
    <x v="1"/>
    <n v="1"/>
    <n v="1"/>
    <n v="1"/>
    <n v="0"/>
    <n v="0"/>
  </r>
  <r>
    <x v="102"/>
    <x v="1"/>
    <n v="5"/>
    <n v="5"/>
    <n v="4"/>
    <n v="1"/>
    <n v="0"/>
  </r>
  <r>
    <x v="102"/>
    <x v="3"/>
    <n v="3"/>
    <n v="3"/>
    <n v="2"/>
    <n v="1"/>
    <n v="0"/>
  </r>
  <r>
    <x v="102"/>
    <x v="0"/>
    <n v="6"/>
    <n v="6"/>
    <n v="3"/>
    <n v="3"/>
    <n v="0"/>
  </r>
  <r>
    <x v="102"/>
    <x v="2"/>
    <n v="6"/>
    <n v="5"/>
    <n v="5"/>
    <n v="0"/>
    <n v="0"/>
  </r>
  <r>
    <x v="103"/>
    <x v="3"/>
    <n v="3"/>
    <n v="3"/>
    <n v="2"/>
    <n v="1"/>
    <n v="0"/>
  </r>
  <r>
    <x v="103"/>
    <x v="2"/>
    <n v="6"/>
    <n v="6"/>
    <n v="6"/>
    <n v="0"/>
    <n v="0"/>
  </r>
  <r>
    <x v="103"/>
    <x v="0"/>
    <n v="1"/>
    <n v="1"/>
    <n v="1"/>
    <n v="0"/>
    <n v="0"/>
  </r>
  <r>
    <x v="112"/>
    <x v="2"/>
    <n v="2"/>
    <n v="2"/>
    <n v="1"/>
    <n v="1"/>
    <n v="0"/>
  </r>
  <r>
    <x v="112"/>
    <x v="3"/>
    <n v="2"/>
    <n v="2"/>
    <n v="2"/>
    <n v="0"/>
    <n v="0"/>
  </r>
  <r>
    <x v="112"/>
    <x v="1"/>
    <n v="2"/>
    <n v="2"/>
    <n v="2"/>
    <n v="0"/>
    <n v="0"/>
  </r>
  <r>
    <x v="104"/>
    <x v="1"/>
    <n v="1"/>
    <n v="1"/>
    <n v="1"/>
    <n v="0"/>
    <n v="0"/>
  </r>
  <r>
    <x v="104"/>
    <x v="3"/>
    <n v="2"/>
    <n v="1"/>
    <n v="0"/>
    <n v="1"/>
    <n v="0"/>
  </r>
  <r>
    <x v="104"/>
    <x v="2"/>
    <n v="8"/>
    <n v="8"/>
    <n v="4"/>
    <n v="4"/>
    <n v="0"/>
  </r>
  <r>
    <x v="104"/>
    <x v="0"/>
    <n v="3"/>
    <n v="3"/>
    <n v="2"/>
    <n v="1"/>
    <n v="0"/>
  </r>
  <r>
    <x v="105"/>
    <x v="0"/>
    <n v="7"/>
    <n v="7"/>
    <n v="6"/>
    <n v="1"/>
    <n v="0"/>
  </r>
  <r>
    <x v="105"/>
    <x v="2"/>
    <n v="7"/>
    <n v="7"/>
    <n v="5"/>
    <n v="2"/>
    <n v="0"/>
  </r>
  <r>
    <x v="105"/>
    <x v="1"/>
    <n v="18"/>
    <n v="18"/>
    <n v="11"/>
    <n v="7"/>
    <n v="0"/>
  </r>
  <r>
    <x v="105"/>
    <x v="3"/>
    <n v="22"/>
    <n v="22"/>
    <n v="15"/>
    <n v="7"/>
    <n v="0"/>
  </r>
  <r>
    <x v="113"/>
    <x v="0"/>
    <n v="1"/>
    <n v="1"/>
    <n v="1"/>
    <n v="0"/>
    <n v="0"/>
  </r>
  <r>
    <x v="113"/>
    <x v="1"/>
    <n v="1"/>
    <n v="1"/>
    <n v="1"/>
    <n v="0"/>
    <n v="0"/>
  </r>
  <r>
    <x v="106"/>
    <x v="2"/>
    <n v="27"/>
    <n v="27"/>
    <n v="26"/>
    <n v="1"/>
    <n v="0"/>
  </r>
  <r>
    <x v="106"/>
    <x v="0"/>
    <n v="11"/>
    <n v="11"/>
    <n v="10"/>
    <n v="1"/>
    <n v="0"/>
  </r>
  <r>
    <x v="106"/>
    <x v="3"/>
    <n v="2"/>
    <n v="2"/>
    <n v="2"/>
    <n v="0"/>
    <n v="0"/>
  </r>
  <r>
    <x v="106"/>
    <x v="1"/>
    <n v="12"/>
    <n v="12"/>
    <n v="12"/>
    <n v="0"/>
    <n v="0"/>
  </r>
  <r>
    <x v="114"/>
    <x v="1"/>
    <n v="7"/>
    <n v="7"/>
    <n v="7"/>
    <n v="0"/>
    <n v="0"/>
  </r>
  <r>
    <x v="114"/>
    <x v="3"/>
    <n v="3"/>
    <n v="3"/>
    <n v="3"/>
    <n v="0"/>
    <n v="0"/>
  </r>
  <r>
    <x v="114"/>
    <x v="2"/>
    <n v="9"/>
    <n v="9"/>
    <n v="9"/>
    <n v="0"/>
    <n v="0"/>
  </r>
  <r>
    <x v="114"/>
    <x v="0"/>
    <n v="5"/>
    <n v="5"/>
    <n v="5"/>
    <n v="0"/>
    <n v="0"/>
  </r>
  <r>
    <x v="115"/>
    <x v="3"/>
    <n v="1"/>
    <n v="1"/>
    <n v="1"/>
    <n v="0"/>
    <n v="0"/>
  </r>
  <r>
    <x v="107"/>
    <x v="3"/>
    <n v="6"/>
    <n v="5"/>
    <n v="3"/>
    <n v="2"/>
    <n v="1"/>
  </r>
  <r>
    <x v="107"/>
    <x v="2"/>
    <n v="2"/>
    <n v="2"/>
    <n v="2"/>
    <n v="0"/>
    <n v="0"/>
  </r>
  <r>
    <x v="108"/>
    <x v="1"/>
    <n v="1"/>
    <n v="1"/>
    <n v="1"/>
    <n v="0"/>
    <n v="1"/>
  </r>
  <r>
    <x v="108"/>
    <x v="3"/>
    <n v="1"/>
    <n v="1"/>
    <n v="1"/>
    <n v="0"/>
    <n v="0"/>
  </r>
  <r>
    <x v="109"/>
    <x v="2"/>
    <n v="1"/>
    <n v="1"/>
    <n v="1"/>
    <n v="0"/>
    <n v="0"/>
  </r>
  <r>
    <x v="109"/>
    <x v="1"/>
    <n v="5"/>
    <n v="5"/>
    <n v="5"/>
    <n v="0"/>
    <n v="0"/>
  </r>
  <r>
    <x v="109"/>
    <x v="3"/>
    <n v="7"/>
    <n v="7"/>
    <n v="7"/>
    <n v="0"/>
    <n v="0"/>
  </r>
  <r>
    <x v="110"/>
    <x v="1"/>
    <n v="9"/>
    <n v="9"/>
    <n v="8"/>
    <n v="1"/>
    <n v="0"/>
  </r>
  <r>
    <x v="110"/>
    <x v="3"/>
    <n v="18"/>
    <n v="18"/>
    <n v="12"/>
    <n v="6"/>
    <n v="0"/>
  </r>
  <r>
    <x v="110"/>
    <x v="0"/>
    <n v="5"/>
    <n v="5"/>
    <n v="5"/>
    <n v="0"/>
    <n v="0"/>
  </r>
  <r>
    <x v="110"/>
    <x v="2"/>
    <n v="9"/>
    <n v="9"/>
    <n v="8"/>
    <n v="1"/>
    <n v="0"/>
  </r>
  <r>
    <x v="111"/>
    <x v="1"/>
    <n v="4"/>
    <n v="4"/>
    <n v="4"/>
    <n v="0"/>
    <n v="0"/>
  </r>
  <r>
    <x v="111"/>
    <x v="2"/>
    <n v="6"/>
    <n v="6"/>
    <n v="6"/>
    <n v="0"/>
    <n v="0"/>
  </r>
  <r>
    <x v="111"/>
    <x v="3"/>
    <n v="4"/>
    <n v="4"/>
    <n v="4"/>
    <n v="0"/>
    <n v="0"/>
  </r>
  <r>
    <x v="111"/>
    <x v="0"/>
    <n v="6"/>
    <n v="6"/>
    <n v="5"/>
    <n v="1"/>
    <n v="0"/>
  </r>
  <r>
    <x v="116"/>
    <x v="3"/>
    <n v="2"/>
    <n v="1"/>
    <n v="1"/>
    <n v="0"/>
    <n v="0"/>
  </r>
  <r>
    <x v="117"/>
    <x v="3"/>
    <n v="1"/>
    <n v="0"/>
    <n v="0"/>
    <n v="0"/>
    <n v="0"/>
  </r>
  <r>
    <x v="117"/>
    <x v="0"/>
    <n v="3"/>
    <n v="1"/>
    <n v="1"/>
    <n v="0"/>
    <n v="0"/>
  </r>
  <r>
    <x v="117"/>
    <x v="1"/>
    <n v="3"/>
    <n v="0"/>
    <n v="0"/>
    <n v="0"/>
    <n v="0"/>
  </r>
  <r>
    <x v="117"/>
    <x v="2"/>
    <n v="4"/>
    <n v="3"/>
    <n v="3"/>
    <n v="0"/>
    <n v="0"/>
  </r>
  <r>
    <x v="118"/>
    <x v="2"/>
    <n v="3"/>
    <n v="3"/>
    <n v="2"/>
    <n v="1"/>
    <n v="0"/>
  </r>
  <r>
    <x v="118"/>
    <x v="4"/>
    <n v="0"/>
    <n v="0"/>
    <n v="0"/>
    <n v="0"/>
    <n v="0"/>
  </r>
  <r>
    <x v="118"/>
    <x v="0"/>
    <n v="1"/>
    <n v="1"/>
    <n v="1"/>
    <n v="0"/>
    <n v="0"/>
  </r>
  <r>
    <x v="119"/>
    <x v="4"/>
    <n v="1"/>
    <n v="1"/>
    <n v="0"/>
    <n v="1"/>
    <n v="0"/>
  </r>
  <r>
    <x v="119"/>
    <x v="3"/>
    <n v="1"/>
    <n v="1"/>
    <n v="1"/>
    <n v="0"/>
    <n v="0"/>
  </r>
  <r>
    <x v="120"/>
    <x v="2"/>
    <n v="1"/>
    <n v="1"/>
    <n v="1"/>
    <n v="0"/>
    <n v="0"/>
  </r>
  <r>
    <x v="121"/>
    <x v="3"/>
    <n v="1"/>
    <n v="0"/>
    <n v="0"/>
    <n v="0"/>
    <n v="0"/>
  </r>
  <r>
    <x v="122"/>
    <x v="0"/>
    <n v="2"/>
    <n v="2"/>
    <n v="2"/>
    <n v="0"/>
    <n v="0"/>
  </r>
  <r>
    <x v="122"/>
    <x v="2"/>
    <n v="3"/>
    <n v="3"/>
    <n v="2"/>
    <n v="1"/>
    <n v="0"/>
  </r>
  <r>
    <x v="123"/>
    <x v="0"/>
    <n v="1"/>
    <n v="1"/>
    <n v="1"/>
    <n v="0"/>
    <n v="0"/>
  </r>
  <r>
    <x v="124"/>
    <x v="1"/>
    <n v="1"/>
    <n v="1"/>
    <n v="1"/>
    <n v="0"/>
    <n v="0"/>
  </r>
  <r>
    <x v="124"/>
    <x v="0"/>
    <n v="4"/>
    <n v="3"/>
    <n v="2"/>
    <n v="1"/>
    <n v="0"/>
  </r>
  <r>
    <x v="125"/>
    <x v="1"/>
    <n v="2"/>
    <n v="2"/>
    <n v="2"/>
    <n v="0"/>
    <n v="0"/>
  </r>
  <r>
    <x v="126"/>
    <x v="1"/>
    <n v="9"/>
    <n v="6"/>
    <n v="5"/>
    <n v="1"/>
    <n v="0"/>
  </r>
  <r>
    <x v="126"/>
    <x v="0"/>
    <n v="1"/>
    <n v="1"/>
    <n v="1"/>
    <n v="0"/>
    <n v="0"/>
  </r>
  <r>
    <x v="126"/>
    <x v="3"/>
    <n v="7"/>
    <n v="3"/>
    <n v="3"/>
    <n v="0"/>
    <n v="0"/>
  </r>
  <r>
    <x v="126"/>
    <x v="2"/>
    <n v="1"/>
    <n v="1"/>
    <n v="1"/>
    <n v="0"/>
    <n v="0"/>
  </r>
  <r>
    <x v="127"/>
    <x v="0"/>
    <n v="1"/>
    <n v="1"/>
    <n v="1"/>
    <n v="0"/>
    <n v="0"/>
  </r>
  <r>
    <x v="116"/>
    <x v="0"/>
    <n v="5"/>
    <n v="5"/>
    <n v="3"/>
    <n v="2"/>
    <n v="0"/>
  </r>
  <r>
    <x v="116"/>
    <x v="2"/>
    <n v="4"/>
    <n v="4"/>
    <n v="3"/>
    <n v="1"/>
    <n v="0"/>
  </r>
  <r>
    <x v="116"/>
    <x v="3"/>
    <n v="18"/>
    <n v="17"/>
    <n v="12"/>
    <n v="5"/>
    <n v="0"/>
  </r>
  <r>
    <x v="116"/>
    <x v="1"/>
    <n v="6"/>
    <n v="6"/>
    <n v="5"/>
    <n v="1"/>
    <n v="0"/>
  </r>
  <r>
    <x v="128"/>
    <x v="3"/>
    <n v="1"/>
    <n v="1"/>
    <n v="1"/>
    <n v="0"/>
    <n v="0"/>
  </r>
  <r>
    <x v="128"/>
    <x v="0"/>
    <n v="1"/>
    <n v="1"/>
    <n v="1"/>
    <n v="0"/>
    <n v="0"/>
  </r>
  <r>
    <x v="128"/>
    <x v="2"/>
    <n v="2"/>
    <n v="2"/>
    <n v="1"/>
    <n v="1"/>
    <n v="0"/>
  </r>
  <r>
    <x v="128"/>
    <x v="1"/>
    <n v="2"/>
    <n v="2"/>
    <n v="2"/>
    <n v="0"/>
    <n v="0"/>
  </r>
  <r>
    <x v="117"/>
    <x v="3"/>
    <n v="19"/>
    <n v="18"/>
    <n v="16"/>
    <n v="2"/>
    <n v="0"/>
  </r>
  <r>
    <x v="117"/>
    <x v="0"/>
    <n v="21"/>
    <n v="20"/>
    <n v="14"/>
    <n v="6"/>
    <n v="0"/>
  </r>
  <r>
    <x v="117"/>
    <x v="2"/>
    <n v="18"/>
    <n v="18"/>
    <n v="15"/>
    <n v="3"/>
    <n v="0"/>
  </r>
  <r>
    <x v="117"/>
    <x v="1"/>
    <n v="29"/>
    <n v="28"/>
    <n v="24"/>
    <n v="4"/>
    <n v="0"/>
  </r>
  <r>
    <x v="118"/>
    <x v="0"/>
    <n v="5"/>
    <n v="5"/>
    <n v="5"/>
    <n v="0"/>
    <n v="0"/>
  </r>
  <r>
    <x v="118"/>
    <x v="3"/>
    <n v="5"/>
    <n v="5"/>
    <n v="4"/>
    <n v="1"/>
    <n v="0"/>
  </r>
  <r>
    <x v="118"/>
    <x v="2"/>
    <n v="6"/>
    <n v="6"/>
    <n v="4"/>
    <n v="2"/>
    <n v="0"/>
  </r>
  <r>
    <x v="118"/>
    <x v="1"/>
    <n v="8"/>
    <n v="8"/>
    <n v="7"/>
    <n v="1"/>
    <n v="0"/>
  </r>
  <r>
    <x v="119"/>
    <x v="0"/>
    <n v="11"/>
    <n v="11"/>
    <n v="11"/>
    <n v="0"/>
    <n v="0"/>
  </r>
  <r>
    <x v="119"/>
    <x v="3"/>
    <n v="19"/>
    <n v="19"/>
    <n v="14"/>
    <n v="5"/>
    <n v="0"/>
  </r>
  <r>
    <x v="119"/>
    <x v="1"/>
    <n v="10"/>
    <n v="10"/>
    <n v="9"/>
    <n v="1"/>
    <n v="0"/>
  </r>
  <r>
    <x v="119"/>
    <x v="2"/>
    <n v="11"/>
    <n v="11"/>
    <n v="11"/>
    <n v="0"/>
    <n v="0"/>
  </r>
  <r>
    <x v="120"/>
    <x v="3"/>
    <n v="4"/>
    <n v="4"/>
    <n v="4"/>
    <n v="0"/>
    <n v="0"/>
  </r>
  <r>
    <x v="120"/>
    <x v="0"/>
    <n v="1"/>
    <n v="1"/>
    <n v="1"/>
    <n v="0"/>
    <n v="0"/>
  </r>
  <r>
    <x v="120"/>
    <x v="1"/>
    <n v="4"/>
    <n v="4"/>
    <n v="4"/>
    <n v="0"/>
    <n v="0"/>
  </r>
  <r>
    <x v="120"/>
    <x v="2"/>
    <n v="3"/>
    <n v="3"/>
    <n v="3"/>
    <n v="0"/>
    <n v="0"/>
  </r>
  <r>
    <x v="129"/>
    <x v="1"/>
    <n v="2"/>
    <n v="2"/>
    <n v="2"/>
    <n v="0"/>
    <n v="0"/>
  </r>
  <r>
    <x v="129"/>
    <x v="0"/>
    <n v="3"/>
    <n v="3"/>
    <n v="3"/>
    <n v="0"/>
    <n v="0"/>
  </r>
  <r>
    <x v="129"/>
    <x v="2"/>
    <n v="3"/>
    <n v="3"/>
    <n v="3"/>
    <n v="0"/>
    <n v="0"/>
  </r>
  <r>
    <x v="121"/>
    <x v="3"/>
    <n v="7"/>
    <n v="7"/>
    <n v="7"/>
    <n v="0"/>
    <n v="0"/>
  </r>
  <r>
    <x v="122"/>
    <x v="0"/>
    <n v="9"/>
    <n v="9"/>
    <n v="8"/>
    <n v="1"/>
    <n v="0"/>
  </r>
  <r>
    <x v="122"/>
    <x v="3"/>
    <n v="9"/>
    <n v="7"/>
    <n v="6"/>
    <n v="1"/>
    <n v="0"/>
  </r>
  <r>
    <x v="122"/>
    <x v="2"/>
    <n v="14"/>
    <n v="13"/>
    <n v="13"/>
    <n v="0"/>
    <n v="0"/>
  </r>
  <r>
    <x v="122"/>
    <x v="1"/>
    <n v="11"/>
    <n v="11"/>
    <n v="11"/>
    <n v="0"/>
    <n v="0"/>
  </r>
  <r>
    <x v="123"/>
    <x v="1"/>
    <n v="1"/>
    <n v="1"/>
    <n v="1"/>
    <n v="0"/>
    <n v="0"/>
  </r>
  <r>
    <x v="123"/>
    <x v="0"/>
    <n v="2"/>
    <n v="2"/>
    <n v="1"/>
    <n v="1"/>
    <n v="0"/>
  </r>
  <r>
    <x v="123"/>
    <x v="3"/>
    <n v="2"/>
    <n v="2"/>
    <n v="2"/>
    <n v="0"/>
    <n v="0"/>
  </r>
  <r>
    <x v="130"/>
    <x v="1"/>
    <n v="2"/>
    <n v="2"/>
    <n v="2"/>
    <n v="0"/>
    <n v="0"/>
  </r>
  <r>
    <x v="130"/>
    <x v="3"/>
    <n v="1"/>
    <n v="1"/>
    <n v="1"/>
    <n v="0"/>
    <n v="0"/>
  </r>
  <r>
    <x v="130"/>
    <x v="2"/>
    <n v="3"/>
    <n v="3"/>
    <n v="3"/>
    <n v="0"/>
    <n v="0"/>
  </r>
  <r>
    <x v="124"/>
    <x v="1"/>
    <n v="6"/>
    <n v="6"/>
    <n v="3"/>
    <n v="3"/>
    <n v="0"/>
  </r>
  <r>
    <x v="124"/>
    <x v="0"/>
    <n v="3"/>
    <n v="3"/>
    <n v="3"/>
    <n v="0"/>
    <n v="0"/>
  </r>
  <r>
    <x v="124"/>
    <x v="3"/>
    <n v="8"/>
    <n v="8"/>
    <n v="7"/>
    <n v="1"/>
    <n v="0"/>
  </r>
  <r>
    <x v="124"/>
    <x v="2"/>
    <n v="13"/>
    <n v="13"/>
    <n v="9"/>
    <n v="4"/>
    <n v="0"/>
  </r>
  <r>
    <x v="125"/>
    <x v="1"/>
    <n v="7"/>
    <n v="7"/>
    <n v="7"/>
    <n v="0"/>
    <n v="0"/>
  </r>
  <r>
    <x v="125"/>
    <x v="0"/>
    <n v="2"/>
    <n v="2"/>
    <n v="2"/>
    <n v="0"/>
    <n v="0"/>
  </r>
  <r>
    <x v="125"/>
    <x v="3"/>
    <n v="17"/>
    <n v="16"/>
    <n v="14"/>
    <n v="2"/>
    <n v="0"/>
  </r>
  <r>
    <x v="125"/>
    <x v="2"/>
    <n v="2"/>
    <n v="2"/>
    <n v="2"/>
    <n v="0"/>
    <n v="0"/>
  </r>
  <r>
    <x v="131"/>
    <x v="2"/>
    <n v="1"/>
    <n v="1"/>
    <n v="1"/>
    <n v="0"/>
    <n v="0"/>
  </r>
  <r>
    <x v="131"/>
    <x v="3"/>
    <n v="2"/>
    <n v="2"/>
    <n v="1"/>
    <n v="1"/>
    <n v="0"/>
  </r>
  <r>
    <x v="126"/>
    <x v="0"/>
    <n v="10"/>
    <n v="10"/>
    <n v="8"/>
    <n v="2"/>
    <n v="0"/>
  </r>
  <r>
    <x v="126"/>
    <x v="2"/>
    <n v="7"/>
    <n v="7"/>
    <n v="6"/>
    <n v="1"/>
    <n v="0"/>
  </r>
  <r>
    <x v="126"/>
    <x v="3"/>
    <n v="35"/>
    <n v="30"/>
    <n v="29"/>
    <n v="1"/>
    <n v="2"/>
  </r>
  <r>
    <x v="126"/>
    <x v="1"/>
    <n v="26"/>
    <n v="24"/>
    <n v="19"/>
    <n v="5"/>
    <n v="0"/>
  </r>
  <r>
    <x v="127"/>
    <x v="0"/>
    <n v="1"/>
    <n v="1"/>
    <n v="0"/>
    <n v="1"/>
    <n v="0"/>
  </r>
  <r>
    <x v="127"/>
    <x v="2"/>
    <n v="5"/>
    <n v="5"/>
    <n v="5"/>
    <n v="0"/>
    <n v="0"/>
  </r>
  <r>
    <x v="127"/>
    <x v="3"/>
    <n v="2"/>
    <n v="2"/>
    <n v="1"/>
    <n v="1"/>
    <n v="0"/>
  </r>
  <r>
    <x v="132"/>
    <x v="0"/>
    <n v="7"/>
    <n v="7"/>
    <n v="6"/>
    <n v="1"/>
    <n v="0"/>
  </r>
  <r>
    <x v="132"/>
    <x v="1"/>
    <n v="7"/>
    <n v="7"/>
    <n v="7"/>
    <n v="0"/>
    <n v="0"/>
  </r>
  <r>
    <x v="132"/>
    <x v="3"/>
    <n v="11"/>
    <n v="11"/>
    <n v="9"/>
    <n v="2"/>
    <n v="0"/>
  </r>
  <r>
    <x v="132"/>
    <x v="2"/>
    <n v="2"/>
    <n v="2"/>
    <n v="2"/>
    <n v="0"/>
    <n v="0"/>
  </r>
</pivotCacheRecords>
</file>

<file path=xl/pivotCache/pivotCacheRecords4.xml><?xml version="1.0" encoding="utf-8"?>
<pivotCacheRecords xmlns="http://schemas.openxmlformats.org/spreadsheetml/2006/main" xmlns:r="http://schemas.openxmlformats.org/officeDocument/2006/relationships" count="218">
  <r>
    <x v="0"/>
    <x v="0"/>
    <n v="5"/>
    <n v="3"/>
    <n v="2"/>
    <n v="1"/>
    <n v="0"/>
  </r>
  <r>
    <x v="0"/>
    <x v="1"/>
    <n v="23"/>
    <n v="11"/>
    <n v="6"/>
    <n v="5"/>
    <n v="0"/>
  </r>
  <r>
    <x v="0"/>
    <x v="2"/>
    <n v="12"/>
    <n v="8"/>
    <n v="4"/>
    <n v="4"/>
    <n v="0"/>
  </r>
  <r>
    <x v="0"/>
    <x v="3"/>
    <n v="87"/>
    <n v="18"/>
    <n v="4"/>
    <n v="14"/>
    <n v="0"/>
  </r>
  <r>
    <x v="0"/>
    <x v="4"/>
    <n v="15"/>
    <n v="5"/>
    <n v="1"/>
    <n v="4"/>
    <n v="0"/>
  </r>
  <r>
    <x v="1"/>
    <x v="4"/>
    <n v="3"/>
    <n v="3"/>
    <n v="3"/>
    <n v="0"/>
    <n v="0"/>
  </r>
  <r>
    <x v="1"/>
    <x v="3"/>
    <n v="5"/>
    <n v="2"/>
    <n v="2"/>
    <n v="0"/>
    <n v="0"/>
  </r>
  <r>
    <x v="1"/>
    <x v="2"/>
    <n v="7"/>
    <n v="3"/>
    <n v="2"/>
    <n v="1"/>
    <n v="0"/>
  </r>
  <r>
    <x v="1"/>
    <x v="1"/>
    <n v="5"/>
    <n v="5"/>
    <n v="4"/>
    <n v="1"/>
    <n v="0"/>
  </r>
  <r>
    <x v="2"/>
    <x v="3"/>
    <n v="6"/>
    <n v="3"/>
    <n v="1"/>
    <n v="2"/>
    <n v="0"/>
  </r>
  <r>
    <x v="2"/>
    <x v="0"/>
    <n v="3"/>
    <n v="2"/>
    <n v="1"/>
    <n v="1"/>
    <n v="0"/>
  </r>
  <r>
    <x v="2"/>
    <x v="1"/>
    <n v="2"/>
    <n v="2"/>
    <n v="2"/>
    <n v="0"/>
    <n v="0"/>
  </r>
  <r>
    <x v="2"/>
    <x v="4"/>
    <n v="2"/>
    <n v="2"/>
    <n v="2"/>
    <n v="0"/>
    <n v="0"/>
  </r>
  <r>
    <x v="2"/>
    <x v="2"/>
    <n v="7"/>
    <n v="6"/>
    <n v="5"/>
    <n v="1"/>
    <n v="0"/>
  </r>
  <r>
    <x v="3"/>
    <x v="4"/>
    <n v="5"/>
    <n v="5"/>
    <n v="5"/>
    <n v="0"/>
    <n v="0"/>
  </r>
  <r>
    <x v="3"/>
    <x v="0"/>
    <n v="1"/>
    <n v="1"/>
    <n v="1"/>
    <n v="0"/>
    <n v="0"/>
  </r>
  <r>
    <x v="3"/>
    <x v="3"/>
    <n v="7"/>
    <n v="6"/>
    <n v="5"/>
    <n v="1"/>
    <n v="0"/>
  </r>
  <r>
    <x v="3"/>
    <x v="1"/>
    <n v="1"/>
    <n v="1"/>
    <n v="1"/>
    <n v="0"/>
    <n v="0"/>
  </r>
  <r>
    <x v="3"/>
    <x v="2"/>
    <n v="2"/>
    <n v="1"/>
    <n v="0"/>
    <n v="1"/>
    <n v="0"/>
  </r>
  <r>
    <x v="4"/>
    <x v="4"/>
    <n v="1"/>
    <n v="1"/>
    <n v="1"/>
    <n v="0"/>
    <n v="0"/>
  </r>
  <r>
    <x v="4"/>
    <x v="1"/>
    <n v="2"/>
    <n v="2"/>
    <n v="2"/>
    <n v="0"/>
    <n v="0"/>
  </r>
  <r>
    <x v="4"/>
    <x v="2"/>
    <n v="4"/>
    <n v="4"/>
    <n v="3"/>
    <n v="1"/>
    <n v="0"/>
  </r>
  <r>
    <x v="5"/>
    <x v="1"/>
    <n v="4"/>
    <n v="4"/>
    <n v="4"/>
    <n v="0"/>
    <n v="0"/>
  </r>
  <r>
    <x v="5"/>
    <x v="4"/>
    <n v="1"/>
    <n v="1"/>
    <n v="1"/>
    <n v="0"/>
    <n v="0"/>
  </r>
  <r>
    <x v="5"/>
    <x v="3"/>
    <n v="6"/>
    <n v="5"/>
    <n v="4"/>
    <n v="1"/>
    <n v="0"/>
  </r>
  <r>
    <x v="5"/>
    <x v="2"/>
    <n v="3"/>
    <n v="3"/>
    <n v="2"/>
    <n v="1"/>
    <n v="0"/>
  </r>
  <r>
    <x v="6"/>
    <x v="2"/>
    <n v="1"/>
    <n v="0"/>
    <n v="0"/>
    <n v="0"/>
    <n v="0"/>
  </r>
  <r>
    <x v="6"/>
    <x v="1"/>
    <n v="4"/>
    <n v="3"/>
    <n v="2"/>
    <n v="1"/>
    <n v="0"/>
  </r>
  <r>
    <x v="6"/>
    <x v="3"/>
    <n v="1"/>
    <n v="0"/>
    <n v="0"/>
    <n v="0"/>
    <n v="0"/>
  </r>
  <r>
    <x v="6"/>
    <x v="4"/>
    <n v="1"/>
    <n v="1"/>
    <n v="1"/>
    <n v="0"/>
    <n v="0"/>
  </r>
  <r>
    <x v="7"/>
    <x v="4"/>
    <n v="1"/>
    <n v="1"/>
    <n v="1"/>
    <n v="0"/>
    <n v="0"/>
  </r>
  <r>
    <x v="7"/>
    <x v="2"/>
    <n v="3"/>
    <n v="1"/>
    <n v="1"/>
    <n v="0"/>
    <n v="0"/>
  </r>
  <r>
    <x v="7"/>
    <x v="1"/>
    <n v="1"/>
    <n v="1"/>
    <n v="0"/>
    <n v="1"/>
    <n v="0"/>
  </r>
  <r>
    <x v="7"/>
    <x v="3"/>
    <n v="4"/>
    <n v="3"/>
    <n v="2"/>
    <n v="1"/>
    <n v="0"/>
  </r>
  <r>
    <x v="8"/>
    <x v="0"/>
    <n v="3"/>
    <n v="2"/>
    <n v="2"/>
    <n v="0"/>
    <n v="0"/>
  </r>
  <r>
    <x v="8"/>
    <x v="2"/>
    <n v="1"/>
    <n v="1"/>
    <n v="0"/>
    <n v="1"/>
    <n v="0"/>
  </r>
  <r>
    <x v="8"/>
    <x v="3"/>
    <n v="1"/>
    <n v="0"/>
    <n v="0"/>
    <n v="0"/>
    <n v="0"/>
  </r>
  <r>
    <x v="8"/>
    <x v="4"/>
    <n v="1"/>
    <n v="1"/>
    <n v="1"/>
    <n v="0"/>
    <n v="0"/>
  </r>
  <r>
    <x v="8"/>
    <x v="1"/>
    <n v="4"/>
    <n v="2"/>
    <n v="1"/>
    <n v="1"/>
    <n v="0"/>
  </r>
  <r>
    <x v="9"/>
    <x v="1"/>
    <n v="2"/>
    <n v="2"/>
    <n v="2"/>
    <n v="0"/>
    <n v="0"/>
  </r>
  <r>
    <x v="9"/>
    <x v="4"/>
    <n v="9"/>
    <n v="9"/>
    <n v="9"/>
    <n v="0"/>
    <n v="0"/>
  </r>
  <r>
    <x v="9"/>
    <x v="3"/>
    <n v="4"/>
    <n v="3"/>
    <n v="2"/>
    <n v="1"/>
    <n v="0"/>
  </r>
  <r>
    <x v="9"/>
    <x v="2"/>
    <n v="5"/>
    <n v="5"/>
    <n v="5"/>
    <n v="0"/>
    <n v="0"/>
  </r>
  <r>
    <x v="10"/>
    <x v="2"/>
    <n v="2"/>
    <n v="1"/>
    <n v="1"/>
    <n v="0"/>
    <n v="0"/>
  </r>
  <r>
    <x v="10"/>
    <x v="3"/>
    <n v="4"/>
    <n v="3"/>
    <n v="2"/>
    <n v="1"/>
    <n v="0"/>
  </r>
  <r>
    <x v="10"/>
    <x v="1"/>
    <n v="6"/>
    <n v="4"/>
    <n v="3"/>
    <n v="1"/>
    <n v="0"/>
  </r>
  <r>
    <x v="11"/>
    <x v="3"/>
    <n v="5"/>
    <n v="1"/>
    <n v="0"/>
    <n v="1"/>
    <n v="0"/>
  </r>
  <r>
    <x v="11"/>
    <x v="2"/>
    <n v="8"/>
    <n v="7"/>
    <n v="3"/>
    <n v="4"/>
    <n v="0"/>
  </r>
  <r>
    <x v="11"/>
    <x v="1"/>
    <n v="5"/>
    <n v="3"/>
    <n v="3"/>
    <n v="0"/>
    <n v="0"/>
  </r>
  <r>
    <x v="11"/>
    <x v="4"/>
    <n v="5"/>
    <n v="4"/>
    <n v="4"/>
    <n v="0"/>
    <n v="0"/>
  </r>
  <r>
    <x v="12"/>
    <x v="0"/>
    <n v="1"/>
    <n v="1"/>
    <n v="0"/>
    <n v="1"/>
    <n v="0"/>
  </r>
  <r>
    <x v="12"/>
    <x v="1"/>
    <n v="4"/>
    <n v="4"/>
    <n v="4"/>
    <n v="0"/>
    <n v="0"/>
  </r>
  <r>
    <x v="12"/>
    <x v="4"/>
    <n v="1"/>
    <n v="1"/>
    <n v="0"/>
    <n v="1"/>
    <n v="0"/>
  </r>
  <r>
    <x v="12"/>
    <x v="3"/>
    <n v="7"/>
    <n v="1"/>
    <n v="0"/>
    <n v="1"/>
    <n v="0"/>
  </r>
  <r>
    <x v="13"/>
    <x v="1"/>
    <n v="9"/>
    <n v="8"/>
    <n v="5"/>
    <n v="3"/>
    <n v="0"/>
  </r>
  <r>
    <x v="13"/>
    <x v="3"/>
    <n v="13"/>
    <n v="7"/>
    <n v="5"/>
    <n v="2"/>
    <n v="0"/>
  </r>
  <r>
    <x v="13"/>
    <x v="2"/>
    <n v="13"/>
    <n v="10"/>
    <n v="7"/>
    <n v="3"/>
    <n v="0"/>
  </r>
  <r>
    <x v="13"/>
    <x v="4"/>
    <n v="6"/>
    <n v="4"/>
    <n v="4"/>
    <n v="0"/>
    <n v="0"/>
  </r>
  <r>
    <x v="14"/>
    <x v="2"/>
    <n v="1"/>
    <n v="1"/>
    <n v="0"/>
    <n v="1"/>
    <n v="0"/>
  </r>
  <r>
    <x v="14"/>
    <x v="1"/>
    <n v="9"/>
    <n v="9"/>
    <n v="8"/>
    <n v="1"/>
    <n v="0"/>
  </r>
  <r>
    <x v="14"/>
    <x v="3"/>
    <n v="12"/>
    <n v="7"/>
    <n v="6"/>
    <n v="1"/>
    <n v="0"/>
  </r>
  <r>
    <x v="15"/>
    <x v="3"/>
    <n v="37"/>
    <n v="12"/>
    <n v="10"/>
    <n v="2"/>
    <n v="0"/>
  </r>
  <r>
    <x v="15"/>
    <x v="5"/>
    <n v="1"/>
    <n v="1"/>
    <n v="1"/>
    <n v="0"/>
    <n v="0"/>
  </r>
  <r>
    <x v="15"/>
    <x v="2"/>
    <n v="31"/>
    <n v="16"/>
    <n v="15"/>
    <n v="1"/>
    <n v="0"/>
  </r>
  <r>
    <x v="15"/>
    <x v="1"/>
    <n v="13"/>
    <n v="4"/>
    <n v="2"/>
    <n v="2"/>
    <n v="0"/>
  </r>
  <r>
    <x v="15"/>
    <x v="4"/>
    <n v="21"/>
    <n v="8"/>
    <n v="6"/>
    <n v="2"/>
    <n v="0"/>
  </r>
  <r>
    <x v="15"/>
    <x v="0"/>
    <n v="1"/>
    <n v="1"/>
    <n v="1"/>
    <n v="0"/>
    <n v="0"/>
  </r>
  <r>
    <x v="16"/>
    <x v="2"/>
    <n v="11"/>
    <n v="9"/>
    <n v="6"/>
    <n v="3"/>
    <n v="0"/>
  </r>
  <r>
    <x v="16"/>
    <x v="1"/>
    <n v="11"/>
    <n v="10"/>
    <n v="6"/>
    <n v="4"/>
    <n v="0"/>
  </r>
  <r>
    <x v="16"/>
    <x v="3"/>
    <n v="11"/>
    <n v="8"/>
    <n v="5"/>
    <n v="3"/>
    <n v="0"/>
  </r>
  <r>
    <x v="16"/>
    <x v="4"/>
    <n v="7"/>
    <n v="7"/>
    <n v="7"/>
    <n v="0"/>
    <n v="0"/>
  </r>
  <r>
    <x v="17"/>
    <x v="0"/>
    <n v="1"/>
    <n v="0"/>
    <n v="0"/>
    <n v="0"/>
    <n v="0"/>
  </r>
  <r>
    <x v="17"/>
    <x v="2"/>
    <n v="1"/>
    <n v="1"/>
    <n v="1"/>
    <n v="0"/>
    <n v="0"/>
  </r>
  <r>
    <x v="17"/>
    <x v="1"/>
    <n v="3"/>
    <n v="3"/>
    <n v="1"/>
    <n v="2"/>
    <n v="0"/>
  </r>
  <r>
    <x v="17"/>
    <x v="3"/>
    <n v="8"/>
    <n v="5"/>
    <n v="4"/>
    <n v="1"/>
    <n v="0"/>
  </r>
  <r>
    <x v="18"/>
    <x v="2"/>
    <n v="3"/>
    <n v="1"/>
    <n v="1"/>
    <n v="0"/>
    <n v="0"/>
  </r>
  <r>
    <x v="18"/>
    <x v="1"/>
    <n v="6"/>
    <n v="3"/>
    <n v="1"/>
    <n v="2"/>
    <n v="0"/>
  </r>
  <r>
    <x v="18"/>
    <x v="3"/>
    <n v="6"/>
    <n v="1"/>
    <n v="1"/>
    <n v="0"/>
    <n v="0"/>
  </r>
  <r>
    <x v="18"/>
    <x v="4"/>
    <n v="6"/>
    <n v="4"/>
    <n v="2"/>
    <n v="2"/>
    <n v="0"/>
  </r>
  <r>
    <x v="19"/>
    <x v="1"/>
    <n v="1"/>
    <n v="1"/>
    <n v="1"/>
    <n v="0"/>
    <n v="0"/>
  </r>
  <r>
    <x v="19"/>
    <x v="2"/>
    <n v="1"/>
    <n v="1"/>
    <n v="1"/>
    <n v="0"/>
    <n v="0"/>
  </r>
  <r>
    <x v="20"/>
    <x v="3"/>
    <n v="3"/>
    <n v="0"/>
    <n v="0"/>
    <n v="0"/>
    <n v="0"/>
  </r>
  <r>
    <x v="20"/>
    <x v="4"/>
    <n v="1"/>
    <n v="1"/>
    <n v="1"/>
    <n v="0"/>
    <n v="0"/>
  </r>
  <r>
    <x v="20"/>
    <x v="1"/>
    <n v="4"/>
    <n v="4"/>
    <n v="3"/>
    <n v="1"/>
    <n v="0"/>
  </r>
  <r>
    <x v="20"/>
    <x v="2"/>
    <n v="3"/>
    <n v="3"/>
    <n v="3"/>
    <n v="0"/>
    <n v="0"/>
  </r>
  <r>
    <x v="21"/>
    <x v="2"/>
    <n v="4"/>
    <n v="3"/>
    <n v="3"/>
    <n v="0"/>
    <n v="1"/>
  </r>
  <r>
    <x v="21"/>
    <x v="1"/>
    <n v="1"/>
    <n v="1"/>
    <n v="0"/>
    <n v="1"/>
    <n v="0"/>
  </r>
  <r>
    <x v="21"/>
    <x v="3"/>
    <n v="1"/>
    <n v="1"/>
    <n v="1"/>
    <n v="0"/>
    <n v="0"/>
  </r>
  <r>
    <x v="22"/>
    <x v="1"/>
    <n v="9"/>
    <n v="8"/>
    <n v="7"/>
    <n v="1"/>
    <n v="0"/>
  </r>
  <r>
    <x v="22"/>
    <x v="2"/>
    <n v="9"/>
    <n v="7"/>
    <n v="7"/>
    <n v="0"/>
    <n v="0"/>
  </r>
  <r>
    <x v="22"/>
    <x v="3"/>
    <n v="13"/>
    <n v="9"/>
    <n v="6"/>
    <n v="3"/>
    <n v="0"/>
  </r>
  <r>
    <x v="23"/>
    <x v="4"/>
    <n v="1"/>
    <n v="1"/>
    <n v="1"/>
    <n v="0"/>
    <n v="0"/>
  </r>
  <r>
    <x v="23"/>
    <x v="1"/>
    <n v="1"/>
    <n v="1"/>
    <n v="1"/>
    <n v="0"/>
    <n v="0"/>
  </r>
  <r>
    <x v="23"/>
    <x v="3"/>
    <n v="4"/>
    <n v="2"/>
    <n v="2"/>
    <n v="0"/>
    <n v="0"/>
  </r>
  <r>
    <x v="24"/>
    <x v="2"/>
    <n v="3"/>
    <n v="3"/>
    <n v="3"/>
    <n v="0"/>
    <n v="0"/>
  </r>
  <r>
    <x v="24"/>
    <x v="4"/>
    <n v="3"/>
    <n v="1"/>
    <n v="1"/>
    <n v="0"/>
    <n v="0"/>
  </r>
  <r>
    <x v="24"/>
    <x v="1"/>
    <n v="3"/>
    <n v="3"/>
    <n v="2"/>
    <n v="1"/>
    <n v="0"/>
  </r>
  <r>
    <x v="24"/>
    <x v="3"/>
    <n v="12"/>
    <n v="6"/>
    <n v="4"/>
    <n v="2"/>
    <n v="0"/>
  </r>
  <r>
    <x v="25"/>
    <x v="4"/>
    <n v="8"/>
    <n v="8"/>
    <n v="8"/>
    <n v="0"/>
    <n v="0"/>
  </r>
  <r>
    <x v="25"/>
    <x v="1"/>
    <n v="9"/>
    <n v="9"/>
    <n v="8"/>
    <n v="1"/>
    <n v="0"/>
  </r>
  <r>
    <x v="25"/>
    <x v="2"/>
    <n v="8"/>
    <n v="7"/>
    <n v="7"/>
    <n v="0"/>
    <n v="0"/>
  </r>
  <r>
    <x v="25"/>
    <x v="0"/>
    <n v="0"/>
    <n v="0"/>
    <n v="0"/>
    <n v="0"/>
    <n v="0"/>
  </r>
  <r>
    <x v="25"/>
    <x v="3"/>
    <n v="12"/>
    <n v="6"/>
    <n v="4"/>
    <n v="2"/>
    <n v="0"/>
  </r>
  <r>
    <x v="1"/>
    <x v="1"/>
    <n v="50"/>
    <n v="50"/>
    <n v="38"/>
    <n v="12"/>
    <n v="0"/>
  </r>
  <r>
    <x v="1"/>
    <x v="4"/>
    <n v="38"/>
    <n v="37"/>
    <n v="34"/>
    <n v="3"/>
    <n v="0"/>
  </r>
  <r>
    <x v="1"/>
    <x v="2"/>
    <n v="44"/>
    <n v="43"/>
    <n v="36"/>
    <n v="7"/>
    <n v="0"/>
  </r>
  <r>
    <x v="1"/>
    <x v="3"/>
    <n v="23"/>
    <n v="23"/>
    <n v="22"/>
    <n v="1"/>
    <n v="0"/>
  </r>
  <r>
    <x v="2"/>
    <x v="0"/>
    <n v="1"/>
    <n v="1"/>
    <n v="1"/>
    <n v="0"/>
    <n v="0"/>
  </r>
  <r>
    <x v="2"/>
    <x v="1"/>
    <n v="11"/>
    <n v="11"/>
    <n v="9"/>
    <n v="2"/>
    <n v="0"/>
  </r>
  <r>
    <x v="2"/>
    <x v="4"/>
    <n v="9"/>
    <n v="9"/>
    <n v="9"/>
    <n v="0"/>
    <n v="0"/>
  </r>
  <r>
    <x v="2"/>
    <x v="2"/>
    <n v="17"/>
    <n v="17"/>
    <n v="14"/>
    <n v="3"/>
    <n v="0"/>
  </r>
  <r>
    <x v="2"/>
    <x v="3"/>
    <n v="14"/>
    <n v="13"/>
    <n v="8"/>
    <n v="5"/>
    <n v="0"/>
  </r>
  <r>
    <x v="3"/>
    <x v="3"/>
    <n v="32"/>
    <n v="27"/>
    <n v="23"/>
    <n v="4"/>
    <n v="0"/>
  </r>
  <r>
    <x v="3"/>
    <x v="4"/>
    <n v="20"/>
    <n v="19"/>
    <n v="14"/>
    <n v="5"/>
    <n v="0"/>
  </r>
  <r>
    <x v="3"/>
    <x v="2"/>
    <n v="29"/>
    <n v="29"/>
    <n v="24"/>
    <n v="5"/>
    <n v="0"/>
  </r>
  <r>
    <x v="3"/>
    <x v="1"/>
    <n v="16"/>
    <n v="16"/>
    <n v="14"/>
    <n v="2"/>
    <n v="0"/>
  </r>
  <r>
    <x v="4"/>
    <x v="1"/>
    <n v="5"/>
    <n v="5"/>
    <n v="5"/>
    <n v="0"/>
    <n v="0"/>
  </r>
  <r>
    <x v="4"/>
    <x v="2"/>
    <n v="23"/>
    <n v="23"/>
    <n v="16"/>
    <n v="7"/>
    <n v="0"/>
  </r>
  <r>
    <x v="4"/>
    <x v="4"/>
    <n v="9"/>
    <n v="9"/>
    <n v="7"/>
    <n v="2"/>
    <n v="0"/>
  </r>
  <r>
    <x v="4"/>
    <x v="3"/>
    <n v="6"/>
    <n v="5"/>
    <n v="4"/>
    <n v="1"/>
    <n v="0"/>
  </r>
  <r>
    <x v="5"/>
    <x v="4"/>
    <n v="14"/>
    <n v="14"/>
    <n v="13"/>
    <n v="1"/>
    <n v="0"/>
  </r>
  <r>
    <x v="5"/>
    <x v="2"/>
    <n v="22"/>
    <n v="21"/>
    <n v="18"/>
    <n v="3"/>
    <n v="1"/>
  </r>
  <r>
    <x v="5"/>
    <x v="3"/>
    <n v="41"/>
    <n v="38"/>
    <n v="32"/>
    <n v="6"/>
    <n v="0"/>
  </r>
  <r>
    <x v="5"/>
    <x v="1"/>
    <n v="22"/>
    <n v="22"/>
    <n v="19"/>
    <n v="3"/>
    <n v="0"/>
  </r>
  <r>
    <x v="6"/>
    <x v="1"/>
    <n v="12"/>
    <n v="11"/>
    <n v="8"/>
    <n v="3"/>
    <n v="1"/>
  </r>
  <r>
    <x v="6"/>
    <x v="3"/>
    <n v="35"/>
    <n v="35"/>
    <n v="31"/>
    <n v="4"/>
    <n v="0"/>
  </r>
  <r>
    <x v="6"/>
    <x v="2"/>
    <n v="20"/>
    <n v="19"/>
    <n v="14"/>
    <n v="5"/>
    <n v="0"/>
  </r>
  <r>
    <x v="6"/>
    <x v="4"/>
    <n v="9"/>
    <n v="8"/>
    <n v="7"/>
    <n v="1"/>
    <n v="1"/>
  </r>
  <r>
    <x v="7"/>
    <x v="2"/>
    <n v="12"/>
    <n v="12"/>
    <n v="9"/>
    <n v="3"/>
    <n v="0"/>
  </r>
  <r>
    <x v="7"/>
    <x v="1"/>
    <n v="7"/>
    <n v="7"/>
    <n v="6"/>
    <n v="1"/>
    <n v="0"/>
  </r>
  <r>
    <x v="7"/>
    <x v="3"/>
    <n v="16"/>
    <n v="16"/>
    <n v="15"/>
    <n v="1"/>
    <n v="0"/>
  </r>
  <r>
    <x v="7"/>
    <x v="4"/>
    <n v="4"/>
    <n v="4"/>
    <n v="2"/>
    <n v="2"/>
    <n v="0"/>
  </r>
  <r>
    <x v="8"/>
    <x v="0"/>
    <n v="4"/>
    <n v="2"/>
    <n v="2"/>
    <n v="0"/>
    <n v="0"/>
  </r>
  <r>
    <x v="8"/>
    <x v="2"/>
    <n v="22"/>
    <n v="21"/>
    <n v="11"/>
    <n v="10"/>
    <n v="0"/>
  </r>
  <r>
    <x v="8"/>
    <x v="3"/>
    <n v="15"/>
    <n v="15"/>
    <n v="9"/>
    <n v="6"/>
    <n v="0"/>
  </r>
  <r>
    <x v="8"/>
    <x v="1"/>
    <n v="18"/>
    <n v="18"/>
    <n v="16"/>
    <n v="2"/>
    <n v="0"/>
  </r>
  <r>
    <x v="8"/>
    <x v="4"/>
    <n v="1"/>
    <n v="1"/>
    <n v="1"/>
    <n v="0"/>
    <n v="0"/>
  </r>
  <r>
    <x v="9"/>
    <x v="2"/>
    <n v="32"/>
    <n v="32"/>
    <n v="31"/>
    <n v="1"/>
    <n v="0"/>
  </r>
  <r>
    <x v="9"/>
    <x v="4"/>
    <n v="27"/>
    <n v="27"/>
    <n v="24"/>
    <n v="3"/>
    <n v="0"/>
  </r>
  <r>
    <x v="9"/>
    <x v="3"/>
    <n v="42"/>
    <n v="41"/>
    <n v="26"/>
    <n v="15"/>
    <n v="0"/>
  </r>
  <r>
    <x v="9"/>
    <x v="1"/>
    <n v="29"/>
    <n v="29"/>
    <n v="27"/>
    <n v="2"/>
    <n v="0"/>
  </r>
  <r>
    <x v="10"/>
    <x v="3"/>
    <n v="38"/>
    <n v="35"/>
    <n v="24"/>
    <n v="11"/>
    <n v="0"/>
  </r>
  <r>
    <x v="10"/>
    <x v="4"/>
    <n v="14"/>
    <n v="14"/>
    <n v="9"/>
    <n v="5"/>
    <n v="0"/>
  </r>
  <r>
    <x v="10"/>
    <x v="2"/>
    <n v="40"/>
    <n v="40"/>
    <n v="35"/>
    <n v="5"/>
    <n v="0"/>
  </r>
  <r>
    <x v="10"/>
    <x v="1"/>
    <n v="37"/>
    <n v="37"/>
    <n v="31"/>
    <n v="6"/>
    <n v="0"/>
  </r>
  <r>
    <x v="11"/>
    <x v="2"/>
    <n v="64"/>
    <n v="62"/>
    <n v="41"/>
    <n v="21"/>
    <n v="0"/>
  </r>
  <r>
    <x v="11"/>
    <x v="1"/>
    <n v="31"/>
    <n v="30"/>
    <n v="18"/>
    <n v="12"/>
    <n v="0"/>
  </r>
  <r>
    <x v="11"/>
    <x v="5"/>
    <n v="1"/>
    <n v="1"/>
    <n v="1"/>
    <n v="0"/>
    <n v="0"/>
  </r>
  <r>
    <x v="11"/>
    <x v="3"/>
    <n v="76"/>
    <n v="66"/>
    <n v="36"/>
    <n v="30"/>
    <n v="1"/>
  </r>
  <r>
    <x v="11"/>
    <x v="4"/>
    <n v="24"/>
    <n v="24"/>
    <n v="18"/>
    <n v="6"/>
    <n v="0"/>
  </r>
  <r>
    <x v="12"/>
    <x v="4"/>
    <n v="11"/>
    <n v="11"/>
    <n v="11"/>
    <n v="0"/>
    <n v="0"/>
  </r>
  <r>
    <x v="12"/>
    <x v="1"/>
    <n v="18"/>
    <n v="18"/>
    <n v="17"/>
    <n v="1"/>
    <n v="0"/>
  </r>
  <r>
    <x v="12"/>
    <x v="2"/>
    <n v="39"/>
    <n v="39"/>
    <n v="28"/>
    <n v="11"/>
    <n v="0"/>
  </r>
  <r>
    <x v="12"/>
    <x v="3"/>
    <n v="68"/>
    <n v="66"/>
    <n v="52"/>
    <n v="14"/>
    <n v="1"/>
  </r>
  <r>
    <x v="13"/>
    <x v="4"/>
    <n v="57"/>
    <n v="57"/>
    <n v="41"/>
    <n v="16"/>
    <n v="0"/>
  </r>
  <r>
    <x v="13"/>
    <x v="2"/>
    <n v="89"/>
    <n v="87"/>
    <n v="55"/>
    <n v="32"/>
    <n v="0"/>
  </r>
  <r>
    <x v="13"/>
    <x v="3"/>
    <n v="75"/>
    <n v="71"/>
    <n v="57"/>
    <n v="14"/>
    <n v="0"/>
  </r>
  <r>
    <x v="13"/>
    <x v="1"/>
    <n v="90"/>
    <n v="87"/>
    <n v="60"/>
    <n v="27"/>
    <n v="1"/>
  </r>
  <r>
    <x v="14"/>
    <x v="4"/>
    <n v="1"/>
    <n v="1"/>
    <n v="1"/>
    <n v="0"/>
    <n v="0"/>
  </r>
  <r>
    <x v="14"/>
    <x v="2"/>
    <n v="9"/>
    <n v="9"/>
    <n v="5"/>
    <n v="4"/>
    <n v="0"/>
  </r>
  <r>
    <x v="14"/>
    <x v="3"/>
    <n v="55"/>
    <n v="46"/>
    <n v="28"/>
    <n v="18"/>
    <n v="2"/>
  </r>
  <r>
    <x v="14"/>
    <x v="1"/>
    <n v="27"/>
    <n v="27"/>
    <n v="14"/>
    <n v="13"/>
    <n v="0"/>
  </r>
  <r>
    <x v="15"/>
    <x v="0"/>
    <n v="4"/>
    <n v="2"/>
    <n v="2"/>
    <n v="0"/>
    <n v="0"/>
  </r>
  <r>
    <x v="15"/>
    <x v="1"/>
    <n v="121"/>
    <n v="106"/>
    <n v="94"/>
    <n v="12"/>
    <n v="0"/>
  </r>
  <r>
    <x v="15"/>
    <x v="2"/>
    <n v="231"/>
    <n v="210"/>
    <n v="169"/>
    <n v="41"/>
    <n v="0"/>
  </r>
  <r>
    <x v="15"/>
    <x v="4"/>
    <n v="111"/>
    <n v="90"/>
    <n v="71"/>
    <n v="19"/>
    <n v="1"/>
  </r>
  <r>
    <x v="15"/>
    <x v="3"/>
    <n v="233"/>
    <n v="206"/>
    <n v="168"/>
    <n v="38"/>
    <n v="0"/>
  </r>
  <r>
    <x v="15"/>
    <x v="4"/>
    <n v="1"/>
    <n v="1"/>
    <n v="1"/>
    <n v="0"/>
    <n v="0"/>
  </r>
  <r>
    <x v="15"/>
    <x v="1"/>
    <n v="3"/>
    <n v="3"/>
    <n v="2"/>
    <n v="1"/>
    <n v="0"/>
  </r>
  <r>
    <x v="15"/>
    <x v="2"/>
    <n v="1"/>
    <n v="1"/>
    <n v="1"/>
    <n v="0"/>
    <n v="0"/>
  </r>
  <r>
    <x v="16"/>
    <x v="0"/>
    <n v="1"/>
    <n v="0"/>
    <n v="0"/>
    <n v="0"/>
    <n v="0"/>
  </r>
  <r>
    <x v="16"/>
    <x v="4"/>
    <n v="66"/>
    <n v="65"/>
    <n v="46"/>
    <n v="19"/>
    <n v="1"/>
  </r>
  <r>
    <x v="16"/>
    <x v="1"/>
    <n v="93"/>
    <n v="92"/>
    <n v="49"/>
    <n v="43"/>
    <n v="0"/>
  </r>
  <r>
    <x v="16"/>
    <x v="2"/>
    <n v="79"/>
    <n v="76"/>
    <n v="55"/>
    <n v="21"/>
    <n v="2"/>
  </r>
  <r>
    <x v="16"/>
    <x v="3"/>
    <n v="107"/>
    <n v="104"/>
    <n v="73"/>
    <n v="31"/>
    <n v="0"/>
  </r>
  <r>
    <x v="17"/>
    <x v="1"/>
    <n v="16"/>
    <n v="16"/>
    <n v="14"/>
    <n v="2"/>
    <n v="0"/>
  </r>
  <r>
    <x v="17"/>
    <x v="2"/>
    <n v="12"/>
    <n v="12"/>
    <n v="12"/>
    <n v="0"/>
    <n v="0"/>
  </r>
  <r>
    <x v="17"/>
    <x v="3"/>
    <n v="14"/>
    <n v="13"/>
    <n v="10"/>
    <n v="3"/>
    <n v="0"/>
  </r>
  <r>
    <x v="17"/>
    <x v="4"/>
    <n v="9"/>
    <n v="9"/>
    <n v="7"/>
    <n v="2"/>
    <n v="0"/>
  </r>
  <r>
    <x v="18"/>
    <x v="1"/>
    <n v="23"/>
    <n v="21"/>
    <n v="17"/>
    <n v="4"/>
    <n v="0"/>
  </r>
  <r>
    <x v="18"/>
    <x v="3"/>
    <n v="31"/>
    <n v="28"/>
    <n v="21"/>
    <n v="7"/>
    <n v="0"/>
  </r>
  <r>
    <x v="18"/>
    <x v="2"/>
    <n v="42"/>
    <n v="42"/>
    <n v="38"/>
    <n v="4"/>
    <n v="0"/>
  </r>
  <r>
    <x v="18"/>
    <x v="4"/>
    <n v="9"/>
    <n v="8"/>
    <n v="5"/>
    <n v="3"/>
    <n v="0"/>
  </r>
  <r>
    <x v="19"/>
    <x v="1"/>
    <n v="14"/>
    <n v="14"/>
    <n v="9"/>
    <n v="5"/>
    <n v="0"/>
  </r>
  <r>
    <x v="19"/>
    <x v="2"/>
    <n v="31"/>
    <n v="29"/>
    <n v="27"/>
    <n v="2"/>
    <n v="0"/>
  </r>
  <r>
    <x v="19"/>
    <x v="4"/>
    <n v="2"/>
    <n v="2"/>
    <n v="2"/>
    <n v="0"/>
    <n v="0"/>
  </r>
  <r>
    <x v="19"/>
    <x v="3"/>
    <n v="17"/>
    <n v="16"/>
    <n v="14"/>
    <n v="2"/>
    <n v="0"/>
  </r>
  <r>
    <x v="20"/>
    <x v="0"/>
    <n v="1"/>
    <n v="1"/>
    <n v="1"/>
    <n v="0"/>
    <n v="0"/>
  </r>
  <r>
    <x v="20"/>
    <x v="2"/>
    <n v="32"/>
    <n v="32"/>
    <n v="22"/>
    <n v="10"/>
    <n v="0"/>
  </r>
  <r>
    <x v="20"/>
    <x v="4"/>
    <n v="21"/>
    <n v="21"/>
    <n v="21"/>
    <n v="0"/>
    <n v="0"/>
  </r>
  <r>
    <x v="20"/>
    <x v="1"/>
    <n v="41"/>
    <n v="41"/>
    <n v="33"/>
    <n v="8"/>
    <n v="0"/>
  </r>
  <r>
    <x v="20"/>
    <x v="3"/>
    <n v="41"/>
    <n v="40"/>
    <n v="38"/>
    <n v="2"/>
    <n v="1"/>
  </r>
  <r>
    <x v="21"/>
    <x v="1"/>
    <n v="41"/>
    <n v="34"/>
    <n v="30"/>
    <n v="4"/>
    <n v="6"/>
  </r>
  <r>
    <x v="21"/>
    <x v="2"/>
    <n v="36"/>
    <n v="34"/>
    <n v="31"/>
    <n v="3"/>
    <n v="1"/>
  </r>
  <r>
    <x v="21"/>
    <x v="4"/>
    <n v="2"/>
    <n v="2"/>
    <n v="1"/>
    <n v="1"/>
    <n v="0"/>
  </r>
  <r>
    <x v="21"/>
    <x v="3"/>
    <n v="10"/>
    <n v="10"/>
    <n v="9"/>
    <n v="1"/>
    <n v="0"/>
  </r>
  <r>
    <x v="22"/>
    <x v="3"/>
    <n v="55"/>
    <n v="52"/>
    <n v="42"/>
    <n v="10"/>
    <n v="1"/>
  </r>
  <r>
    <x v="22"/>
    <x v="2"/>
    <n v="110"/>
    <n v="110"/>
    <n v="101"/>
    <n v="9"/>
    <n v="0"/>
  </r>
  <r>
    <x v="22"/>
    <x v="4"/>
    <n v="3"/>
    <n v="3"/>
    <n v="2"/>
    <n v="1"/>
    <n v="0"/>
  </r>
  <r>
    <x v="22"/>
    <x v="1"/>
    <n v="56"/>
    <n v="55"/>
    <n v="49"/>
    <n v="6"/>
    <n v="0"/>
  </r>
  <r>
    <x v="23"/>
    <x v="4"/>
    <n v="4"/>
    <n v="4"/>
    <n v="4"/>
    <n v="0"/>
    <n v="0"/>
  </r>
  <r>
    <x v="23"/>
    <x v="1"/>
    <n v="16"/>
    <n v="16"/>
    <n v="12"/>
    <n v="4"/>
    <n v="0"/>
  </r>
  <r>
    <x v="23"/>
    <x v="2"/>
    <n v="10"/>
    <n v="10"/>
    <n v="10"/>
    <n v="0"/>
    <n v="0"/>
  </r>
  <r>
    <x v="23"/>
    <x v="3"/>
    <n v="38"/>
    <n v="37"/>
    <n v="30"/>
    <n v="7"/>
    <n v="0"/>
  </r>
  <r>
    <x v="24"/>
    <x v="4"/>
    <n v="6"/>
    <n v="6"/>
    <n v="4"/>
    <n v="2"/>
    <n v="0"/>
  </r>
  <r>
    <x v="24"/>
    <x v="2"/>
    <n v="22"/>
    <n v="22"/>
    <n v="21"/>
    <n v="1"/>
    <n v="0"/>
  </r>
  <r>
    <x v="24"/>
    <x v="1"/>
    <n v="17"/>
    <n v="17"/>
    <n v="13"/>
    <n v="4"/>
    <n v="0"/>
  </r>
  <r>
    <x v="24"/>
    <x v="3"/>
    <n v="75"/>
    <n v="75"/>
    <n v="58"/>
    <n v="17"/>
    <n v="0"/>
  </r>
  <r>
    <x v="25"/>
    <x v="1"/>
    <n v="73"/>
    <n v="72"/>
    <n v="56"/>
    <n v="16"/>
    <n v="0"/>
  </r>
  <r>
    <x v="25"/>
    <x v="2"/>
    <n v="69"/>
    <n v="67"/>
    <n v="55"/>
    <n v="12"/>
    <n v="0"/>
  </r>
  <r>
    <x v="25"/>
    <x v="3"/>
    <n v="149"/>
    <n v="144"/>
    <n v="123"/>
    <n v="21"/>
    <n v="1"/>
  </r>
  <r>
    <x v="25"/>
    <x v="4"/>
    <n v="56"/>
    <n v="56"/>
    <n v="54"/>
    <n v="2"/>
    <n v="0"/>
  </r>
  <r>
    <x v="0"/>
    <x v="0"/>
    <n v="8"/>
    <n v="5"/>
    <n v="3"/>
    <n v="2"/>
    <n v="0"/>
  </r>
  <r>
    <x v="0"/>
    <x v="1"/>
    <n v="118"/>
    <n v="107"/>
    <n v="62"/>
    <n v="45"/>
    <n v="3"/>
  </r>
  <r>
    <x v="0"/>
    <x v="2"/>
    <n v="92"/>
    <n v="84"/>
    <n v="48"/>
    <n v="36"/>
    <n v="0"/>
  </r>
  <r>
    <x v="0"/>
    <x v="3"/>
    <n v="442"/>
    <n v="372"/>
    <n v="201"/>
    <n v="171"/>
    <n v="3"/>
  </r>
  <r>
    <x v="0"/>
    <x v="4"/>
    <n v="89"/>
    <n v="82"/>
    <n v="41"/>
    <n v="41"/>
    <n v="1"/>
  </r>
  <r>
    <x v="0"/>
    <x v="5"/>
    <n v="4"/>
    <n v="4"/>
    <n v="3"/>
    <n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3"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Локална самоуправа">
  <location ref="P18:U162" firstHeaderRow="0" firstDataRow="1" firstDataCol="1"/>
  <pivotFields count="7">
    <pivotField name="Надлежни орган - усаглашени захтеви"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7">
        <item x="0"/>
        <item x="4"/>
        <item x="1"/>
        <item x="3"/>
        <item x="5"/>
        <item x="2"/>
        <item t="default"/>
      </items>
    </pivotField>
    <pivotField dataField="1" showAll="0"/>
    <pivotField dataField="1" showAll="0"/>
    <pivotField dataField="1" showAll="0"/>
    <pivotField dataField="1" showAll="0"/>
    <pivotField dataField="1" showAll="0"/>
  </pivotFields>
  <rowFields count="2">
    <field x="0"/>
    <field x="1"/>
  </rowFields>
  <rowItems count="144">
    <i>
      <x/>
    </i>
    <i r="1">
      <x/>
    </i>
    <i r="1">
      <x v="1"/>
    </i>
    <i r="1">
      <x v="2"/>
    </i>
    <i r="1">
      <x v="3"/>
    </i>
    <i r="1">
      <x v="4"/>
    </i>
    <i r="1">
      <x v="5"/>
    </i>
    <i>
      <x v="1"/>
    </i>
    <i r="1">
      <x v="1"/>
    </i>
    <i r="1">
      <x v="2"/>
    </i>
    <i r="1">
      <x v="3"/>
    </i>
    <i r="1">
      <x v="5"/>
    </i>
    <i>
      <x v="2"/>
    </i>
    <i r="1">
      <x/>
    </i>
    <i r="1">
      <x v="1"/>
    </i>
    <i r="1">
      <x v="2"/>
    </i>
    <i r="1">
      <x v="3"/>
    </i>
    <i r="1">
      <x v="5"/>
    </i>
    <i>
      <x v="3"/>
    </i>
    <i r="1">
      <x/>
    </i>
    <i r="1">
      <x v="1"/>
    </i>
    <i r="1">
      <x v="2"/>
    </i>
    <i r="1">
      <x v="3"/>
    </i>
    <i r="1">
      <x v="5"/>
    </i>
    <i>
      <x v="4"/>
    </i>
    <i r="1">
      <x v="1"/>
    </i>
    <i r="1">
      <x v="2"/>
    </i>
    <i r="1">
      <x v="3"/>
    </i>
    <i r="1">
      <x v="5"/>
    </i>
    <i>
      <x v="5"/>
    </i>
    <i r="1">
      <x v="1"/>
    </i>
    <i r="1">
      <x v="2"/>
    </i>
    <i r="1">
      <x v="3"/>
    </i>
    <i r="1">
      <x v="5"/>
    </i>
    <i>
      <x v="6"/>
    </i>
    <i r="1">
      <x v="1"/>
    </i>
    <i r="1">
      <x v="2"/>
    </i>
    <i r="1">
      <x v="3"/>
    </i>
    <i r="1">
      <x v="5"/>
    </i>
    <i>
      <x v="7"/>
    </i>
    <i r="1">
      <x v="1"/>
    </i>
    <i r="1">
      <x v="2"/>
    </i>
    <i r="1">
      <x v="3"/>
    </i>
    <i r="1">
      <x v="5"/>
    </i>
    <i>
      <x v="8"/>
    </i>
    <i r="1">
      <x/>
    </i>
    <i r="1">
      <x v="1"/>
    </i>
    <i r="1">
      <x v="2"/>
    </i>
    <i r="1">
      <x v="3"/>
    </i>
    <i r="1">
      <x v="5"/>
    </i>
    <i>
      <x v="9"/>
    </i>
    <i r="1">
      <x v="1"/>
    </i>
    <i r="1">
      <x v="2"/>
    </i>
    <i r="1">
      <x v="3"/>
    </i>
    <i r="1">
      <x v="5"/>
    </i>
    <i>
      <x v="10"/>
    </i>
    <i r="1">
      <x v="1"/>
    </i>
    <i r="1">
      <x v="2"/>
    </i>
    <i r="1">
      <x v="3"/>
    </i>
    <i r="1">
      <x v="5"/>
    </i>
    <i>
      <x v="11"/>
    </i>
    <i r="1">
      <x v="1"/>
    </i>
    <i r="1">
      <x v="2"/>
    </i>
    <i r="1">
      <x v="3"/>
    </i>
    <i r="1">
      <x v="4"/>
    </i>
    <i r="1">
      <x v="5"/>
    </i>
    <i>
      <x v="12"/>
    </i>
    <i r="1">
      <x/>
    </i>
    <i r="1">
      <x v="1"/>
    </i>
    <i r="1">
      <x v="2"/>
    </i>
    <i r="1">
      <x v="3"/>
    </i>
    <i r="1">
      <x v="5"/>
    </i>
    <i>
      <x v="13"/>
    </i>
    <i r="1">
      <x v="1"/>
    </i>
    <i r="1">
      <x v="2"/>
    </i>
    <i r="1">
      <x v="3"/>
    </i>
    <i r="1">
      <x v="5"/>
    </i>
    <i>
      <x v="14"/>
    </i>
    <i r="1">
      <x v="1"/>
    </i>
    <i r="1">
      <x v="2"/>
    </i>
    <i r="1">
      <x v="3"/>
    </i>
    <i r="1">
      <x v="5"/>
    </i>
    <i>
      <x v="15"/>
    </i>
    <i r="1">
      <x/>
    </i>
    <i r="1">
      <x v="1"/>
    </i>
    <i r="1">
      <x v="2"/>
    </i>
    <i r="1">
      <x v="3"/>
    </i>
    <i r="1">
      <x v="4"/>
    </i>
    <i r="1">
      <x v="5"/>
    </i>
    <i>
      <x v="16"/>
    </i>
    <i r="1">
      <x/>
    </i>
    <i r="1">
      <x v="1"/>
    </i>
    <i r="1">
      <x v="2"/>
    </i>
    <i r="1">
      <x v="3"/>
    </i>
    <i r="1">
      <x v="5"/>
    </i>
    <i>
      <x v="17"/>
    </i>
    <i r="1">
      <x/>
    </i>
    <i r="1">
      <x v="1"/>
    </i>
    <i r="1">
      <x v="2"/>
    </i>
    <i r="1">
      <x v="3"/>
    </i>
    <i r="1">
      <x v="5"/>
    </i>
    <i>
      <x v="18"/>
    </i>
    <i r="1">
      <x v="1"/>
    </i>
    <i r="1">
      <x v="2"/>
    </i>
    <i r="1">
      <x v="3"/>
    </i>
    <i r="1">
      <x v="5"/>
    </i>
    <i>
      <x v="19"/>
    </i>
    <i r="1">
      <x v="1"/>
    </i>
    <i r="1">
      <x v="2"/>
    </i>
    <i r="1">
      <x v="3"/>
    </i>
    <i r="1">
      <x v="5"/>
    </i>
    <i>
      <x v="20"/>
    </i>
    <i r="1">
      <x/>
    </i>
    <i r="1">
      <x v="1"/>
    </i>
    <i r="1">
      <x v="2"/>
    </i>
    <i r="1">
      <x v="3"/>
    </i>
    <i r="1">
      <x v="5"/>
    </i>
    <i>
      <x v="21"/>
    </i>
    <i r="1">
      <x v="1"/>
    </i>
    <i r="1">
      <x v="2"/>
    </i>
    <i r="1">
      <x v="3"/>
    </i>
    <i r="1">
      <x v="5"/>
    </i>
    <i>
      <x v="22"/>
    </i>
    <i r="1">
      <x v="1"/>
    </i>
    <i r="1">
      <x v="2"/>
    </i>
    <i r="1">
      <x v="3"/>
    </i>
    <i r="1">
      <x v="5"/>
    </i>
    <i>
      <x v="23"/>
    </i>
    <i r="1">
      <x v="1"/>
    </i>
    <i r="1">
      <x v="2"/>
    </i>
    <i r="1">
      <x v="3"/>
    </i>
    <i r="1">
      <x v="5"/>
    </i>
    <i>
      <x v="24"/>
    </i>
    <i r="1">
      <x v="1"/>
    </i>
    <i r="1">
      <x v="2"/>
    </i>
    <i r="1">
      <x v="3"/>
    </i>
    <i r="1">
      <x v="5"/>
    </i>
    <i>
      <x v="25"/>
    </i>
    <i r="1">
      <x/>
    </i>
    <i r="1">
      <x v="1"/>
    </i>
    <i r="1">
      <x v="2"/>
    </i>
    <i r="1">
      <x v="3"/>
    </i>
    <i r="1">
      <x v="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пријава" fld="6" baseField="0" baseItem="0"/>
  </dataFields>
  <formats count="38">
    <format dxfId="1154">
      <pivotArea field="0" type="button" dataOnly="0" labelOnly="1" outline="0" axis="axisRow" fieldPosition="0"/>
    </format>
    <format dxfId="1153">
      <pivotArea dataOnly="0" labelOnly="1" outline="0" fieldPosition="0">
        <references count="1">
          <reference field="4294967294" count="5">
            <x v="0"/>
            <x v="1"/>
            <x v="2"/>
            <x v="3"/>
            <x v="4"/>
          </reference>
        </references>
      </pivotArea>
    </format>
    <format dxfId="1152">
      <pivotArea field="0" type="button" dataOnly="0" labelOnly="1" outline="0" axis="axisRow" fieldPosition="0"/>
    </format>
    <format dxfId="1151">
      <pivotArea dataOnly="0" labelOnly="1" outline="0" fieldPosition="0">
        <references count="1">
          <reference field="4294967294" count="5">
            <x v="0"/>
            <x v="1"/>
            <x v="2"/>
            <x v="3"/>
            <x v="4"/>
          </reference>
        </references>
      </pivotArea>
    </format>
    <format dxfId="1150">
      <pivotArea field="0" type="button" dataOnly="0" labelOnly="1" outline="0" axis="axisRow" fieldPosition="0"/>
    </format>
    <format dxfId="1149">
      <pivotArea dataOnly="0" labelOnly="1" outline="0" fieldPosition="0">
        <references count="1">
          <reference field="4294967294" count="5">
            <x v="0"/>
            <x v="1"/>
            <x v="2"/>
            <x v="3"/>
            <x v="4"/>
          </reference>
        </references>
      </pivotArea>
    </format>
    <format dxfId="1148">
      <pivotArea type="all" dataOnly="0" outline="0" fieldPosition="0"/>
    </format>
    <format dxfId="1147">
      <pivotArea outline="0" collapsedLevelsAreSubtotals="1" fieldPosition="0"/>
    </format>
    <format dxfId="1146">
      <pivotArea outline="0" collapsedLevelsAreSubtotals="1" fieldPosition="0"/>
    </format>
    <format dxfId="1145">
      <pivotArea field="0" type="button" dataOnly="0" labelOnly="1" outline="0" axis="axisRow" fieldPosition="0"/>
    </format>
    <format dxfId="1144">
      <pivotArea dataOnly="0" labelOnly="1" outline="0" fieldPosition="0">
        <references count="1">
          <reference field="4294967294" count="5">
            <x v="0"/>
            <x v="1"/>
            <x v="2"/>
            <x v="3"/>
            <x v="4"/>
          </reference>
        </references>
      </pivotArea>
    </format>
    <format dxfId="1143">
      <pivotArea collapsedLevelsAreSubtotals="1" fieldPosition="0">
        <references count="1">
          <reference field="0" count="1">
            <x v="0"/>
          </reference>
        </references>
      </pivotArea>
    </format>
    <format dxfId="1142">
      <pivotArea collapsedLevelsAreSubtotals="1" fieldPosition="0">
        <references count="1">
          <reference field="0" count="1">
            <x v="1"/>
          </reference>
        </references>
      </pivotArea>
    </format>
    <format dxfId="1141">
      <pivotArea collapsedLevelsAreSubtotals="1" fieldPosition="0">
        <references count="1">
          <reference field="0" count="1">
            <x v="2"/>
          </reference>
        </references>
      </pivotArea>
    </format>
    <format dxfId="1140">
      <pivotArea collapsedLevelsAreSubtotals="1" fieldPosition="0">
        <references count="1">
          <reference field="0" count="1">
            <x v="3"/>
          </reference>
        </references>
      </pivotArea>
    </format>
    <format dxfId="1139">
      <pivotArea collapsedLevelsAreSubtotals="1" fieldPosition="0">
        <references count="1">
          <reference field="0" count="1">
            <x v="4"/>
          </reference>
        </references>
      </pivotArea>
    </format>
    <format dxfId="1138">
      <pivotArea collapsedLevelsAreSubtotals="1" fieldPosition="0">
        <references count="1">
          <reference field="0" count="1">
            <x v="5"/>
          </reference>
        </references>
      </pivotArea>
    </format>
    <format dxfId="1137">
      <pivotArea collapsedLevelsAreSubtotals="1" fieldPosition="0">
        <references count="1">
          <reference field="0" count="1">
            <x v="6"/>
          </reference>
        </references>
      </pivotArea>
    </format>
    <format dxfId="1136">
      <pivotArea collapsedLevelsAreSubtotals="1" fieldPosition="0">
        <references count="1">
          <reference field="0" count="1">
            <x v="7"/>
          </reference>
        </references>
      </pivotArea>
    </format>
    <format dxfId="1135">
      <pivotArea collapsedLevelsAreSubtotals="1" fieldPosition="0">
        <references count="1">
          <reference field="0" count="1">
            <x v="8"/>
          </reference>
        </references>
      </pivotArea>
    </format>
    <format dxfId="1134">
      <pivotArea collapsedLevelsAreSubtotals="1" fieldPosition="0">
        <references count="1">
          <reference field="0" count="1">
            <x v="9"/>
          </reference>
        </references>
      </pivotArea>
    </format>
    <format dxfId="1133">
      <pivotArea collapsedLevelsAreSubtotals="1" fieldPosition="0">
        <references count="1">
          <reference field="0" count="1">
            <x v="10"/>
          </reference>
        </references>
      </pivotArea>
    </format>
    <format dxfId="1132">
      <pivotArea collapsedLevelsAreSubtotals="1" fieldPosition="0">
        <references count="1">
          <reference field="0" count="1">
            <x v="11"/>
          </reference>
        </references>
      </pivotArea>
    </format>
    <format dxfId="1131">
      <pivotArea collapsedLevelsAreSubtotals="1" fieldPosition="0">
        <references count="1">
          <reference field="0" count="1">
            <x v="12"/>
          </reference>
        </references>
      </pivotArea>
    </format>
    <format dxfId="1130">
      <pivotArea collapsedLevelsAreSubtotals="1" fieldPosition="0">
        <references count="1">
          <reference field="0" count="1">
            <x v="13"/>
          </reference>
        </references>
      </pivotArea>
    </format>
    <format dxfId="1129">
      <pivotArea collapsedLevelsAreSubtotals="1" fieldPosition="0">
        <references count="1">
          <reference field="0" count="1">
            <x v="14"/>
          </reference>
        </references>
      </pivotArea>
    </format>
    <format dxfId="1128">
      <pivotArea collapsedLevelsAreSubtotals="1" fieldPosition="0">
        <references count="1">
          <reference field="0" count="1">
            <x v="15"/>
          </reference>
        </references>
      </pivotArea>
    </format>
    <format dxfId="1127">
      <pivotArea collapsedLevelsAreSubtotals="1" fieldPosition="0">
        <references count="1">
          <reference field="0" count="1">
            <x v="16"/>
          </reference>
        </references>
      </pivotArea>
    </format>
    <format dxfId="1126">
      <pivotArea collapsedLevelsAreSubtotals="1" fieldPosition="0">
        <references count="1">
          <reference field="0" count="1">
            <x v="17"/>
          </reference>
        </references>
      </pivotArea>
    </format>
    <format dxfId="1125">
      <pivotArea collapsedLevelsAreSubtotals="1" fieldPosition="0">
        <references count="1">
          <reference field="0" count="1">
            <x v="18"/>
          </reference>
        </references>
      </pivotArea>
    </format>
    <format dxfId="1124">
      <pivotArea collapsedLevelsAreSubtotals="1" fieldPosition="0">
        <references count="1">
          <reference field="0" count="1">
            <x v="19"/>
          </reference>
        </references>
      </pivotArea>
    </format>
    <format dxfId="1123">
      <pivotArea collapsedLevelsAreSubtotals="1" fieldPosition="0">
        <references count="1">
          <reference field="0" count="1">
            <x v="20"/>
          </reference>
        </references>
      </pivotArea>
    </format>
    <format dxfId="1122">
      <pivotArea collapsedLevelsAreSubtotals="1" fieldPosition="0">
        <references count="1">
          <reference field="0" count="1">
            <x v="21"/>
          </reference>
        </references>
      </pivotArea>
    </format>
    <format dxfId="1121">
      <pivotArea collapsedLevelsAreSubtotals="1" fieldPosition="0">
        <references count="1">
          <reference field="0" count="1">
            <x v="22"/>
          </reference>
        </references>
      </pivotArea>
    </format>
    <format dxfId="1120">
      <pivotArea collapsedLevelsAreSubtotals="1" fieldPosition="0">
        <references count="1">
          <reference field="0" count="1">
            <x v="23"/>
          </reference>
        </references>
      </pivotArea>
    </format>
    <format dxfId="1119">
      <pivotArea collapsedLevelsAreSubtotals="1" fieldPosition="0">
        <references count="1">
          <reference field="0" count="1">
            <x v="24"/>
          </reference>
        </references>
      </pivotArea>
    </format>
    <format dxfId="1118">
      <pivotArea collapsedLevelsAreSubtotals="1" fieldPosition="0">
        <references count="1">
          <reference field="0" count="1">
            <x v="25"/>
          </reference>
        </references>
      </pivotArea>
    </format>
    <format dxfId="1117">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chartFormat="5" rowHeaderCaption="Локална самоуправа">
  <location ref="B18:N356" firstHeaderRow="0" firstDataRow="1" firstDataCol="1"/>
  <pivotFields count="14">
    <pivotField name="Надлежни орган - сви захтеви" axis="axisRow" showAll="0" sortType="descending">
      <items count="27">
        <item x="0"/>
        <item x="1"/>
        <item x="2"/>
        <item x="3"/>
        <item x="4"/>
        <item x="5"/>
        <item x="6"/>
        <item x="7"/>
        <item x="8"/>
        <item x="9"/>
        <item x="10"/>
        <item x="11"/>
        <item x="12"/>
        <item x="13"/>
        <item x="14"/>
        <item x="15"/>
        <item x="16"/>
        <item x="17"/>
        <item x="18"/>
        <item x="19"/>
        <item x="20"/>
        <item x="21"/>
        <item x="22"/>
        <item x="23"/>
        <item x="24"/>
        <item x="25"/>
        <item t="default"/>
      </items>
      <autoSortScope>
        <pivotArea dataOnly="0" outline="0" fieldPosition="0">
          <references count="1">
            <reference field="4294967294" count="1" selected="0">
              <x v="11"/>
            </reference>
          </references>
        </pivotArea>
      </autoSortScope>
    </pivotField>
    <pivotField axis="axisRow" showAll="0">
      <items count="17">
        <item x="13"/>
        <item x="0"/>
        <item x="15"/>
        <item x="14"/>
        <item x="1"/>
        <item x="6"/>
        <item x="2"/>
        <item x="3"/>
        <item x="4"/>
        <item x="5"/>
        <item x="7"/>
        <item x="8"/>
        <item x="9"/>
        <item x="10"/>
        <item x="11"/>
        <item x="12"/>
        <item t="default"/>
      </items>
    </pivotField>
    <pivotField dataField="1" showAll="0"/>
    <pivotField dataField="1" showAll="0"/>
    <pivotField dataField="1" showAll="0"/>
    <pivotField dataField="1" showAll="0"/>
    <pivotField dataField="1" showAll="0"/>
    <pivotField dataField="1"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338">
    <i>
      <x v="22"/>
    </i>
    <i r="1">
      <x v="1"/>
    </i>
    <i r="1">
      <x v="5"/>
    </i>
    <i r="1">
      <x v="6"/>
    </i>
    <i r="1">
      <x v="7"/>
    </i>
    <i r="1">
      <x v="9"/>
    </i>
    <i r="1">
      <x v="10"/>
    </i>
    <i r="1">
      <x v="11"/>
    </i>
    <i r="1">
      <x v="12"/>
    </i>
    <i r="1">
      <x v="13"/>
    </i>
    <i r="1">
      <x v="14"/>
    </i>
    <i r="1">
      <x v="15"/>
    </i>
    <i>
      <x v="25"/>
    </i>
    <i r="1">
      <x v="1"/>
    </i>
    <i r="1">
      <x v="4"/>
    </i>
    <i r="1">
      <x v="5"/>
    </i>
    <i r="1">
      <x v="6"/>
    </i>
    <i r="1">
      <x v="7"/>
    </i>
    <i r="1">
      <x v="8"/>
    </i>
    <i r="1">
      <x v="9"/>
    </i>
    <i r="1">
      <x v="10"/>
    </i>
    <i r="1">
      <x v="12"/>
    </i>
    <i r="1">
      <x v="13"/>
    </i>
    <i r="1">
      <x v="14"/>
    </i>
    <i r="1">
      <x v="15"/>
    </i>
    <i>
      <x v="5"/>
    </i>
    <i r="1">
      <x v="1"/>
    </i>
    <i r="1">
      <x v="5"/>
    </i>
    <i r="1">
      <x v="6"/>
    </i>
    <i r="1">
      <x v="7"/>
    </i>
    <i r="1">
      <x v="9"/>
    </i>
    <i r="1">
      <x v="10"/>
    </i>
    <i r="1">
      <x v="11"/>
    </i>
    <i r="1">
      <x v="12"/>
    </i>
    <i r="1">
      <x v="13"/>
    </i>
    <i r="1">
      <x v="14"/>
    </i>
    <i r="1">
      <x v="15"/>
    </i>
    <i>
      <x v="9"/>
    </i>
    <i r="1">
      <x v="1"/>
    </i>
    <i r="1">
      <x v="4"/>
    </i>
    <i r="1">
      <x v="5"/>
    </i>
    <i r="1">
      <x v="6"/>
    </i>
    <i r="1">
      <x v="7"/>
    </i>
    <i r="1">
      <x v="9"/>
    </i>
    <i r="1">
      <x v="10"/>
    </i>
    <i r="1">
      <x v="11"/>
    </i>
    <i r="1">
      <x v="12"/>
    </i>
    <i r="1">
      <x v="13"/>
    </i>
    <i r="1">
      <x v="14"/>
    </i>
    <i r="1">
      <x v="15"/>
    </i>
    <i>
      <x v="10"/>
    </i>
    <i r="1">
      <x v="1"/>
    </i>
    <i r="1">
      <x v="3"/>
    </i>
    <i r="1">
      <x v="5"/>
    </i>
    <i r="1">
      <x v="6"/>
    </i>
    <i r="1">
      <x v="7"/>
    </i>
    <i r="1">
      <x v="9"/>
    </i>
    <i r="1">
      <x v="10"/>
    </i>
    <i r="1">
      <x v="11"/>
    </i>
    <i r="1">
      <x v="12"/>
    </i>
    <i r="1">
      <x v="13"/>
    </i>
    <i r="1">
      <x v="14"/>
    </i>
    <i r="1">
      <x v="15"/>
    </i>
    <i>
      <x v="3"/>
    </i>
    <i r="1">
      <x v="1"/>
    </i>
    <i r="1">
      <x v="5"/>
    </i>
    <i r="1">
      <x v="6"/>
    </i>
    <i r="1">
      <x v="7"/>
    </i>
    <i r="1">
      <x v="8"/>
    </i>
    <i r="1">
      <x v="9"/>
    </i>
    <i r="1">
      <x v="10"/>
    </i>
    <i r="1">
      <x v="11"/>
    </i>
    <i r="1">
      <x v="12"/>
    </i>
    <i r="1">
      <x v="13"/>
    </i>
    <i r="1">
      <x v="14"/>
    </i>
    <i>
      <x v="20"/>
    </i>
    <i r="1">
      <x v="1"/>
    </i>
    <i r="1">
      <x v="5"/>
    </i>
    <i r="1">
      <x v="6"/>
    </i>
    <i r="1">
      <x v="7"/>
    </i>
    <i r="1">
      <x v="9"/>
    </i>
    <i r="1">
      <x v="10"/>
    </i>
    <i r="1">
      <x v="11"/>
    </i>
    <i r="1">
      <x v="12"/>
    </i>
    <i r="1">
      <x v="13"/>
    </i>
    <i r="1">
      <x v="14"/>
    </i>
    <i r="1">
      <x v="15"/>
    </i>
    <i>
      <x v="1"/>
    </i>
    <i r="1">
      <x/>
    </i>
    <i r="1">
      <x v="1"/>
    </i>
    <i r="1">
      <x v="3"/>
    </i>
    <i r="1">
      <x v="4"/>
    </i>
    <i r="1">
      <x v="5"/>
    </i>
    <i r="1">
      <x v="6"/>
    </i>
    <i r="1">
      <x v="7"/>
    </i>
    <i r="1">
      <x v="9"/>
    </i>
    <i r="1">
      <x v="10"/>
    </i>
    <i r="1">
      <x v="11"/>
    </i>
    <i r="1">
      <x v="12"/>
    </i>
    <i r="1">
      <x v="13"/>
    </i>
    <i r="1">
      <x v="14"/>
    </i>
    <i r="1">
      <x v="15"/>
    </i>
    <i>
      <x v="7"/>
    </i>
    <i r="1">
      <x v="1"/>
    </i>
    <i r="1">
      <x v="4"/>
    </i>
    <i r="1">
      <x v="5"/>
    </i>
    <i r="1">
      <x v="6"/>
    </i>
    <i r="1">
      <x v="7"/>
    </i>
    <i r="1">
      <x v="9"/>
    </i>
    <i r="1">
      <x v="10"/>
    </i>
    <i r="1">
      <x v="11"/>
    </i>
    <i r="1">
      <x v="12"/>
    </i>
    <i r="1">
      <x v="13"/>
    </i>
    <i r="1">
      <x v="14"/>
    </i>
    <i r="1">
      <x v="15"/>
    </i>
    <i>
      <x v="17"/>
    </i>
    <i r="1">
      <x v="1"/>
    </i>
    <i r="1">
      <x v="5"/>
    </i>
    <i r="1">
      <x v="6"/>
    </i>
    <i r="1">
      <x v="7"/>
    </i>
    <i r="1">
      <x v="9"/>
    </i>
    <i r="1">
      <x v="10"/>
    </i>
    <i r="1">
      <x v="11"/>
    </i>
    <i r="1">
      <x v="12"/>
    </i>
    <i r="1">
      <x v="13"/>
    </i>
    <i r="1">
      <x v="14"/>
    </i>
    <i r="1">
      <x v="15"/>
    </i>
    <i>
      <x v="24"/>
    </i>
    <i r="1">
      <x v="1"/>
    </i>
    <i r="1">
      <x v="4"/>
    </i>
    <i r="1">
      <x v="5"/>
    </i>
    <i r="1">
      <x v="6"/>
    </i>
    <i r="1">
      <x v="7"/>
    </i>
    <i r="1">
      <x v="9"/>
    </i>
    <i r="1">
      <x v="10"/>
    </i>
    <i r="1">
      <x v="11"/>
    </i>
    <i r="1">
      <x v="12"/>
    </i>
    <i r="1">
      <x v="13"/>
    </i>
    <i r="1">
      <x v="14"/>
    </i>
    <i r="1">
      <x v="15"/>
    </i>
    <i>
      <x v="12"/>
    </i>
    <i r="1">
      <x v="1"/>
    </i>
    <i r="1">
      <x v="2"/>
    </i>
    <i r="1">
      <x v="4"/>
    </i>
    <i r="1">
      <x v="5"/>
    </i>
    <i r="1">
      <x v="6"/>
    </i>
    <i r="1">
      <x v="7"/>
    </i>
    <i r="1">
      <x v="9"/>
    </i>
    <i r="1">
      <x v="10"/>
    </i>
    <i r="1">
      <x v="11"/>
    </i>
    <i r="1">
      <x v="12"/>
    </i>
    <i r="1">
      <x v="13"/>
    </i>
    <i r="1">
      <x v="14"/>
    </i>
    <i r="1">
      <x v="15"/>
    </i>
    <i>
      <x v="19"/>
    </i>
    <i r="1">
      <x v="1"/>
    </i>
    <i r="1">
      <x v="5"/>
    </i>
    <i r="1">
      <x v="6"/>
    </i>
    <i r="1">
      <x v="7"/>
    </i>
    <i r="1">
      <x v="9"/>
    </i>
    <i r="1">
      <x v="10"/>
    </i>
    <i r="1">
      <x v="11"/>
    </i>
    <i r="1">
      <x v="12"/>
    </i>
    <i r="1">
      <x v="13"/>
    </i>
    <i r="1">
      <x v="14"/>
    </i>
    <i r="1">
      <x v="15"/>
    </i>
    <i>
      <x v="16"/>
    </i>
    <i r="1">
      <x v="1"/>
    </i>
    <i r="1">
      <x v="5"/>
    </i>
    <i r="1">
      <x v="6"/>
    </i>
    <i r="1">
      <x v="7"/>
    </i>
    <i r="1">
      <x v="9"/>
    </i>
    <i r="1">
      <x v="10"/>
    </i>
    <i r="1">
      <x v="11"/>
    </i>
    <i r="1">
      <x v="12"/>
    </i>
    <i r="1">
      <x v="13"/>
    </i>
    <i r="1">
      <x v="14"/>
    </i>
    <i r="1">
      <x v="15"/>
    </i>
    <i>
      <x v="8"/>
    </i>
    <i r="1">
      <x v="1"/>
    </i>
    <i r="1">
      <x v="4"/>
    </i>
    <i r="1">
      <x v="5"/>
    </i>
    <i r="1">
      <x v="6"/>
    </i>
    <i r="1">
      <x v="7"/>
    </i>
    <i r="1">
      <x v="8"/>
    </i>
    <i r="1">
      <x v="9"/>
    </i>
    <i r="1">
      <x v="10"/>
    </i>
    <i r="1">
      <x v="11"/>
    </i>
    <i r="1">
      <x v="12"/>
    </i>
    <i r="1">
      <x v="13"/>
    </i>
    <i r="1">
      <x v="14"/>
    </i>
    <i r="1">
      <x v="15"/>
    </i>
    <i>
      <x v="21"/>
    </i>
    <i r="1">
      <x v="1"/>
    </i>
    <i r="1">
      <x v="5"/>
    </i>
    <i r="1">
      <x v="6"/>
    </i>
    <i r="1">
      <x v="7"/>
    </i>
    <i r="1">
      <x v="9"/>
    </i>
    <i r="1">
      <x v="10"/>
    </i>
    <i r="1">
      <x v="11"/>
    </i>
    <i r="1">
      <x v="12"/>
    </i>
    <i r="1">
      <x v="13"/>
    </i>
    <i r="1">
      <x v="14"/>
    </i>
    <i r="1">
      <x v="15"/>
    </i>
    <i>
      <x v="6"/>
    </i>
    <i r="1">
      <x v="1"/>
    </i>
    <i r="1">
      <x v="4"/>
    </i>
    <i r="1">
      <x v="5"/>
    </i>
    <i r="1">
      <x v="6"/>
    </i>
    <i r="1">
      <x v="7"/>
    </i>
    <i r="1">
      <x v="9"/>
    </i>
    <i r="1">
      <x v="10"/>
    </i>
    <i r="1">
      <x v="11"/>
    </i>
    <i r="1">
      <x v="12"/>
    </i>
    <i r="1">
      <x v="13"/>
    </i>
    <i r="1">
      <x v="14"/>
    </i>
    <i r="1">
      <x v="15"/>
    </i>
    <i>
      <x v="23"/>
    </i>
    <i r="1">
      <x v="1"/>
    </i>
    <i r="1">
      <x v="4"/>
    </i>
    <i r="1">
      <x v="5"/>
    </i>
    <i r="1">
      <x v="6"/>
    </i>
    <i r="1">
      <x v="7"/>
    </i>
    <i r="1">
      <x v="8"/>
    </i>
    <i r="1">
      <x v="9"/>
    </i>
    <i r="1">
      <x v="10"/>
    </i>
    <i r="1">
      <x v="11"/>
    </i>
    <i r="1">
      <x v="12"/>
    </i>
    <i r="1">
      <x v="13"/>
    </i>
    <i r="1">
      <x v="14"/>
    </i>
    <i r="1">
      <x v="15"/>
    </i>
    <i>
      <x v="13"/>
    </i>
    <i r="1">
      <x/>
    </i>
    <i r="1">
      <x v="1"/>
    </i>
    <i r="1">
      <x v="3"/>
    </i>
    <i r="1">
      <x v="4"/>
    </i>
    <i r="1">
      <x v="5"/>
    </i>
    <i r="1">
      <x v="6"/>
    </i>
    <i r="1">
      <x v="7"/>
    </i>
    <i r="1">
      <x v="8"/>
    </i>
    <i r="1">
      <x v="9"/>
    </i>
    <i r="1">
      <x v="10"/>
    </i>
    <i r="1">
      <x v="11"/>
    </i>
    <i r="1">
      <x v="12"/>
    </i>
    <i r="1">
      <x v="13"/>
    </i>
    <i r="1">
      <x v="14"/>
    </i>
    <i r="1">
      <x v="15"/>
    </i>
    <i>
      <x v="2"/>
    </i>
    <i r="1">
      <x v="1"/>
    </i>
    <i r="1">
      <x v="5"/>
    </i>
    <i r="1">
      <x v="6"/>
    </i>
    <i r="1">
      <x v="7"/>
    </i>
    <i r="1">
      <x v="9"/>
    </i>
    <i r="1">
      <x v="10"/>
    </i>
    <i r="1">
      <x v="12"/>
    </i>
    <i r="1">
      <x v="13"/>
    </i>
    <i r="1">
      <x v="14"/>
    </i>
    <i>
      <x v="18"/>
    </i>
    <i r="1">
      <x v="1"/>
    </i>
    <i r="1">
      <x v="5"/>
    </i>
    <i r="1">
      <x v="6"/>
    </i>
    <i r="1">
      <x v="7"/>
    </i>
    <i r="1">
      <x v="8"/>
    </i>
    <i r="1">
      <x v="9"/>
    </i>
    <i r="1">
      <x v="10"/>
    </i>
    <i r="1">
      <x v="11"/>
    </i>
    <i r="1">
      <x v="12"/>
    </i>
    <i r="1">
      <x v="13"/>
    </i>
    <i r="1">
      <x v="14"/>
    </i>
    <i r="1">
      <x v="15"/>
    </i>
    <i>
      <x v="15"/>
    </i>
    <i r="1">
      <x/>
    </i>
    <i r="1">
      <x v="1"/>
    </i>
    <i r="1">
      <x v="2"/>
    </i>
    <i r="1">
      <x v="4"/>
    </i>
    <i r="1">
      <x v="5"/>
    </i>
    <i r="1">
      <x v="6"/>
    </i>
    <i r="1">
      <x v="7"/>
    </i>
    <i r="1">
      <x v="8"/>
    </i>
    <i r="1">
      <x v="9"/>
    </i>
    <i r="1">
      <x v="10"/>
    </i>
    <i r="1">
      <x v="11"/>
    </i>
    <i r="1">
      <x v="12"/>
    </i>
    <i r="1">
      <x v="13"/>
    </i>
    <i r="1">
      <x v="14"/>
    </i>
    <i r="1">
      <x v="15"/>
    </i>
    <i>
      <x v="14"/>
    </i>
    <i r="1">
      <x v="4"/>
    </i>
    <i r="1">
      <x v="5"/>
    </i>
    <i r="1">
      <x v="6"/>
    </i>
    <i r="1">
      <x v="7"/>
    </i>
    <i r="1">
      <x v="9"/>
    </i>
    <i r="1">
      <x v="10"/>
    </i>
    <i r="1">
      <x v="12"/>
    </i>
    <i r="1">
      <x v="13"/>
    </i>
    <i r="1">
      <x v="14"/>
    </i>
    <i r="1">
      <x v="15"/>
    </i>
    <i>
      <x v="4"/>
    </i>
    <i r="1">
      <x v="5"/>
    </i>
    <i r="1">
      <x v="6"/>
    </i>
    <i r="1">
      <x v="7"/>
    </i>
    <i r="1">
      <x v="8"/>
    </i>
    <i r="1">
      <x v="9"/>
    </i>
    <i r="1">
      <x v="10"/>
    </i>
    <i r="1">
      <x v="11"/>
    </i>
    <i r="1">
      <x v="12"/>
    </i>
    <i r="1">
      <x v="13"/>
    </i>
    <i r="1">
      <x v="14"/>
    </i>
    <i r="1">
      <x v="15"/>
    </i>
    <i>
      <x v="11"/>
    </i>
    <i r="1">
      <x v="1"/>
    </i>
    <i r="1">
      <x v="4"/>
    </i>
    <i r="1">
      <x v="5"/>
    </i>
    <i r="1">
      <x v="6"/>
    </i>
    <i r="1">
      <x v="7"/>
    </i>
    <i r="1">
      <x v="8"/>
    </i>
    <i r="1">
      <x v="9"/>
    </i>
    <i r="1">
      <x v="10"/>
    </i>
    <i r="1">
      <x v="11"/>
    </i>
    <i r="1">
      <x v="12"/>
    </i>
    <i r="1">
      <x v="13"/>
    </i>
    <i r="1">
      <x v="14"/>
    </i>
    <i r="1">
      <x v="15"/>
    </i>
    <i>
      <x/>
    </i>
    <i r="1">
      <x v="1"/>
    </i>
    <i r="1">
      <x v="4"/>
    </i>
    <i r="1">
      <x v="5"/>
    </i>
    <i r="1">
      <x v="6"/>
    </i>
    <i r="1">
      <x v="7"/>
    </i>
    <i r="1">
      <x v="8"/>
    </i>
    <i r="1">
      <x v="9"/>
    </i>
    <i r="1">
      <x v="10"/>
    </i>
    <i r="1">
      <x v="11"/>
    </i>
    <i r="1">
      <x v="12"/>
    </i>
    <i r="1">
      <x v="13"/>
    </i>
    <i r="1">
      <x v="14"/>
    </i>
    <i r="1">
      <x v="15"/>
    </i>
    <i t="grand">
      <x/>
    </i>
  </rowItems>
  <colFields count="1">
    <field x="-2"/>
  </colFields>
  <colItems count="12">
    <i>
      <x/>
    </i>
    <i i="1">
      <x v="1"/>
    </i>
    <i i="2">
      <x v="2"/>
    </i>
    <i i="3">
      <x v="3"/>
    </i>
    <i i="4">
      <x v="4"/>
    </i>
    <i i="5">
      <x v="5"/>
    </i>
    <i i="6">
      <x v="6"/>
    </i>
    <i i="7">
      <x v="7"/>
    </i>
    <i i="8">
      <x v="8"/>
    </i>
    <i i="9">
      <x v="9"/>
    </i>
    <i i="10">
      <x v="10"/>
    </i>
    <i i="11">
      <x v="11"/>
    </i>
  </colItems>
  <dataFields count="12">
    <dataField name="Број поднетих пријава" fld="2" baseField="0" baseItem="0"/>
    <dataField name="Број решених пријава" fld="3" baseField="0" baseItem="0"/>
    <dataField name="% решених пријава" fld="8" baseField="0" baseItem="2" numFmtId="10"/>
    <dataField name="Број позитивно решених пријава" fld="4" baseField="0" baseItem="0"/>
    <dataField name="% позитивно решених пријава" fld="9" baseField="0" baseItem="0" numFmtId="10"/>
    <dataField name="Број негативно решених пријава" fld="5" baseField="0" baseItem="0"/>
    <dataField name="% негативно решених пријава" fld="10" baseField="0" baseItem="1" numFmtId="10"/>
    <dataField name="Број обустављених пријава" fld="6" baseField="0" baseItem="0"/>
    <dataField name="% обустављених пријава" fld="11" baseField="0" baseItem="6" numFmtId="10"/>
    <dataField name="Обрада у току" fld="7" baseField="0" baseItem="0"/>
    <dataField name="% обрада у току" fld="12" baseField="0" baseItem="11" numFmtId="10"/>
    <dataField name="Просечан проценат успешности" fld="13" baseField="0" baseItem="11" numFmtId="10"/>
  </dataFields>
  <formats count="51">
    <format dxfId="1205">
      <pivotArea outline="0" collapsedLevelsAreSubtotals="1" fieldPosition="0"/>
    </format>
    <format dxfId="1204">
      <pivotArea outline="0" collapsedLevelsAreSubtotals="1" fieldPosition="0"/>
    </format>
    <format dxfId="1203">
      <pivotArea dataOnly="0" labelOnly="1" outline="0" fieldPosition="0">
        <references count="1">
          <reference field="4294967294" count="12">
            <x v="0"/>
            <x v="1"/>
            <x v="2"/>
            <x v="3"/>
            <x v="4"/>
            <x v="5"/>
            <x v="6"/>
            <x v="7"/>
            <x v="8"/>
            <x v="9"/>
            <x v="10"/>
            <x v="11"/>
          </reference>
        </references>
      </pivotArea>
    </format>
    <format dxfId="1202">
      <pivotArea outline="0" fieldPosition="0">
        <references count="1">
          <reference field="4294967294" count="1">
            <x v="2"/>
          </reference>
        </references>
      </pivotArea>
    </format>
    <format dxfId="1201">
      <pivotArea outline="0" fieldPosition="0">
        <references count="1">
          <reference field="4294967294" count="1">
            <x v="4"/>
          </reference>
        </references>
      </pivotArea>
    </format>
    <format dxfId="1200">
      <pivotArea outline="0" fieldPosition="0">
        <references count="1">
          <reference field="4294967294" count="1">
            <x v="6"/>
          </reference>
        </references>
      </pivotArea>
    </format>
    <format dxfId="1199">
      <pivotArea outline="0" fieldPosition="0">
        <references count="1">
          <reference field="4294967294" count="1">
            <x v="8"/>
          </reference>
        </references>
      </pivotArea>
    </format>
    <format dxfId="1198">
      <pivotArea outline="0" fieldPosition="0">
        <references count="1">
          <reference field="4294967294" count="1">
            <x v="10"/>
          </reference>
        </references>
      </pivotArea>
    </format>
    <format dxfId="1197">
      <pivotArea outline="0" fieldPosition="0">
        <references count="1">
          <reference field="4294967294" count="1">
            <x v="11"/>
          </reference>
        </references>
      </pivotArea>
    </format>
    <format dxfId="1196">
      <pivotArea field="0" type="button" dataOnly="0" labelOnly="1" outline="0" axis="axisRow" fieldPosition="0"/>
    </format>
    <format dxfId="1195">
      <pivotArea dataOnly="0" labelOnly="1" outline="0" fieldPosition="0">
        <references count="1">
          <reference field="4294967294" count="12">
            <x v="0"/>
            <x v="1"/>
            <x v="2"/>
            <x v="3"/>
            <x v="4"/>
            <x v="5"/>
            <x v="6"/>
            <x v="7"/>
            <x v="8"/>
            <x v="9"/>
            <x v="10"/>
            <x v="11"/>
          </reference>
        </references>
      </pivotArea>
    </format>
    <format dxfId="1194">
      <pivotArea field="0" type="button" dataOnly="0" labelOnly="1" outline="0" axis="axisRow" fieldPosition="0"/>
    </format>
    <format dxfId="1193">
      <pivotArea dataOnly="0" labelOnly="1" outline="0" fieldPosition="0">
        <references count="1">
          <reference field="4294967294" count="12">
            <x v="0"/>
            <x v="1"/>
            <x v="2"/>
            <x v="3"/>
            <x v="4"/>
            <x v="5"/>
            <x v="6"/>
            <x v="7"/>
            <x v="8"/>
            <x v="9"/>
            <x v="10"/>
            <x v="11"/>
          </reference>
        </references>
      </pivotArea>
    </format>
    <format dxfId="1192">
      <pivotArea field="0" type="button" dataOnly="0" labelOnly="1" outline="0" axis="axisRow" fieldPosition="0"/>
    </format>
    <format dxfId="1191">
      <pivotArea dataOnly="0" labelOnly="1" outline="0" fieldPosition="0">
        <references count="1">
          <reference field="4294967294" count="12">
            <x v="0"/>
            <x v="1"/>
            <x v="2"/>
            <x v="3"/>
            <x v="4"/>
            <x v="5"/>
            <x v="6"/>
            <x v="7"/>
            <x v="8"/>
            <x v="9"/>
            <x v="10"/>
            <x v="11"/>
          </reference>
        </references>
      </pivotArea>
    </format>
    <format dxfId="1190">
      <pivotArea grandRow="1" outline="0" collapsedLevelsAreSubtotals="1" fieldPosition="0"/>
    </format>
    <format dxfId="1189">
      <pivotArea dataOnly="0" labelOnly="1" grandRow="1" outline="0" fieldPosition="0"/>
    </format>
    <format dxfId="1188">
      <pivotArea dataOnly="0" labelOnly="1" fieldPosition="0">
        <references count="1">
          <reference field="0" count="0"/>
        </references>
      </pivotArea>
    </format>
    <format dxfId="1187">
      <pivotArea type="all" dataOnly="0" outline="0" fieldPosition="0"/>
    </format>
    <format dxfId="1186">
      <pivotArea field="0" type="button" dataOnly="0" labelOnly="1" outline="0" axis="axisRow" fieldPosition="0"/>
    </format>
    <format dxfId="1185">
      <pivotArea dataOnly="0" labelOnly="1" outline="0" fieldPosition="0">
        <references count="1">
          <reference field="4294967294" count="12">
            <x v="0"/>
            <x v="1"/>
            <x v="2"/>
            <x v="3"/>
            <x v="4"/>
            <x v="5"/>
            <x v="6"/>
            <x v="7"/>
            <x v="8"/>
            <x v="9"/>
            <x v="10"/>
            <x v="11"/>
          </reference>
        </references>
      </pivotArea>
    </format>
    <format dxfId="1184">
      <pivotArea grandRow="1" outline="0" collapsedLevelsAreSubtotals="1" fieldPosition="0"/>
    </format>
    <format dxfId="1183">
      <pivotArea dataOnly="0" labelOnly="1" grandRow="1" outline="0" fieldPosition="0"/>
    </format>
    <format dxfId="1182">
      <pivotArea field="0" type="button" dataOnly="0" labelOnly="1" outline="0" axis="axisRow" fieldPosition="0"/>
    </format>
    <format dxfId="1181">
      <pivotArea dataOnly="0" labelOnly="1" outline="0" fieldPosition="0">
        <references count="1">
          <reference field="4294967294" count="12">
            <x v="0"/>
            <x v="1"/>
            <x v="2"/>
            <x v="3"/>
            <x v="4"/>
            <x v="5"/>
            <x v="6"/>
            <x v="7"/>
            <x v="8"/>
            <x v="9"/>
            <x v="10"/>
            <x v="11"/>
          </reference>
        </references>
      </pivotArea>
    </format>
    <format dxfId="1180">
      <pivotArea collapsedLevelsAreSubtotals="1" fieldPosition="0">
        <references count="1">
          <reference field="0" count="1">
            <x v="22"/>
          </reference>
        </references>
      </pivotArea>
    </format>
    <format dxfId="1179">
      <pivotArea collapsedLevelsAreSubtotals="1" fieldPosition="0">
        <references count="1">
          <reference field="0" count="1">
            <x v="25"/>
          </reference>
        </references>
      </pivotArea>
    </format>
    <format dxfId="1178">
      <pivotArea collapsedLevelsAreSubtotals="1" fieldPosition="0">
        <references count="1">
          <reference field="0" count="1">
            <x v="5"/>
          </reference>
        </references>
      </pivotArea>
    </format>
    <format dxfId="1177">
      <pivotArea collapsedLevelsAreSubtotals="1" fieldPosition="0">
        <references count="1">
          <reference field="0" count="1">
            <x v="9"/>
          </reference>
        </references>
      </pivotArea>
    </format>
    <format dxfId="1176">
      <pivotArea collapsedLevelsAreSubtotals="1" fieldPosition="0">
        <references count="1">
          <reference field="0" count="1">
            <x v="10"/>
          </reference>
        </references>
      </pivotArea>
    </format>
    <format dxfId="1175">
      <pivotArea collapsedLevelsAreSubtotals="1" fieldPosition="0">
        <references count="1">
          <reference field="0" count="1">
            <x v="3"/>
          </reference>
        </references>
      </pivotArea>
    </format>
    <format dxfId="1174">
      <pivotArea collapsedLevelsAreSubtotals="1" fieldPosition="0">
        <references count="1">
          <reference field="0" count="1">
            <x v="20"/>
          </reference>
        </references>
      </pivotArea>
    </format>
    <format dxfId="1173">
      <pivotArea collapsedLevelsAreSubtotals="1" fieldPosition="0">
        <references count="1">
          <reference field="0" count="1">
            <x v="1"/>
          </reference>
        </references>
      </pivotArea>
    </format>
    <format dxfId="1172">
      <pivotArea collapsedLevelsAreSubtotals="1" fieldPosition="0">
        <references count="1">
          <reference field="0" count="1">
            <x v="7"/>
          </reference>
        </references>
      </pivotArea>
    </format>
    <format dxfId="1171">
      <pivotArea collapsedLevelsAreSubtotals="1" fieldPosition="0">
        <references count="1">
          <reference field="0" count="1">
            <x v="17"/>
          </reference>
        </references>
      </pivotArea>
    </format>
    <format dxfId="1170">
      <pivotArea collapsedLevelsAreSubtotals="1" fieldPosition="0">
        <references count="1">
          <reference field="0" count="1">
            <x v="24"/>
          </reference>
        </references>
      </pivotArea>
    </format>
    <format dxfId="1169">
      <pivotArea collapsedLevelsAreSubtotals="1" fieldPosition="0">
        <references count="1">
          <reference field="0" count="1">
            <x v="12"/>
          </reference>
        </references>
      </pivotArea>
    </format>
    <format dxfId="1168">
      <pivotArea collapsedLevelsAreSubtotals="1" fieldPosition="0">
        <references count="1">
          <reference field="0" count="1">
            <x v="19"/>
          </reference>
        </references>
      </pivotArea>
    </format>
    <format dxfId="1167">
      <pivotArea collapsedLevelsAreSubtotals="1" fieldPosition="0">
        <references count="1">
          <reference field="0" count="1">
            <x v="16"/>
          </reference>
        </references>
      </pivotArea>
    </format>
    <format dxfId="1166">
      <pivotArea collapsedLevelsAreSubtotals="1" fieldPosition="0">
        <references count="1">
          <reference field="0" count="1">
            <x v="8"/>
          </reference>
        </references>
      </pivotArea>
    </format>
    <format dxfId="1165">
      <pivotArea collapsedLevelsAreSubtotals="1" fieldPosition="0">
        <references count="1">
          <reference field="0" count="1">
            <x v="21"/>
          </reference>
        </references>
      </pivotArea>
    </format>
    <format dxfId="1164">
      <pivotArea collapsedLevelsAreSubtotals="1" fieldPosition="0">
        <references count="1">
          <reference field="0" count="1">
            <x v="6"/>
          </reference>
        </references>
      </pivotArea>
    </format>
    <format dxfId="1163">
      <pivotArea collapsedLevelsAreSubtotals="1" fieldPosition="0">
        <references count="1">
          <reference field="0" count="1">
            <x v="23"/>
          </reference>
        </references>
      </pivotArea>
    </format>
    <format dxfId="1162">
      <pivotArea collapsedLevelsAreSubtotals="1" fieldPosition="0">
        <references count="1">
          <reference field="0" count="1">
            <x v="13"/>
          </reference>
        </references>
      </pivotArea>
    </format>
    <format dxfId="1161">
      <pivotArea collapsedLevelsAreSubtotals="1" fieldPosition="0">
        <references count="1">
          <reference field="0" count="1">
            <x v="2"/>
          </reference>
        </references>
      </pivotArea>
    </format>
    <format dxfId="1160">
      <pivotArea collapsedLevelsAreSubtotals="1" fieldPosition="0">
        <references count="1">
          <reference field="0" count="1">
            <x v="18"/>
          </reference>
        </references>
      </pivotArea>
    </format>
    <format dxfId="1159">
      <pivotArea collapsedLevelsAreSubtotals="1" fieldPosition="0">
        <references count="1">
          <reference field="0" count="1">
            <x v="15"/>
          </reference>
        </references>
      </pivotArea>
    </format>
    <format dxfId="1158">
      <pivotArea collapsedLevelsAreSubtotals="1" fieldPosition="0">
        <references count="1">
          <reference field="0" count="1">
            <x v="14"/>
          </reference>
        </references>
      </pivotArea>
    </format>
    <format dxfId="1157">
      <pivotArea collapsedLevelsAreSubtotals="1" fieldPosition="0">
        <references count="1">
          <reference field="0" count="1">
            <x v="4"/>
          </reference>
        </references>
      </pivotArea>
    </format>
    <format dxfId="1156">
      <pivotArea collapsedLevelsAreSubtotals="1" fieldPosition="0">
        <references count="1">
          <reference field="0" count="1">
            <x v="11"/>
          </reference>
        </references>
      </pivotArea>
    </format>
    <format dxfId="1155">
      <pivotArea collapsedLevelsAreSubtotals="1"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2"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Локална самоуправа">
  <location ref="N19:S631" firstHeaderRow="0" firstDataRow="1" firstDataCol="1"/>
  <pivotFields count="7">
    <pivotField name="Надлежни орган - усаглашени захтеви" axis="axisRow" showAll="0">
      <items count="1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46"/>
        <item x="37"/>
        <item x="38"/>
        <item x="39"/>
        <item x="40"/>
        <item x="47"/>
        <item x="41"/>
        <item x="42"/>
        <item x="43"/>
        <item x="48"/>
        <item x="44"/>
        <item x="45"/>
        <item x="49"/>
        <item x="50"/>
        <item x="51"/>
        <item x="52"/>
        <item x="53"/>
        <item x="54"/>
        <item x="60"/>
        <item x="55"/>
        <item x="56"/>
        <item x="61"/>
        <item x="57"/>
        <item x="58"/>
        <item x="59"/>
        <item x="62"/>
        <item x="63"/>
        <item x="70"/>
        <item x="64"/>
        <item x="65"/>
        <item x="66"/>
        <item x="67"/>
        <item x="68"/>
        <item x="71"/>
        <item x="72"/>
        <item x="69"/>
        <item x="73"/>
        <item x="74"/>
        <item x="75"/>
        <item x="76"/>
        <item x="92"/>
        <item x="77"/>
        <item x="78"/>
        <item x="93"/>
        <item x="79"/>
        <item x="80"/>
        <item x="94"/>
        <item x="81"/>
        <item x="82"/>
        <item x="95"/>
        <item x="83"/>
        <item x="84"/>
        <item x="85"/>
        <item x="96"/>
        <item x="86"/>
        <item x="87"/>
        <item x="88"/>
        <item x="89"/>
        <item x="90"/>
        <item x="97"/>
        <item x="91"/>
        <item x="98"/>
        <item x="99"/>
        <item x="100"/>
        <item x="101"/>
        <item x="102"/>
        <item x="103"/>
        <item x="112"/>
        <item x="104"/>
        <item x="105"/>
        <item x="113"/>
        <item x="106"/>
        <item x="114"/>
        <item x="115"/>
        <item x="107"/>
        <item x="108"/>
        <item x="109"/>
        <item x="110"/>
        <item x="111"/>
        <item x="116"/>
        <item x="128"/>
        <item x="117"/>
        <item x="118"/>
        <item x="119"/>
        <item x="120"/>
        <item x="129"/>
        <item x="121"/>
        <item x="122"/>
        <item x="123"/>
        <item x="130"/>
        <item x="124"/>
        <item x="125"/>
        <item x="131"/>
        <item x="126"/>
        <item x="127"/>
        <item x="132"/>
        <item t="default"/>
      </items>
    </pivotField>
    <pivotField axis="axisRow" showAll="0">
      <items count="7">
        <item x="4"/>
        <item x="0"/>
        <item x="1"/>
        <item x="3"/>
        <item x="5"/>
        <item x="2"/>
        <item t="default"/>
      </items>
    </pivotField>
    <pivotField dataField="1" showAll="0"/>
    <pivotField dataField="1" showAll="0"/>
    <pivotField dataField="1" showAll="0"/>
    <pivotField dataField="1" showAll="0"/>
    <pivotField dataField="1" showAll="0"/>
  </pivotFields>
  <rowFields count="2">
    <field x="0"/>
    <field x="1"/>
  </rowFields>
  <rowItems count="612">
    <i>
      <x/>
    </i>
    <i r="1">
      <x v="1"/>
    </i>
    <i r="1">
      <x v="2"/>
    </i>
    <i r="1">
      <x v="3"/>
    </i>
    <i r="1">
      <x v="5"/>
    </i>
    <i>
      <x v="1"/>
    </i>
    <i r="1">
      <x v="1"/>
    </i>
    <i r="1">
      <x v="2"/>
    </i>
    <i r="1">
      <x v="3"/>
    </i>
    <i r="1">
      <x v="5"/>
    </i>
    <i>
      <x v="2"/>
    </i>
    <i r="1">
      <x v="1"/>
    </i>
    <i r="1">
      <x v="2"/>
    </i>
    <i r="1">
      <x v="5"/>
    </i>
    <i>
      <x v="3"/>
    </i>
    <i r="1">
      <x v="1"/>
    </i>
    <i r="1">
      <x v="2"/>
    </i>
    <i r="1">
      <x v="3"/>
    </i>
    <i r="1">
      <x v="5"/>
    </i>
    <i>
      <x v="4"/>
    </i>
    <i r="1">
      <x v="1"/>
    </i>
    <i r="1">
      <x v="2"/>
    </i>
    <i r="1">
      <x v="5"/>
    </i>
    <i>
      <x v="5"/>
    </i>
    <i r="1">
      <x v="1"/>
    </i>
    <i r="1">
      <x v="2"/>
    </i>
    <i r="1">
      <x v="5"/>
    </i>
    <i>
      <x v="6"/>
    </i>
    <i r="1">
      <x v="1"/>
    </i>
    <i r="1">
      <x v="2"/>
    </i>
    <i r="1">
      <x v="3"/>
    </i>
    <i r="1">
      <x v="5"/>
    </i>
    <i>
      <x v="7"/>
    </i>
    <i r="1">
      <x v="1"/>
    </i>
    <i r="1">
      <x v="2"/>
    </i>
    <i r="1">
      <x v="3"/>
    </i>
    <i r="1">
      <x v="5"/>
    </i>
    <i>
      <x v="8"/>
    </i>
    <i r="1">
      <x v="1"/>
    </i>
    <i r="1">
      <x v="2"/>
    </i>
    <i r="1">
      <x v="3"/>
    </i>
    <i r="1">
      <x v="5"/>
    </i>
    <i>
      <x v="9"/>
    </i>
    <i r="1">
      <x/>
    </i>
    <i r="1">
      <x v="1"/>
    </i>
    <i r="1">
      <x v="2"/>
    </i>
    <i r="1">
      <x v="3"/>
    </i>
    <i r="1">
      <x v="5"/>
    </i>
    <i>
      <x v="10"/>
    </i>
    <i r="1">
      <x v="1"/>
    </i>
    <i r="1">
      <x v="2"/>
    </i>
    <i r="1">
      <x v="5"/>
    </i>
    <i>
      <x v="11"/>
    </i>
    <i r="1">
      <x v="1"/>
    </i>
    <i r="1">
      <x v="2"/>
    </i>
    <i r="1">
      <x v="5"/>
    </i>
    <i>
      <x v="12"/>
    </i>
    <i r="1">
      <x v="1"/>
    </i>
    <i r="1">
      <x v="2"/>
    </i>
    <i r="1">
      <x v="3"/>
    </i>
    <i r="1">
      <x v="5"/>
    </i>
    <i>
      <x v="13"/>
    </i>
    <i r="1">
      <x v="1"/>
    </i>
    <i r="1">
      <x v="2"/>
    </i>
    <i r="1">
      <x v="3"/>
    </i>
    <i r="1">
      <x v="5"/>
    </i>
    <i>
      <x v="14"/>
    </i>
    <i r="1">
      <x v="1"/>
    </i>
    <i r="1">
      <x v="2"/>
    </i>
    <i r="1">
      <x v="3"/>
    </i>
    <i r="1">
      <x v="5"/>
    </i>
    <i>
      <x v="15"/>
    </i>
    <i r="1">
      <x v="1"/>
    </i>
    <i r="1">
      <x v="2"/>
    </i>
    <i r="1">
      <x v="3"/>
    </i>
    <i r="1">
      <x v="5"/>
    </i>
    <i>
      <x v="16"/>
    </i>
    <i r="1">
      <x v="1"/>
    </i>
    <i r="1">
      <x v="2"/>
    </i>
    <i r="1">
      <x v="3"/>
    </i>
    <i r="1">
      <x v="5"/>
    </i>
    <i>
      <x v="17"/>
    </i>
    <i r="1">
      <x v="1"/>
    </i>
    <i r="1">
      <x v="3"/>
    </i>
    <i r="1">
      <x v="5"/>
    </i>
    <i>
      <x v="18"/>
    </i>
    <i r="1">
      <x v="1"/>
    </i>
    <i r="1">
      <x v="2"/>
    </i>
    <i r="1">
      <x v="3"/>
    </i>
    <i r="1">
      <x v="5"/>
    </i>
    <i>
      <x v="19"/>
    </i>
    <i r="1">
      <x v="1"/>
    </i>
    <i r="1">
      <x v="2"/>
    </i>
    <i r="1">
      <x v="3"/>
    </i>
    <i r="1">
      <x v="5"/>
    </i>
    <i>
      <x v="20"/>
    </i>
    <i r="1">
      <x v="1"/>
    </i>
    <i r="1">
      <x v="2"/>
    </i>
    <i r="1">
      <x v="3"/>
    </i>
    <i r="1">
      <x v="5"/>
    </i>
    <i>
      <x v="21"/>
    </i>
    <i r="1">
      <x v="1"/>
    </i>
    <i r="1">
      <x v="2"/>
    </i>
    <i r="1">
      <x v="3"/>
    </i>
    <i r="1">
      <x v="5"/>
    </i>
    <i>
      <x v="22"/>
    </i>
    <i r="1">
      <x v="1"/>
    </i>
    <i r="1">
      <x v="2"/>
    </i>
    <i r="1">
      <x v="3"/>
    </i>
    <i r="1">
      <x v="5"/>
    </i>
    <i>
      <x v="23"/>
    </i>
    <i r="1">
      <x v="1"/>
    </i>
    <i r="1">
      <x v="2"/>
    </i>
    <i r="1">
      <x v="3"/>
    </i>
    <i r="1">
      <x v="5"/>
    </i>
    <i>
      <x v="24"/>
    </i>
    <i r="1">
      <x v="2"/>
    </i>
    <i r="1">
      <x v="3"/>
    </i>
    <i r="1">
      <x v="5"/>
    </i>
    <i>
      <x v="25"/>
    </i>
    <i r="1">
      <x v="1"/>
    </i>
    <i r="1">
      <x v="2"/>
    </i>
    <i r="1">
      <x v="3"/>
    </i>
    <i r="1">
      <x v="5"/>
    </i>
    <i>
      <x v="26"/>
    </i>
    <i r="1">
      <x v="1"/>
    </i>
    <i r="1">
      <x v="2"/>
    </i>
    <i r="1">
      <x v="3"/>
    </i>
    <i r="1">
      <x v="5"/>
    </i>
    <i>
      <x v="27"/>
    </i>
    <i r="1">
      <x v="1"/>
    </i>
    <i r="1">
      <x v="2"/>
    </i>
    <i r="1">
      <x v="3"/>
    </i>
    <i r="1">
      <x v="5"/>
    </i>
    <i>
      <x v="28"/>
    </i>
    <i r="1">
      <x v="1"/>
    </i>
    <i r="1">
      <x v="2"/>
    </i>
    <i r="1">
      <x v="3"/>
    </i>
    <i r="1">
      <x v="5"/>
    </i>
    <i>
      <x v="29"/>
    </i>
    <i r="1">
      <x v="1"/>
    </i>
    <i r="1">
      <x v="2"/>
    </i>
    <i r="1">
      <x v="3"/>
    </i>
    <i r="1">
      <x v="5"/>
    </i>
    <i>
      <x v="30"/>
    </i>
    <i r="1">
      <x/>
    </i>
    <i r="1">
      <x v="1"/>
    </i>
    <i r="1">
      <x v="2"/>
    </i>
    <i r="1">
      <x v="3"/>
    </i>
    <i r="1">
      <x v="5"/>
    </i>
    <i>
      <x v="31"/>
    </i>
    <i r="1">
      <x v="2"/>
    </i>
    <i r="1">
      <x v="3"/>
    </i>
    <i r="1">
      <x v="5"/>
    </i>
    <i>
      <x v="32"/>
    </i>
    <i r="1">
      <x/>
    </i>
    <i r="1">
      <x v="1"/>
    </i>
    <i r="1">
      <x v="2"/>
    </i>
    <i r="1">
      <x v="3"/>
    </i>
    <i r="1">
      <x v="5"/>
    </i>
    <i>
      <x v="33"/>
    </i>
    <i r="1">
      <x v="1"/>
    </i>
    <i r="1">
      <x v="2"/>
    </i>
    <i r="1">
      <x v="3"/>
    </i>
    <i r="1">
      <x v="5"/>
    </i>
    <i>
      <x v="34"/>
    </i>
    <i r="1">
      <x/>
    </i>
    <i r="1">
      <x v="1"/>
    </i>
    <i r="1">
      <x v="2"/>
    </i>
    <i r="1">
      <x v="3"/>
    </i>
    <i r="1">
      <x v="5"/>
    </i>
    <i>
      <x v="35"/>
    </i>
    <i r="1">
      <x v="1"/>
    </i>
    <i r="1">
      <x v="2"/>
    </i>
    <i r="1">
      <x v="3"/>
    </i>
    <i r="1">
      <x v="5"/>
    </i>
    <i>
      <x v="36"/>
    </i>
    <i r="1">
      <x v="1"/>
    </i>
    <i r="1">
      <x v="2"/>
    </i>
    <i r="1">
      <x v="3"/>
    </i>
    <i r="1">
      <x v="5"/>
    </i>
    <i>
      <x v="37"/>
    </i>
    <i r="1">
      <x v="3"/>
    </i>
    <i r="1">
      <x v="5"/>
    </i>
    <i>
      <x v="38"/>
    </i>
    <i r="1">
      <x v="2"/>
    </i>
    <i r="1">
      <x v="3"/>
    </i>
    <i r="1">
      <x v="5"/>
    </i>
    <i>
      <x v="39"/>
    </i>
    <i r="1">
      <x v="1"/>
    </i>
    <i r="1">
      <x v="2"/>
    </i>
    <i r="1">
      <x v="3"/>
    </i>
    <i r="1">
      <x v="5"/>
    </i>
    <i>
      <x v="40"/>
    </i>
    <i r="1">
      <x/>
    </i>
    <i r="1">
      <x v="3"/>
    </i>
    <i>
      <x v="41"/>
    </i>
    <i r="1">
      <x v="1"/>
    </i>
    <i r="1">
      <x v="2"/>
    </i>
    <i r="1">
      <x v="3"/>
    </i>
    <i r="1">
      <x v="5"/>
    </i>
    <i>
      <x v="42"/>
    </i>
    <i r="1">
      <x v="1"/>
    </i>
    <i r="1">
      <x v="2"/>
    </i>
    <i r="1">
      <x v="3"/>
    </i>
    <i r="1">
      <x v="5"/>
    </i>
    <i>
      <x v="43"/>
    </i>
    <i r="1">
      <x v="2"/>
    </i>
    <i r="1">
      <x v="3"/>
    </i>
    <i r="1">
      <x v="5"/>
    </i>
    <i>
      <x v="44"/>
    </i>
    <i r="1">
      <x/>
    </i>
    <i r="1">
      <x v="1"/>
    </i>
    <i r="1">
      <x v="2"/>
    </i>
    <i r="1">
      <x v="3"/>
    </i>
    <i r="1">
      <x v="5"/>
    </i>
    <i>
      <x v="45"/>
    </i>
    <i r="1">
      <x v="1"/>
    </i>
    <i r="1">
      <x v="2"/>
    </i>
    <i r="1">
      <x v="3"/>
    </i>
    <i r="1">
      <x v="5"/>
    </i>
    <i>
      <x v="46"/>
    </i>
    <i r="1">
      <x v="1"/>
    </i>
    <i r="1">
      <x v="2"/>
    </i>
    <i r="1">
      <x v="5"/>
    </i>
    <i>
      <x v="47"/>
    </i>
    <i r="1">
      <x/>
    </i>
    <i r="1">
      <x v="1"/>
    </i>
    <i r="1">
      <x v="2"/>
    </i>
    <i r="1">
      <x v="3"/>
    </i>
    <i r="1">
      <x v="4"/>
    </i>
    <i r="1">
      <x v="5"/>
    </i>
    <i>
      <x v="48"/>
    </i>
    <i r="1">
      <x/>
    </i>
    <i r="1">
      <x v="1"/>
    </i>
    <i r="1">
      <x v="2"/>
    </i>
    <i r="1">
      <x v="3"/>
    </i>
    <i r="1">
      <x v="4"/>
    </i>
    <i r="1">
      <x v="5"/>
    </i>
    <i>
      <x v="49"/>
    </i>
    <i r="1">
      <x/>
    </i>
    <i r="1">
      <x v="1"/>
    </i>
    <i r="1">
      <x v="2"/>
    </i>
    <i r="1">
      <x v="3"/>
    </i>
    <i r="1">
      <x v="5"/>
    </i>
    <i>
      <x v="50"/>
    </i>
    <i r="1">
      <x v="1"/>
    </i>
    <i r="1">
      <x v="2"/>
    </i>
    <i r="1">
      <x v="3"/>
    </i>
    <i r="1">
      <x v="5"/>
    </i>
    <i>
      <x v="51"/>
    </i>
    <i r="1">
      <x v="1"/>
    </i>
    <i r="1">
      <x v="2"/>
    </i>
    <i r="1">
      <x v="3"/>
    </i>
    <i r="1">
      <x v="5"/>
    </i>
    <i>
      <x v="52"/>
    </i>
    <i r="1">
      <x v="1"/>
    </i>
    <i r="1">
      <x v="2"/>
    </i>
    <i r="1">
      <x v="3"/>
    </i>
    <i r="1">
      <x v="5"/>
    </i>
    <i>
      <x v="53"/>
    </i>
    <i r="1">
      <x v="1"/>
    </i>
    <i r="1">
      <x v="2"/>
    </i>
    <i r="1">
      <x v="3"/>
    </i>
    <i r="1">
      <x v="5"/>
    </i>
    <i>
      <x v="54"/>
    </i>
    <i r="1">
      <x v="1"/>
    </i>
    <i r="1">
      <x v="3"/>
    </i>
    <i r="1">
      <x v="5"/>
    </i>
    <i>
      <x v="55"/>
    </i>
    <i r="1">
      <x v="1"/>
    </i>
    <i r="1">
      <x v="2"/>
    </i>
    <i r="1">
      <x v="3"/>
    </i>
    <i>
      <x v="56"/>
    </i>
    <i r="1">
      <x v="1"/>
    </i>
    <i r="1">
      <x v="2"/>
    </i>
    <i r="1">
      <x v="3"/>
    </i>
    <i r="1">
      <x v="5"/>
    </i>
    <i>
      <x v="57"/>
    </i>
    <i r="1">
      <x v="3"/>
    </i>
    <i r="1">
      <x v="5"/>
    </i>
    <i>
      <x v="58"/>
    </i>
    <i r="1">
      <x v="3"/>
    </i>
    <i r="1">
      <x v="5"/>
    </i>
    <i>
      <x v="59"/>
    </i>
    <i r="1">
      <x v="1"/>
    </i>
    <i r="1">
      <x v="2"/>
    </i>
    <i r="1">
      <x v="3"/>
    </i>
    <i r="1">
      <x v="5"/>
    </i>
    <i>
      <x v="60"/>
    </i>
    <i r="1">
      <x v="3"/>
    </i>
    <i r="1">
      <x v="5"/>
    </i>
    <i>
      <x v="61"/>
    </i>
    <i r="1">
      <x v="2"/>
    </i>
    <i r="1">
      <x v="3"/>
    </i>
    <i>
      <x v="62"/>
    </i>
    <i r="1">
      <x/>
    </i>
    <i r="1">
      <x v="1"/>
    </i>
    <i r="1">
      <x v="2"/>
    </i>
    <i r="1">
      <x v="3"/>
    </i>
    <i r="1">
      <x v="5"/>
    </i>
    <i>
      <x v="63"/>
    </i>
    <i r="1">
      <x v="1"/>
    </i>
    <i r="1">
      <x v="2"/>
    </i>
    <i r="1">
      <x v="3"/>
    </i>
    <i r="1">
      <x v="5"/>
    </i>
    <i>
      <x v="64"/>
    </i>
    <i r="1">
      <x v="1"/>
    </i>
    <i r="1">
      <x v="3"/>
    </i>
    <i r="1">
      <x v="5"/>
    </i>
    <i>
      <x v="65"/>
    </i>
    <i r="1">
      <x/>
    </i>
    <i r="1">
      <x v="1"/>
    </i>
    <i r="1">
      <x v="2"/>
    </i>
    <i r="1">
      <x v="3"/>
    </i>
    <i r="1">
      <x v="5"/>
    </i>
    <i>
      <x v="66"/>
    </i>
    <i r="1">
      <x/>
    </i>
    <i r="1">
      <x v="2"/>
    </i>
    <i r="1">
      <x v="3"/>
    </i>
    <i r="1">
      <x v="5"/>
    </i>
    <i>
      <x v="67"/>
    </i>
    <i r="1">
      <x v="1"/>
    </i>
    <i r="1">
      <x v="2"/>
    </i>
    <i r="1">
      <x v="3"/>
    </i>
    <i r="1">
      <x v="5"/>
    </i>
    <i>
      <x v="68"/>
    </i>
    <i r="1">
      <x v="1"/>
    </i>
    <i r="1">
      <x v="2"/>
    </i>
    <i r="1">
      <x v="3"/>
    </i>
    <i r="1">
      <x v="5"/>
    </i>
    <i>
      <x v="69"/>
    </i>
    <i r="1">
      <x v="1"/>
    </i>
    <i r="1">
      <x v="2"/>
    </i>
    <i r="1">
      <x v="3"/>
    </i>
    <i r="1">
      <x v="5"/>
    </i>
    <i>
      <x v="70"/>
    </i>
    <i r="1">
      <x v="1"/>
    </i>
    <i r="1">
      <x v="2"/>
    </i>
    <i r="1">
      <x v="3"/>
    </i>
    <i>
      <x v="71"/>
    </i>
    <i r="1">
      <x v="3"/>
    </i>
    <i>
      <x v="72"/>
    </i>
    <i r="1">
      <x v="1"/>
    </i>
    <i r="1">
      <x v="2"/>
    </i>
    <i r="1">
      <x v="3"/>
    </i>
    <i>
      <x v="73"/>
    </i>
    <i r="1">
      <x v="1"/>
    </i>
    <i r="1">
      <x v="2"/>
    </i>
    <i r="1">
      <x v="3"/>
    </i>
    <i r="1">
      <x v="5"/>
    </i>
    <i>
      <x v="74"/>
    </i>
    <i r="1">
      <x v="2"/>
    </i>
    <i r="1">
      <x v="3"/>
    </i>
    <i r="1">
      <x v="5"/>
    </i>
    <i>
      <x v="75"/>
    </i>
    <i r="1">
      <x v="1"/>
    </i>
    <i r="1">
      <x v="2"/>
    </i>
    <i r="1">
      <x v="3"/>
    </i>
    <i r="1">
      <x v="5"/>
    </i>
    <i>
      <x v="76"/>
    </i>
    <i r="1">
      <x v="2"/>
    </i>
    <i r="1">
      <x v="3"/>
    </i>
    <i>
      <x v="77"/>
    </i>
    <i r="1">
      <x v="3"/>
    </i>
    <i r="1">
      <x v="5"/>
    </i>
    <i>
      <x v="78"/>
    </i>
    <i r="1">
      <x v="1"/>
    </i>
    <i r="1">
      <x v="2"/>
    </i>
    <i r="1">
      <x v="3"/>
    </i>
    <i r="1">
      <x v="5"/>
    </i>
    <i>
      <x v="79"/>
    </i>
    <i r="1">
      <x v="1"/>
    </i>
    <i r="1">
      <x v="2"/>
    </i>
    <i r="1">
      <x v="3"/>
    </i>
    <i r="1">
      <x v="5"/>
    </i>
    <i>
      <x v="80"/>
    </i>
    <i r="1">
      <x v="1"/>
    </i>
    <i r="1">
      <x v="2"/>
    </i>
    <i r="1">
      <x v="3"/>
    </i>
    <i r="1">
      <x v="5"/>
    </i>
    <i>
      <x v="81"/>
    </i>
    <i r="1">
      <x v="3"/>
    </i>
    <i r="1">
      <x v="5"/>
    </i>
    <i>
      <x v="82"/>
    </i>
    <i r="1">
      <x v="1"/>
    </i>
    <i r="1">
      <x v="2"/>
    </i>
    <i r="1">
      <x v="3"/>
    </i>
    <i r="1">
      <x v="5"/>
    </i>
    <i>
      <x v="83"/>
    </i>
    <i r="1">
      <x v="1"/>
    </i>
    <i r="1">
      <x v="2"/>
    </i>
    <i r="1">
      <x v="3"/>
    </i>
    <i r="1">
      <x v="5"/>
    </i>
    <i>
      <x v="84"/>
    </i>
    <i r="1">
      <x v="1"/>
    </i>
    <i r="1">
      <x v="3"/>
    </i>
    <i r="1">
      <x v="5"/>
    </i>
    <i>
      <x v="85"/>
    </i>
    <i r="1">
      <x v="2"/>
    </i>
    <i r="1">
      <x v="3"/>
    </i>
    <i r="1">
      <x v="5"/>
    </i>
    <i>
      <x v="86"/>
    </i>
    <i r="1">
      <x v="2"/>
    </i>
    <i r="1">
      <x v="3"/>
    </i>
    <i r="1">
      <x v="5"/>
    </i>
    <i>
      <x v="87"/>
    </i>
    <i r="1">
      <x v="1"/>
    </i>
    <i r="1">
      <x v="2"/>
    </i>
    <i r="1">
      <x v="3"/>
    </i>
    <i r="1">
      <x v="5"/>
    </i>
    <i>
      <x v="88"/>
    </i>
    <i r="1">
      <x v="1"/>
    </i>
    <i r="1">
      <x v="2"/>
    </i>
    <i r="1">
      <x v="3"/>
    </i>
    <i r="1">
      <x v="5"/>
    </i>
    <i>
      <x v="89"/>
    </i>
    <i r="1">
      <x v="2"/>
    </i>
    <i r="1">
      <x v="3"/>
    </i>
    <i>
      <x v="90"/>
    </i>
    <i r="1">
      <x v="1"/>
    </i>
    <i r="1">
      <x v="2"/>
    </i>
    <i r="1">
      <x v="3"/>
    </i>
    <i>
      <x v="91"/>
    </i>
    <i r="1">
      <x v="1"/>
    </i>
    <i r="1">
      <x v="2"/>
    </i>
    <i r="1">
      <x v="3"/>
    </i>
    <i r="1">
      <x v="5"/>
    </i>
    <i>
      <x v="92"/>
    </i>
    <i r="1">
      <x v="2"/>
    </i>
    <i r="1">
      <x v="5"/>
    </i>
    <i>
      <x v="93"/>
    </i>
    <i r="1">
      <x v="1"/>
    </i>
    <i r="1">
      <x v="2"/>
    </i>
    <i r="1">
      <x v="3"/>
    </i>
    <i r="1">
      <x v="5"/>
    </i>
    <i>
      <x v="94"/>
    </i>
    <i r="1">
      <x v="1"/>
    </i>
    <i r="1">
      <x v="2"/>
    </i>
    <i r="1">
      <x v="3"/>
    </i>
    <i r="1">
      <x v="5"/>
    </i>
    <i>
      <x v="95"/>
    </i>
    <i r="1">
      <x v="1"/>
    </i>
    <i r="1">
      <x v="2"/>
    </i>
    <i r="1">
      <x v="3"/>
    </i>
    <i r="1">
      <x v="5"/>
    </i>
    <i>
      <x v="96"/>
    </i>
    <i r="1">
      <x v="2"/>
    </i>
    <i r="1">
      <x v="3"/>
    </i>
    <i r="1">
      <x v="5"/>
    </i>
    <i>
      <x v="97"/>
    </i>
    <i r="1">
      <x/>
    </i>
    <i r="1">
      <x v="1"/>
    </i>
    <i r="1">
      <x v="2"/>
    </i>
    <i r="1">
      <x v="3"/>
    </i>
    <i r="1">
      <x v="5"/>
    </i>
    <i>
      <x v="98"/>
    </i>
    <i r="1">
      <x v="3"/>
    </i>
    <i r="1">
      <x v="5"/>
    </i>
    <i>
      <x v="99"/>
    </i>
    <i r="1">
      <x v="1"/>
    </i>
    <i r="1">
      <x v="2"/>
    </i>
    <i r="1">
      <x v="3"/>
    </i>
    <i r="1">
      <x v="5"/>
    </i>
    <i>
      <x v="100"/>
    </i>
    <i r="1">
      <x v="1"/>
    </i>
    <i r="1">
      <x v="2"/>
    </i>
    <i r="1">
      <x v="3"/>
    </i>
    <i r="1">
      <x v="5"/>
    </i>
    <i>
      <x v="101"/>
    </i>
    <i r="1">
      <x v="1"/>
    </i>
    <i r="1">
      <x v="2"/>
    </i>
    <i r="1">
      <x v="3"/>
    </i>
    <i r="1">
      <x v="5"/>
    </i>
    <i>
      <x v="102"/>
    </i>
    <i r="1">
      <x v="1"/>
    </i>
    <i r="1">
      <x v="2"/>
    </i>
    <i r="1">
      <x v="3"/>
    </i>
    <i r="1">
      <x v="5"/>
    </i>
    <i>
      <x v="103"/>
    </i>
    <i r="1">
      <x v="1"/>
    </i>
    <i r="1">
      <x v="3"/>
    </i>
    <i r="1">
      <x v="5"/>
    </i>
    <i>
      <x v="104"/>
    </i>
    <i r="1">
      <x v="2"/>
    </i>
    <i r="1">
      <x v="3"/>
    </i>
    <i r="1">
      <x v="5"/>
    </i>
    <i>
      <x v="105"/>
    </i>
    <i r="1">
      <x v="1"/>
    </i>
    <i r="1">
      <x v="2"/>
    </i>
    <i r="1">
      <x v="3"/>
    </i>
    <i r="1">
      <x v="5"/>
    </i>
    <i>
      <x v="106"/>
    </i>
    <i r="1">
      <x v="1"/>
    </i>
    <i r="1">
      <x v="2"/>
    </i>
    <i r="1">
      <x v="3"/>
    </i>
    <i r="1">
      <x v="5"/>
    </i>
    <i>
      <x v="107"/>
    </i>
    <i r="1">
      <x v="1"/>
    </i>
    <i r="1">
      <x v="2"/>
    </i>
    <i>
      <x v="108"/>
    </i>
    <i r="1">
      <x v="1"/>
    </i>
    <i r="1">
      <x v="2"/>
    </i>
    <i r="1">
      <x v="3"/>
    </i>
    <i r="1">
      <x v="5"/>
    </i>
    <i>
      <x v="109"/>
    </i>
    <i r="1">
      <x v="1"/>
    </i>
    <i r="1">
      <x v="2"/>
    </i>
    <i r="1">
      <x v="3"/>
    </i>
    <i r="1">
      <x v="5"/>
    </i>
    <i>
      <x v="110"/>
    </i>
    <i r="1">
      <x v="3"/>
    </i>
    <i>
      <x v="111"/>
    </i>
    <i r="1">
      <x v="3"/>
    </i>
    <i r="1">
      <x v="5"/>
    </i>
    <i>
      <x v="112"/>
    </i>
    <i r="1">
      <x/>
    </i>
    <i r="1">
      <x v="2"/>
    </i>
    <i r="1">
      <x v="3"/>
    </i>
    <i>
      <x v="113"/>
    </i>
    <i r="1">
      <x v="2"/>
    </i>
    <i r="1">
      <x v="3"/>
    </i>
    <i r="1">
      <x v="5"/>
    </i>
    <i>
      <x v="114"/>
    </i>
    <i r="1">
      <x v="1"/>
    </i>
    <i r="1">
      <x v="2"/>
    </i>
    <i r="1">
      <x v="3"/>
    </i>
    <i r="1">
      <x v="5"/>
    </i>
    <i>
      <x v="115"/>
    </i>
    <i r="1">
      <x v="1"/>
    </i>
    <i r="1">
      <x v="2"/>
    </i>
    <i r="1">
      <x v="3"/>
    </i>
    <i r="1">
      <x v="5"/>
    </i>
    <i>
      <x v="116"/>
    </i>
    <i r="1">
      <x v="1"/>
    </i>
    <i r="1">
      <x v="2"/>
    </i>
    <i r="1">
      <x v="3"/>
    </i>
    <i r="1">
      <x v="5"/>
    </i>
    <i>
      <x v="117"/>
    </i>
    <i r="1">
      <x v="1"/>
    </i>
    <i r="1">
      <x v="2"/>
    </i>
    <i r="1">
      <x v="3"/>
    </i>
    <i r="1">
      <x v="5"/>
    </i>
    <i>
      <x v="118"/>
    </i>
    <i r="1">
      <x v="1"/>
    </i>
    <i r="1">
      <x v="2"/>
    </i>
    <i r="1">
      <x v="3"/>
    </i>
    <i r="1">
      <x v="5"/>
    </i>
    <i>
      <x v="119"/>
    </i>
    <i r="1">
      <x/>
    </i>
    <i r="1">
      <x v="1"/>
    </i>
    <i r="1">
      <x v="2"/>
    </i>
    <i r="1">
      <x v="3"/>
    </i>
    <i r="1">
      <x v="5"/>
    </i>
    <i>
      <x v="120"/>
    </i>
    <i r="1">
      <x/>
    </i>
    <i r="1">
      <x v="1"/>
    </i>
    <i r="1">
      <x v="2"/>
    </i>
    <i r="1">
      <x v="3"/>
    </i>
    <i r="1">
      <x v="5"/>
    </i>
    <i>
      <x v="121"/>
    </i>
    <i r="1">
      <x v="1"/>
    </i>
    <i r="1">
      <x v="2"/>
    </i>
    <i r="1">
      <x v="3"/>
    </i>
    <i r="1">
      <x v="5"/>
    </i>
    <i>
      <x v="122"/>
    </i>
    <i r="1">
      <x v="1"/>
    </i>
    <i r="1">
      <x v="2"/>
    </i>
    <i r="1">
      <x v="5"/>
    </i>
    <i>
      <x v="123"/>
    </i>
    <i r="1">
      <x v="3"/>
    </i>
    <i>
      <x v="124"/>
    </i>
    <i r="1">
      <x v="1"/>
    </i>
    <i r="1">
      <x v="2"/>
    </i>
    <i r="1">
      <x v="3"/>
    </i>
    <i r="1">
      <x v="5"/>
    </i>
    <i>
      <x v="125"/>
    </i>
    <i r="1">
      <x v="1"/>
    </i>
    <i r="1">
      <x v="2"/>
    </i>
    <i r="1">
      <x v="3"/>
    </i>
    <i>
      <x v="126"/>
    </i>
    <i r="1">
      <x v="2"/>
    </i>
    <i r="1">
      <x v="3"/>
    </i>
    <i r="1">
      <x v="5"/>
    </i>
    <i>
      <x v="127"/>
    </i>
    <i r="1">
      <x v="1"/>
    </i>
    <i r="1">
      <x v="2"/>
    </i>
    <i r="1">
      <x v="3"/>
    </i>
    <i r="1">
      <x v="5"/>
    </i>
    <i>
      <x v="128"/>
    </i>
    <i r="1">
      <x v="1"/>
    </i>
    <i r="1">
      <x v="2"/>
    </i>
    <i r="1">
      <x v="3"/>
    </i>
    <i r="1">
      <x v="5"/>
    </i>
    <i>
      <x v="129"/>
    </i>
    <i r="1">
      <x v="3"/>
    </i>
    <i r="1">
      <x v="5"/>
    </i>
    <i>
      <x v="130"/>
    </i>
    <i r="1">
      <x v="1"/>
    </i>
    <i r="1">
      <x v="2"/>
    </i>
    <i r="1">
      <x v="3"/>
    </i>
    <i r="1">
      <x v="5"/>
    </i>
    <i>
      <x v="131"/>
    </i>
    <i r="1">
      <x v="1"/>
    </i>
    <i r="1">
      <x v="3"/>
    </i>
    <i r="1">
      <x v="5"/>
    </i>
    <i>
      <x v="132"/>
    </i>
    <i r="1">
      <x v="1"/>
    </i>
    <i r="1">
      <x v="2"/>
    </i>
    <i r="1">
      <x v="3"/>
    </i>
    <i r="1">
      <x v="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143">
    <format dxfId="146">
      <pivotArea dataOnly="0" labelOnly="1" outline="0" fieldPosition="0">
        <references count="1">
          <reference field="4294967294" count="5">
            <x v="0"/>
            <x v="1"/>
            <x v="2"/>
            <x v="3"/>
            <x v="4"/>
          </reference>
        </references>
      </pivotArea>
    </format>
    <format dxfId="145">
      <pivotArea outline="0" collapsedLevelsAreSubtotals="1" fieldPosition="0"/>
    </format>
    <format dxfId="144">
      <pivotArea outline="0" collapsedLevelsAreSubtotals="1" fieldPosition="0"/>
    </format>
    <format dxfId="143">
      <pivotArea field="0" type="button" dataOnly="0" labelOnly="1" outline="0" axis="axisRow" fieldPosition="0"/>
    </format>
    <format dxfId="142">
      <pivotArea dataOnly="0" labelOnly="1" outline="0" fieldPosition="0">
        <references count="1">
          <reference field="4294967294" count="5">
            <x v="0"/>
            <x v="1"/>
            <x v="2"/>
            <x v="3"/>
            <x v="4"/>
          </reference>
        </references>
      </pivotArea>
    </format>
    <format dxfId="141">
      <pivotArea field="0" type="button" dataOnly="0" labelOnly="1" outline="0" axis="axisRow" fieldPosition="0"/>
    </format>
    <format dxfId="140">
      <pivotArea dataOnly="0" labelOnly="1" outline="0" fieldPosition="0">
        <references count="1">
          <reference field="4294967294" count="5">
            <x v="0"/>
            <x v="1"/>
            <x v="2"/>
            <x v="3"/>
            <x v="4"/>
          </reference>
        </references>
      </pivotArea>
    </format>
    <format dxfId="139">
      <pivotArea collapsedLevelsAreSubtotals="1" fieldPosition="0">
        <references count="1">
          <reference field="0" count="1">
            <x v="0"/>
          </reference>
        </references>
      </pivotArea>
    </format>
    <format dxfId="138">
      <pivotArea collapsedLevelsAreSubtotals="1" fieldPosition="0">
        <references count="1">
          <reference field="0" count="1">
            <x v="1"/>
          </reference>
        </references>
      </pivotArea>
    </format>
    <format dxfId="137">
      <pivotArea collapsedLevelsAreSubtotals="1" fieldPosition="0">
        <references count="1">
          <reference field="0" count="1">
            <x v="2"/>
          </reference>
        </references>
      </pivotArea>
    </format>
    <format dxfId="136">
      <pivotArea collapsedLevelsAreSubtotals="1" fieldPosition="0">
        <references count="1">
          <reference field="0" count="1">
            <x v="3"/>
          </reference>
        </references>
      </pivotArea>
    </format>
    <format dxfId="135">
      <pivotArea collapsedLevelsAreSubtotals="1" fieldPosition="0">
        <references count="1">
          <reference field="0" count="1">
            <x v="4"/>
          </reference>
        </references>
      </pivotArea>
    </format>
    <format dxfId="134">
      <pivotArea collapsedLevelsAreSubtotals="1" fieldPosition="0">
        <references count="1">
          <reference field="0" count="1">
            <x v="5"/>
          </reference>
        </references>
      </pivotArea>
    </format>
    <format dxfId="133">
      <pivotArea collapsedLevelsAreSubtotals="1" fieldPosition="0">
        <references count="1">
          <reference field="0" count="1">
            <x v="6"/>
          </reference>
        </references>
      </pivotArea>
    </format>
    <format dxfId="132">
      <pivotArea collapsedLevelsAreSubtotals="1" fieldPosition="0">
        <references count="1">
          <reference field="0" count="1">
            <x v="7"/>
          </reference>
        </references>
      </pivotArea>
    </format>
    <format dxfId="131">
      <pivotArea collapsedLevelsAreSubtotals="1" fieldPosition="0">
        <references count="1">
          <reference field="0" count="1">
            <x v="8"/>
          </reference>
        </references>
      </pivotArea>
    </format>
    <format dxfId="130">
      <pivotArea collapsedLevelsAreSubtotals="1" fieldPosition="0">
        <references count="1">
          <reference field="0" count="1">
            <x v="9"/>
          </reference>
        </references>
      </pivotArea>
    </format>
    <format dxfId="129">
      <pivotArea collapsedLevelsAreSubtotals="1" fieldPosition="0">
        <references count="1">
          <reference field="0" count="1">
            <x v="10"/>
          </reference>
        </references>
      </pivotArea>
    </format>
    <format dxfId="128">
      <pivotArea collapsedLevelsAreSubtotals="1" fieldPosition="0">
        <references count="1">
          <reference field="0" count="1">
            <x v="11"/>
          </reference>
        </references>
      </pivotArea>
    </format>
    <format dxfId="127">
      <pivotArea collapsedLevelsAreSubtotals="1" fieldPosition="0">
        <references count="1">
          <reference field="0" count="1">
            <x v="12"/>
          </reference>
        </references>
      </pivotArea>
    </format>
    <format dxfId="126">
      <pivotArea collapsedLevelsAreSubtotals="1" fieldPosition="0">
        <references count="1">
          <reference field="0" count="1">
            <x v="13"/>
          </reference>
        </references>
      </pivotArea>
    </format>
    <format dxfId="125">
      <pivotArea collapsedLevelsAreSubtotals="1" fieldPosition="0">
        <references count="1">
          <reference field="0" count="1">
            <x v="14"/>
          </reference>
        </references>
      </pivotArea>
    </format>
    <format dxfId="124">
      <pivotArea collapsedLevelsAreSubtotals="1" fieldPosition="0">
        <references count="1">
          <reference field="0" count="1">
            <x v="15"/>
          </reference>
        </references>
      </pivotArea>
    </format>
    <format dxfId="123">
      <pivotArea collapsedLevelsAreSubtotals="1" fieldPosition="0">
        <references count="1">
          <reference field="0" count="1">
            <x v="16"/>
          </reference>
        </references>
      </pivotArea>
    </format>
    <format dxfId="122">
      <pivotArea collapsedLevelsAreSubtotals="1" fieldPosition="0">
        <references count="1">
          <reference field="0" count="1">
            <x v="17"/>
          </reference>
        </references>
      </pivotArea>
    </format>
    <format dxfId="121">
      <pivotArea collapsedLevelsAreSubtotals="1" fieldPosition="0">
        <references count="1">
          <reference field="0" count="1">
            <x v="18"/>
          </reference>
        </references>
      </pivotArea>
    </format>
    <format dxfId="120">
      <pivotArea collapsedLevelsAreSubtotals="1" fieldPosition="0">
        <references count="1">
          <reference field="0" count="1">
            <x v="19"/>
          </reference>
        </references>
      </pivotArea>
    </format>
    <format dxfId="119">
      <pivotArea collapsedLevelsAreSubtotals="1" fieldPosition="0">
        <references count="1">
          <reference field="0" count="1">
            <x v="20"/>
          </reference>
        </references>
      </pivotArea>
    </format>
    <format dxfId="118">
      <pivotArea collapsedLevelsAreSubtotals="1" fieldPosition="0">
        <references count="1">
          <reference field="0" count="1">
            <x v="21"/>
          </reference>
        </references>
      </pivotArea>
    </format>
    <format dxfId="117">
      <pivotArea collapsedLevelsAreSubtotals="1" fieldPosition="0">
        <references count="1">
          <reference field="0" count="1">
            <x v="22"/>
          </reference>
        </references>
      </pivotArea>
    </format>
    <format dxfId="116">
      <pivotArea collapsedLevelsAreSubtotals="1" fieldPosition="0">
        <references count="1">
          <reference field="0" count="1">
            <x v="23"/>
          </reference>
        </references>
      </pivotArea>
    </format>
    <format dxfId="115">
      <pivotArea collapsedLevelsAreSubtotals="1" fieldPosition="0">
        <references count="1">
          <reference field="0" count="1">
            <x v="24"/>
          </reference>
        </references>
      </pivotArea>
    </format>
    <format dxfId="114">
      <pivotArea collapsedLevelsAreSubtotals="1" fieldPosition="0">
        <references count="1">
          <reference field="0" count="1">
            <x v="25"/>
          </reference>
        </references>
      </pivotArea>
    </format>
    <format dxfId="113">
      <pivotArea collapsedLevelsAreSubtotals="1" fieldPosition="0">
        <references count="1">
          <reference field="0" count="1">
            <x v="26"/>
          </reference>
        </references>
      </pivotArea>
    </format>
    <format dxfId="112">
      <pivotArea collapsedLevelsAreSubtotals="1" fieldPosition="0">
        <references count="1">
          <reference field="0" count="1">
            <x v="27"/>
          </reference>
        </references>
      </pivotArea>
    </format>
    <format dxfId="111">
      <pivotArea collapsedLevelsAreSubtotals="1" fieldPosition="0">
        <references count="1">
          <reference field="0" count="1">
            <x v="28"/>
          </reference>
        </references>
      </pivotArea>
    </format>
    <format dxfId="110">
      <pivotArea collapsedLevelsAreSubtotals="1" fieldPosition="0">
        <references count="1">
          <reference field="0" count="1">
            <x v="29"/>
          </reference>
        </references>
      </pivotArea>
    </format>
    <format dxfId="109">
      <pivotArea collapsedLevelsAreSubtotals="1" fieldPosition="0">
        <references count="1">
          <reference field="0" count="1">
            <x v="30"/>
          </reference>
        </references>
      </pivotArea>
    </format>
    <format dxfId="108">
      <pivotArea collapsedLevelsAreSubtotals="1" fieldPosition="0">
        <references count="1">
          <reference field="0" count="1">
            <x v="31"/>
          </reference>
        </references>
      </pivotArea>
    </format>
    <format dxfId="107">
      <pivotArea collapsedLevelsAreSubtotals="1" fieldPosition="0">
        <references count="1">
          <reference field="0" count="1">
            <x v="32"/>
          </reference>
        </references>
      </pivotArea>
    </format>
    <format dxfId="106">
      <pivotArea collapsedLevelsAreSubtotals="1" fieldPosition="0">
        <references count="1">
          <reference field="0" count="1">
            <x v="33"/>
          </reference>
        </references>
      </pivotArea>
    </format>
    <format dxfId="105">
      <pivotArea collapsedLevelsAreSubtotals="1" fieldPosition="0">
        <references count="1">
          <reference field="0" count="1">
            <x v="34"/>
          </reference>
        </references>
      </pivotArea>
    </format>
    <format dxfId="104">
      <pivotArea collapsedLevelsAreSubtotals="1" fieldPosition="0">
        <references count="1">
          <reference field="0" count="1">
            <x v="35"/>
          </reference>
        </references>
      </pivotArea>
    </format>
    <format dxfId="103">
      <pivotArea collapsedLevelsAreSubtotals="1" fieldPosition="0">
        <references count="1">
          <reference field="0" count="1">
            <x v="36"/>
          </reference>
        </references>
      </pivotArea>
    </format>
    <format dxfId="102">
      <pivotArea collapsedLevelsAreSubtotals="1" fieldPosition="0">
        <references count="1">
          <reference field="0" count="1">
            <x v="37"/>
          </reference>
        </references>
      </pivotArea>
    </format>
    <format dxfId="101">
      <pivotArea collapsedLevelsAreSubtotals="1" fieldPosition="0">
        <references count="1">
          <reference field="0" count="1">
            <x v="38"/>
          </reference>
        </references>
      </pivotArea>
    </format>
    <format dxfId="100">
      <pivotArea collapsedLevelsAreSubtotals="1" fieldPosition="0">
        <references count="1">
          <reference field="0" count="1">
            <x v="39"/>
          </reference>
        </references>
      </pivotArea>
    </format>
    <format dxfId="99">
      <pivotArea collapsedLevelsAreSubtotals="1" fieldPosition="0">
        <references count="1">
          <reference field="0" count="1">
            <x v="40"/>
          </reference>
        </references>
      </pivotArea>
    </format>
    <format dxfId="98">
      <pivotArea collapsedLevelsAreSubtotals="1" fieldPosition="0">
        <references count="1">
          <reference field="0" count="1">
            <x v="41"/>
          </reference>
        </references>
      </pivotArea>
    </format>
    <format dxfId="97">
      <pivotArea collapsedLevelsAreSubtotals="1" fieldPosition="0">
        <references count="1">
          <reference field="0" count="1">
            <x v="42"/>
          </reference>
        </references>
      </pivotArea>
    </format>
    <format dxfId="96">
      <pivotArea collapsedLevelsAreSubtotals="1" fieldPosition="0">
        <references count="1">
          <reference field="0" count="1">
            <x v="43"/>
          </reference>
        </references>
      </pivotArea>
    </format>
    <format dxfId="95">
      <pivotArea collapsedLevelsAreSubtotals="1" fieldPosition="0">
        <references count="1">
          <reference field="0" count="1">
            <x v="44"/>
          </reference>
        </references>
      </pivotArea>
    </format>
    <format dxfId="94">
      <pivotArea collapsedLevelsAreSubtotals="1" fieldPosition="0">
        <references count="1">
          <reference field="0" count="1">
            <x v="45"/>
          </reference>
        </references>
      </pivotArea>
    </format>
    <format dxfId="93">
      <pivotArea collapsedLevelsAreSubtotals="1" fieldPosition="0">
        <references count="1">
          <reference field="0" count="1">
            <x v="46"/>
          </reference>
        </references>
      </pivotArea>
    </format>
    <format dxfId="92">
      <pivotArea collapsedLevelsAreSubtotals="1" fieldPosition="0">
        <references count="1">
          <reference field="0" count="1">
            <x v="47"/>
          </reference>
        </references>
      </pivotArea>
    </format>
    <format dxfId="91">
      <pivotArea collapsedLevelsAreSubtotals="1" fieldPosition="0">
        <references count="1">
          <reference field="0" count="1">
            <x v="48"/>
          </reference>
        </references>
      </pivotArea>
    </format>
    <format dxfId="90">
      <pivotArea collapsedLevelsAreSubtotals="1" fieldPosition="0">
        <references count="1">
          <reference field="0" count="1">
            <x v="49"/>
          </reference>
        </references>
      </pivotArea>
    </format>
    <format dxfId="89">
      <pivotArea collapsedLevelsAreSubtotals="1" fieldPosition="0">
        <references count="1">
          <reference field="0" count="1">
            <x v="50"/>
          </reference>
        </references>
      </pivotArea>
    </format>
    <format dxfId="88">
      <pivotArea collapsedLevelsAreSubtotals="1" fieldPosition="0">
        <references count="1">
          <reference field="0" count="1">
            <x v="51"/>
          </reference>
        </references>
      </pivotArea>
    </format>
    <format dxfId="87">
      <pivotArea collapsedLevelsAreSubtotals="1" fieldPosition="0">
        <references count="1">
          <reference field="0" count="1">
            <x v="52"/>
          </reference>
        </references>
      </pivotArea>
    </format>
    <format dxfId="86">
      <pivotArea collapsedLevelsAreSubtotals="1" fieldPosition="0">
        <references count="1">
          <reference field="0" count="1">
            <x v="53"/>
          </reference>
        </references>
      </pivotArea>
    </format>
    <format dxfId="85">
      <pivotArea collapsedLevelsAreSubtotals="1" fieldPosition="0">
        <references count="1">
          <reference field="0" count="1">
            <x v="54"/>
          </reference>
        </references>
      </pivotArea>
    </format>
    <format dxfId="84">
      <pivotArea collapsedLevelsAreSubtotals="1" fieldPosition="0">
        <references count="1">
          <reference field="0" count="1">
            <x v="55"/>
          </reference>
        </references>
      </pivotArea>
    </format>
    <format dxfId="83">
      <pivotArea collapsedLevelsAreSubtotals="1" fieldPosition="0">
        <references count="1">
          <reference field="0" count="1">
            <x v="56"/>
          </reference>
        </references>
      </pivotArea>
    </format>
    <format dxfId="82">
      <pivotArea collapsedLevelsAreSubtotals="1" fieldPosition="0">
        <references count="1">
          <reference field="0" count="1">
            <x v="57"/>
          </reference>
        </references>
      </pivotArea>
    </format>
    <format dxfId="81">
      <pivotArea collapsedLevelsAreSubtotals="1" fieldPosition="0">
        <references count="1">
          <reference field="0" count="1">
            <x v="58"/>
          </reference>
        </references>
      </pivotArea>
    </format>
    <format dxfId="80">
      <pivotArea collapsedLevelsAreSubtotals="1" fieldPosition="0">
        <references count="1">
          <reference field="0" count="1">
            <x v="59"/>
          </reference>
        </references>
      </pivotArea>
    </format>
    <format dxfId="79">
      <pivotArea collapsedLevelsAreSubtotals="1" fieldPosition="0">
        <references count="1">
          <reference field="0" count="1">
            <x v="60"/>
          </reference>
        </references>
      </pivotArea>
    </format>
    <format dxfId="78">
      <pivotArea collapsedLevelsAreSubtotals="1" fieldPosition="0">
        <references count="1">
          <reference field="0" count="1">
            <x v="61"/>
          </reference>
        </references>
      </pivotArea>
    </format>
    <format dxfId="77">
      <pivotArea collapsedLevelsAreSubtotals="1" fieldPosition="0">
        <references count="1">
          <reference field="0" count="1">
            <x v="62"/>
          </reference>
        </references>
      </pivotArea>
    </format>
    <format dxfId="76">
      <pivotArea collapsedLevelsAreSubtotals="1" fieldPosition="0">
        <references count="1">
          <reference field="0" count="1">
            <x v="63"/>
          </reference>
        </references>
      </pivotArea>
    </format>
    <format dxfId="75">
      <pivotArea collapsedLevelsAreSubtotals="1" fieldPosition="0">
        <references count="1">
          <reference field="0" count="1">
            <x v="64"/>
          </reference>
        </references>
      </pivotArea>
    </format>
    <format dxfId="74">
      <pivotArea collapsedLevelsAreSubtotals="1" fieldPosition="0">
        <references count="1">
          <reference field="0" count="1">
            <x v="65"/>
          </reference>
        </references>
      </pivotArea>
    </format>
    <format dxfId="73">
      <pivotArea collapsedLevelsAreSubtotals="1" fieldPosition="0">
        <references count="1">
          <reference field="0" count="1">
            <x v="66"/>
          </reference>
        </references>
      </pivotArea>
    </format>
    <format dxfId="72">
      <pivotArea collapsedLevelsAreSubtotals="1" fieldPosition="0">
        <references count="1">
          <reference field="0" count="1">
            <x v="67"/>
          </reference>
        </references>
      </pivotArea>
    </format>
    <format dxfId="71">
      <pivotArea collapsedLevelsAreSubtotals="1" fieldPosition="0">
        <references count="1">
          <reference field="0" count="1">
            <x v="68"/>
          </reference>
        </references>
      </pivotArea>
    </format>
    <format dxfId="70">
      <pivotArea collapsedLevelsAreSubtotals="1" fieldPosition="0">
        <references count="1">
          <reference field="0" count="1">
            <x v="69"/>
          </reference>
        </references>
      </pivotArea>
    </format>
    <format dxfId="69">
      <pivotArea collapsedLevelsAreSubtotals="1" fieldPosition="0">
        <references count="1">
          <reference field="0" count="1">
            <x v="70"/>
          </reference>
        </references>
      </pivotArea>
    </format>
    <format dxfId="68">
      <pivotArea collapsedLevelsAreSubtotals="1" fieldPosition="0">
        <references count="1">
          <reference field="0" count="1">
            <x v="71"/>
          </reference>
        </references>
      </pivotArea>
    </format>
    <format dxfId="67">
      <pivotArea collapsedLevelsAreSubtotals="1" fieldPosition="0">
        <references count="1">
          <reference field="0" count="1">
            <x v="72"/>
          </reference>
        </references>
      </pivotArea>
    </format>
    <format dxfId="66">
      <pivotArea collapsedLevelsAreSubtotals="1" fieldPosition="0">
        <references count="1">
          <reference field="0" count="1">
            <x v="73"/>
          </reference>
        </references>
      </pivotArea>
    </format>
    <format dxfId="65">
      <pivotArea collapsedLevelsAreSubtotals="1" fieldPosition="0">
        <references count="1">
          <reference field="0" count="1">
            <x v="74"/>
          </reference>
        </references>
      </pivotArea>
    </format>
    <format dxfId="64">
      <pivotArea collapsedLevelsAreSubtotals="1" fieldPosition="0">
        <references count="1">
          <reference field="0" count="1">
            <x v="75"/>
          </reference>
        </references>
      </pivotArea>
    </format>
    <format dxfId="63">
      <pivotArea collapsedLevelsAreSubtotals="1" fieldPosition="0">
        <references count="1">
          <reference field="0" count="1">
            <x v="76"/>
          </reference>
        </references>
      </pivotArea>
    </format>
    <format dxfId="62">
      <pivotArea collapsedLevelsAreSubtotals="1" fieldPosition="0">
        <references count="1">
          <reference field="0" count="1">
            <x v="77"/>
          </reference>
        </references>
      </pivotArea>
    </format>
    <format dxfId="61">
      <pivotArea collapsedLevelsAreSubtotals="1" fieldPosition="0">
        <references count="1">
          <reference field="0" count="1">
            <x v="78"/>
          </reference>
        </references>
      </pivotArea>
    </format>
    <format dxfId="60">
      <pivotArea collapsedLevelsAreSubtotals="1" fieldPosition="0">
        <references count="1">
          <reference field="0" count="1">
            <x v="79"/>
          </reference>
        </references>
      </pivotArea>
    </format>
    <format dxfId="59">
      <pivotArea collapsedLevelsAreSubtotals="1" fieldPosition="0">
        <references count="1">
          <reference field="0" count="1">
            <x v="80"/>
          </reference>
        </references>
      </pivotArea>
    </format>
    <format dxfId="58">
      <pivotArea collapsedLevelsAreSubtotals="1" fieldPosition="0">
        <references count="1">
          <reference field="0" count="1">
            <x v="81"/>
          </reference>
        </references>
      </pivotArea>
    </format>
    <format dxfId="57">
      <pivotArea collapsedLevelsAreSubtotals="1" fieldPosition="0">
        <references count="1">
          <reference field="0" count="1">
            <x v="82"/>
          </reference>
        </references>
      </pivotArea>
    </format>
    <format dxfId="56">
      <pivotArea collapsedLevelsAreSubtotals="1" fieldPosition="0">
        <references count="1">
          <reference field="0" count="1">
            <x v="83"/>
          </reference>
        </references>
      </pivotArea>
    </format>
    <format dxfId="55">
      <pivotArea collapsedLevelsAreSubtotals="1" fieldPosition="0">
        <references count="1">
          <reference field="0" count="1">
            <x v="84"/>
          </reference>
        </references>
      </pivotArea>
    </format>
    <format dxfId="54">
      <pivotArea collapsedLevelsAreSubtotals="1" fieldPosition="0">
        <references count="1">
          <reference field="0" count="1">
            <x v="85"/>
          </reference>
        </references>
      </pivotArea>
    </format>
    <format dxfId="53">
      <pivotArea collapsedLevelsAreSubtotals="1" fieldPosition="0">
        <references count="1">
          <reference field="0" count="1">
            <x v="86"/>
          </reference>
        </references>
      </pivotArea>
    </format>
    <format dxfId="52">
      <pivotArea collapsedLevelsAreSubtotals="1" fieldPosition="0">
        <references count="1">
          <reference field="0" count="1">
            <x v="87"/>
          </reference>
        </references>
      </pivotArea>
    </format>
    <format dxfId="51">
      <pivotArea collapsedLevelsAreSubtotals="1" fieldPosition="0">
        <references count="1">
          <reference field="0" count="1">
            <x v="88"/>
          </reference>
        </references>
      </pivotArea>
    </format>
    <format dxfId="50">
      <pivotArea collapsedLevelsAreSubtotals="1" fieldPosition="0">
        <references count="1">
          <reference field="0" count="1">
            <x v="89"/>
          </reference>
        </references>
      </pivotArea>
    </format>
    <format dxfId="49">
      <pivotArea collapsedLevelsAreSubtotals="1" fieldPosition="0">
        <references count="1">
          <reference field="0" count="1">
            <x v="90"/>
          </reference>
        </references>
      </pivotArea>
    </format>
    <format dxfId="48">
      <pivotArea collapsedLevelsAreSubtotals="1" fieldPosition="0">
        <references count="1">
          <reference field="0" count="1">
            <x v="91"/>
          </reference>
        </references>
      </pivotArea>
    </format>
    <format dxfId="47">
      <pivotArea collapsedLevelsAreSubtotals="1" fieldPosition="0">
        <references count="1">
          <reference field="0" count="1">
            <x v="92"/>
          </reference>
        </references>
      </pivotArea>
    </format>
    <format dxfId="46">
      <pivotArea collapsedLevelsAreSubtotals="1" fieldPosition="0">
        <references count="1">
          <reference field="0" count="1">
            <x v="93"/>
          </reference>
        </references>
      </pivotArea>
    </format>
    <format dxfId="45">
      <pivotArea collapsedLevelsAreSubtotals="1" fieldPosition="0">
        <references count="1">
          <reference field="0" count="1">
            <x v="94"/>
          </reference>
        </references>
      </pivotArea>
    </format>
    <format dxfId="44">
      <pivotArea collapsedLevelsAreSubtotals="1" fieldPosition="0">
        <references count="1">
          <reference field="0" count="1">
            <x v="95"/>
          </reference>
        </references>
      </pivotArea>
    </format>
    <format dxfId="43">
      <pivotArea collapsedLevelsAreSubtotals="1" fieldPosition="0">
        <references count="1">
          <reference field="0" count="1">
            <x v="96"/>
          </reference>
        </references>
      </pivotArea>
    </format>
    <format dxfId="42">
      <pivotArea collapsedLevelsAreSubtotals="1" fieldPosition="0">
        <references count="1">
          <reference field="0" count="1">
            <x v="97"/>
          </reference>
        </references>
      </pivotArea>
    </format>
    <format dxfId="41">
      <pivotArea collapsedLevelsAreSubtotals="1" fieldPosition="0">
        <references count="1">
          <reference field="0" count="1">
            <x v="98"/>
          </reference>
        </references>
      </pivotArea>
    </format>
    <format dxfId="40">
      <pivotArea collapsedLevelsAreSubtotals="1" fieldPosition="0">
        <references count="1">
          <reference field="0" count="1">
            <x v="99"/>
          </reference>
        </references>
      </pivotArea>
    </format>
    <format dxfId="39">
      <pivotArea collapsedLevelsAreSubtotals="1" fieldPosition="0">
        <references count="1">
          <reference field="0" count="1">
            <x v="100"/>
          </reference>
        </references>
      </pivotArea>
    </format>
    <format dxfId="38">
      <pivotArea collapsedLevelsAreSubtotals="1" fieldPosition="0">
        <references count="1">
          <reference field="0" count="1">
            <x v="101"/>
          </reference>
        </references>
      </pivotArea>
    </format>
    <format dxfId="37">
      <pivotArea collapsedLevelsAreSubtotals="1" fieldPosition="0">
        <references count="1">
          <reference field="0" count="1">
            <x v="102"/>
          </reference>
        </references>
      </pivotArea>
    </format>
    <format dxfId="36">
      <pivotArea collapsedLevelsAreSubtotals="1" fieldPosition="0">
        <references count="1">
          <reference field="0" count="1">
            <x v="103"/>
          </reference>
        </references>
      </pivotArea>
    </format>
    <format dxfId="35">
      <pivotArea collapsedLevelsAreSubtotals="1" fieldPosition="0">
        <references count="1">
          <reference field="0" count="1">
            <x v="104"/>
          </reference>
        </references>
      </pivotArea>
    </format>
    <format dxfId="34">
      <pivotArea collapsedLevelsAreSubtotals="1" fieldPosition="0">
        <references count="1">
          <reference field="0" count="1">
            <x v="105"/>
          </reference>
        </references>
      </pivotArea>
    </format>
    <format dxfId="33">
      <pivotArea collapsedLevelsAreSubtotals="1" fieldPosition="0">
        <references count="1">
          <reference field="0" count="1">
            <x v="106"/>
          </reference>
        </references>
      </pivotArea>
    </format>
    <format dxfId="32">
      <pivotArea collapsedLevelsAreSubtotals="1" fieldPosition="0">
        <references count="1">
          <reference field="0" count="1">
            <x v="107"/>
          </reference>
        </references>
      </pivotArea>
    </format>
    <format dxfId="31">
      <pivotArea collapsedLevelsAreSubtotals="1" fieldPosition="0">
        <references count="1">
          <reference field="0" count="1">
            <x v="108"/>
          </reference>
        </references>
      </pivotArea>
    </format>
    <format dxfId="30">
      <pivotArea collapsedLevelsAreSubtotals="1" fieldPosition="0">
        <references count="1">
          <reference field="0" count="1">
            <x v="109"/>
          </reference>
        </references>
      </pivotArea>
    </format>
    <format dxfId="29">
      <pivotArea collapsedLevelsAreSubtotals="1" fieldPosition="0">
        <references count="1">
          <reference field="0" count="1">
            <x v="110"/>
          </reference>
        </references>
      </pivotArea>
    </format>
    <format dxfId="28">
      <pivotArea collapsedLevelsAreSubtotals="1" fieldPosition="0">
        <references count="1">
          <reference field="0" count="1">
            <x v="111"/>
          </reference>
        </references>
      </pivotArea>
    </format>
    <format dxfId="27">
      <pivotArea collapsedLevelsAreSubtotals="1" fieldPosition="0">
        <references count="1">
          <reference field="0" count="1">
            <x v="112"/>
          </reference>
        </references>
      </pivotArea>
    </format>
    <format dxfId="26">
      <pivotArea collapsedLevelsAreSubtotals="1" fieldPosition="0">
        <references count="1">
          <reference field="0" count="1">
            <x v="113"/>
          </reference>
        </references>
      </pivotArea>
    </format>
    <format dxfId="25">
      <pivotArea collapsedLevelsAreSubtotals="1" fieldPosition="0">
        <references count="1">
          <reference field="0" count="1">
            <x v="114"/>
          </reference>
        </references>
      </pivotArea>
    </format>
    <format dxfId="24">
      <pivotArea collapsedLevelsAreSubtotals="1" fieldPosition="0">
        <references count="1">
          <reference field="0" count="1">
            <x v="115"/>
          </reference>
        </references>
      </pivotArea>
    </format>
    <format dxfId="23">
      <pivotArea collapsedLevelsAreSubtotals="1" fieldPosition="0">
        <references count="1">
          <reference field="0" count="1">
            <x v="116"/>
          </reference>
        </references>
      </pivotArea>
    </format>
    <format dxfId="22">
      <pivotArea collapsedLevelsAreSubtotals="1" fieldPosition="0">
        <references count="1">
          <reference field="0" count="1">
            <x v="117"/>
          </reference>
        </references>
      </pivotArea>
    </format>
    <format dxfId="21">
      <pivotArea collapsedLevelsAreSubtotals="1" fieldPosition="0">
        <references count="1">
          <reference field="0" count="1">
            <x v="118"/>
          </reference>
        </references>
      </pivotArea>
    </format>
    <format dxfId="20">
      <pivotArea collapsedLevelsAreSubtotals="1" fieldPosition="0">
        <references count="1">
          <reference field="0" count="1">
            <x v="119"/>
          </reference>
        </references>
      </pivotArea>
    </format>
    <format dxfId="19">
      <pivotArea collapsedLevelsAreSubtotals="1" fieldPosition="0">
        <references count="1">
          <reference field="0" count="1">
            <x v="120"/>
          </reference>
        </references>
      </pivotArea>
    </format>
    <format dxfId="18">
      <pivotArea collapsedLevelsAreSubtotals="1" fieldPosition="0">
        <references count="1">
          <reference field="0" count="1">
            <x v="121"/>
          </reference>
        </references>
      </pivotArea>
    </format>
    <format dxfId="17">
      <pivotArea collapsedLevelsAreSubtotals="1" fieldPosition="0">
        <references count="1">
          <reference field="0" count="1">
            <x v="122"/>
          </reference>
        </references>
      </pivotArea>
    </format>
    <format dxfId="16">
      <pivotArea collapsedLevelsAreSubtotals="1" fieldPosition="0">
        <references count="1">
          <reference field="0" count="1">
            <x v="123"/>
          </reference>
        </references>
      </pivotArea>
    </format>
    <format dxfId="15">
      <pivotArea collapsedLevelsAreSubtotals="1" fieldPosition="0">
        <references count="1">
          <reference field="0" count="1">
            <x v="124"/>
          </reference>
        </references>
      </pivotArea>
    </format>
    <format dxfId="14">
      <pivotArea collapsedLevelsAreSubtotals="1" fieldPosition="0">
        <references count="1">
          <reference field="0" count="1">
            <x v="125"/>
          </reference>
        </references>
      </pivotArea>
    </format>
    <format dxfId="13">
      <pivotArea collapsedLevelsAreSubtotals="1" fieldPosition="0">
        <references count="1">
          <reference field="0" count="1">
            <x v="126"/>
          </reference>
        </references>
      </pivotArea>
    </format>
    <format dxfId="12">
      <pivotArea collapsedLevelsAreSubtotals="1" fieldPosition="0">
        <references count="1">
          <reference field="0" count="1">
            <x v="127"/>
          </reference>
        </references>
      </pivotArea>
    </format>
    <format dxfId="11">
      <pivotArea collapsedLevelsAreSubtotals="1" fieldPosition="0">
        <references count="1">
          <reference field="0" count="1">
            <x v="128"/>
          </reference>
        </references>
      </pivotArea>
    </format>
    <format dxfId="10">
      <pivotArea collapsedLevelsAreSubtotals="1" fieldPosition="0">
        <references count="1">
          <reference field="0" count="1">
            <x v="129"/>
          </reference>
        </references>
      </pivotArea>
    </format>
    <format dxfId="9">
      <pivotArea collapsedLevelsAreSubtotals="1" fieldPosition="0">
        <references count="1">
          <reference field="0" count="1">
            <x v="130"/>
          </reference>
        </references>
      </pivotArea>
    </format>
    <format dxfId="8">
      <pivotArea collapsedLevelsAreSubtotals="1" fieldPosition="0">
        <references count="1">
          <reference field="0" count="1">
            <x v="131"/>
          </reference>
        </references>
      </pivotArea>
    </format>
    <format dxfId="7">
      <pivotArea collapsedLevelsAreSubtotals="1" fieldPosition="0">
        <references count="1">
          <reference field="0" count="1">
            <x v="132"/>
          </reference>
        </references>
      </pivotArea>
    </format>
    <format dxfId="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
      <pivotArea dataOnly="0" labelOnly="1" fieldPosition="0">
        <references count="1">
          <reference field="0" count="33">
            <x v="100"/>
            <x v="101"/>
            <x v="102"/>
            <x v="103"/>
            <x v="104"/>
            <x v="105"/>
            <x v="106"/>
            <x v="107"/>
            <x v="108"/>
            <x v="109"/>
            <x v="110"/>
            <x v="111"/>
            <x v="112"/>
            <x v="113"/>
            <x v="114"/>
            <x v="115"/>
            <x v="116"/>
            <x v="117"/>
            <x v="118"/>
            <x v="119"/>
            <x v="120"/>
            <x v="121"/>
            <x v="122"/>
            <x v="123"/>
            <x v="124"/>
            <x v="125"/>
            <x v="126"/>
            <x v="127"/>
            <x v="128"/>
            <x v="129"/>
            <x v="130"/>
            <x v="131"/>
            <x v="13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Локалне самоуправе">
  <location ref="A19:L1489" firstHeaderRow="0" firstDataRow="1" firstDataCol="1"/>
  <pivotFields count="13">
    <pivotField name="Надлежни орган - сви захтеви" axis="axisRow" showAll="0" sortType="ascending">
      <items count="1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t="default"/>
      </items>
    </pivotField>
    <pivotField axis="axisRow" showAll="0">
      <items count="19">
        <item x="13"/>
        <item x="11"/>
        <item x="0"/>
        <item x="16"/>
        <item x="14"/>
        <item x="12"/>
        <item x="17"/>
        <item x="1"/>
        <item x="2"/>
        <item x="3"/>
        <item x="15"/>
        <item x="4"/>
        <item x="5"/>
        <item x="6"/>
        <item x="7"/>
        <item x="8"/>
        <item x="9"/>
        <item x="10"/>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1470">
    <i>
      <x/>
    </i>
    <i r="1">
      <x v="2"/>
    </i>
    <i r="1">
      <x v="7"/>
    </i>
    <i r="1">
      <x v="8"/>
    </i>
    <i r="1">
      <x v="9"/>
    </i>
    <i r="1">
      <x v="11"/>
    </i>
    <i r="1">
      <x v="12"/>
    </i>
    <i r="1">
      <x v="13"/>
    </i>
    <i r="1">
      <x v="14"/>
    </i>
    <i r="1">
      <x v="15"/>
    </i>
    <i r="1">
      <x v="16"/>
    </i>
    <i r="1">
      <x v="17"/>
    </i>
    <i>
      <x v="1"/>
    </i>
    <i r="1">
      <x v="7"/>
    </i>
    <i r="1">
      <x v="8"/>
    </i>
    <i r="1">
      <x v="9"/>
    </i>
    <i r="1">
      <x v="11"/>
    </i>
    <i r="1">
      <x v="12"/>
    </i>
    <i r="1">
      <x v="13"/>
    </i>
    <i r="1">
      <x v="14"/>
    </i>
    <i r="1">
      <x v="15"/>
    </i>
    <i r="1">
      <x v="16"/>
    </i>
    <i r="1">
      <x v="17"/>
    </i>
    <i>
      <x v="2"/>
    </i>
    <i r="1">
      <x v="1"/>
    </i>
    <i r="1">
      <x v="5"/>
    </i>
    <i r="1">
      <x v="7"/>
    </i>
    <i r="1">
      <x v="8"/>
    </i>
    <i r="1">
      <x v="9"/>
    </i>
    <i r="1">
      <x v="11"/>
    </i>
    <i r="1">
      <x v="12"/>
    </i>
    <i r="1">
      <x v="13"/>
    </i>
    <i r="1">
      <x v="14"/>
    </i>
    <i r="1">
      <x v="15"/>
    </i>
    <i r="1">
      <x v="16"/>
    </i>
    <i r="1">
      <x v="17"/>
    </i>
    <i>
      <x v="3"/>
    </i>
    <i r="1">
      <x v="7"/>
    </i>
    <i r="1">
      <x v="8"/>
    </i>
    <i r="1">
      <x v="9"/>
    </i>
    <i r="1">
      <x v="11"/>
    </i>
    <i r="1">
      <x v="12"/>
    </i>
    <i r="1">
      <x v="13"/>
    </i>
    <i r="1">
      <x v="14"/>
    </i>
    <i r="1">
      <x v="15"/>
    </i>
    <i r="1">
      <x v="16"/>
    </i>
    <i r="1">
      <x v="17"/>
    </i>
    <i>
      <x v="4"/>
    </i>
    <i r="1">
      <x v="5"/>
    </i>
    <i r="1">
      <x v="7"/>
    </i>
    <i r="1">
      <x v="8"/>
    </i>
    <i r="1">
      <x v="9"/>
    </i>
    <i r="1">
      <x v="11"/>
    </i>
    <i r="1">
      <x v="12"/>
    </i>
    <i r="1">
      <x v="13"/>
    </i>
    <i r="1">
      <x v="14"/>
    </i>
    <i r="1">
      <x v="15"/>
    </i>
    <i r="1">
      <x v="16"/>
    </i>
    <i r="1">
      <x v="17"/>
    </i>
    <i>
      <x v="5"/>
    </i>
    <i r="1">
      <x v="7"/>
    </i>
    <i r="1">
      <x v="8"/>
    </i>
    <i r="1">
      <x v="9"/>
    </i>
    <i r="1">
      <x v="11"/>
    </i>
    <i r="1">
      <x v="12"/>
    </i>
    <i r="1">
      <x v="13"/>
    </i>
    <i r="1">
      <x v="14"/>
    </i>
    <i r="1">
      <x v="15"/>
    </i>
    <i r="1">
      <x v="16"/>
    </i>
    <i r="1">
      <x v="17"/>
    </i>
    <i>
      <x v="6"/>
    </i>
    <i r="1">
      <x v="7"/>
    </i>
    <i r="1">
      <x v="8"/>
    </i>
    <i r="1">
      <x v="9"/>
    </i>
    <i r="1">
      <x v="11"/>
    </i>
    <i r="1">
      <x v="12"/>
    </i>
    <i r="1">
      <x v="14"/>
    </i>
    <i r="1">
      <x v="15"/>
    </i>
    <i r="1">
      <x v="16"/>
    </i>
    <i r="1">
      <x v="17"/>
    </i>
    <i>
      <x v="7"/>
    </i>
    <i r="1">
      <x v="1"/>
    </i>
    <i r="1">
      <x v="5"/>
    </i>
    <i r="1">
      <x v="7"/>
    </i>
    <i r="1">
      <x v="8"/>
    </i>
    <i r="1">
      <x v="9"/>
    </i>
    <i r="1">
      <x v="11"/>
    </i>
    <i r="1">
      <x v="12"/>
    </i>
    <i r="1">
      <x v="13"/>
    </i>
    <i r="1">
      <x v="14"/>
    </i>
    <i r="1">
      <x v="15"/>
    </i>
    <i r="1">
      <x v="16"/>
    </i>
    <i r="1">
      <x v="17"/>
    </i>
    <i>
      <x v="8"/>
    </i>
    <i r="1">
      <x v="1"/>
    </i>
    <i r="1">
      <x v="7"/>
    </i>
    <i r="1">
      <x v="8"/>
    </i>
    <i r="1">
      <x v="9"/>
    </i>
    <i r="1">
      <x v="11"/>
    </i>
    <i r="1">
      <x v="12"/>
    </i>
    <i r="1">
      <x v="13"/>
    </i>
    <i r="1">
      <x v="14"/>
    </i>
    <i r="1">
      <x v="15"/>
    </i>
    <i r="1">
      <x v="16"/>
    </i>
    <i r="1">
      <x v="17"/>
    </i>
    <i>
      <x v="9"/>
    </i>
    <i r="1">
      <x v="1"/>
    </i>
    <i r="1">
      <x v="7"/>
    </i>
    <i r="1">
      <x v="8"/>
    </i>
    <i r="1">
      <x v="9"/>
    </i>
    <i r="1">
      <x v="11"/>
    </i>
    <i r="1">
      <x v="12"/>
    </i>
    <i r="1">
      <x v="13"/>
    </i>
    <i r="1">
      <x v="14"/>
    </i>
    <i r="1">
      <x v="15"/>
    </i>
    <i r="1">
      <x v="16"/>
    </i>
    <i r="1">
      <x v="17"/>
    </i>
    <i>
      <x v="10"/>
    </i>
    <i r="1">
      <x v="1"/>
    </i>
    <i r="1">
      <x v="7"/>
    </i>
    <i r="1">
      <x v="8"/>
    </i>
    <i r="1">
      <x v="9"/>
    </i>
    <i r="1">
      <x v="11"/>
    </i>
    <i r="1">
      <x v="12"/>
    </i>
    <i r="1">
      <x v="13"/>
    </i>
    <i r="1">
      <x v="14"/>
    </i>
    <i r="1">
      <x v="16"/>
    </i>
    <i r="1">
      <x v="17"/>
    </i>
    <i>
      <x v="11"/>
    </i>
    <i r="1">
      <x v="1"/>
    </i>
    <i r="1">
      <x v="5"/>
    </i>
    <i r="1">
      <x v="7"/>
    </i>
    <i r="1">
      <x v="8"/>
    </i>
    <i r="1">
      <x v="9"/>
    </i>
    <i r="1">
      <x v="11"/>
    </i>
    <i r="1">
      <x v="12"/>
    </i>
    <i r="1">
      <x v="13"/>
    </i>
    <i r="1">
      <x v="14"/>
    </i>
    <i r="1">
      <x v="15"/>
    </i>
    <i r="1">
      <x v="16"/>
    </i>
    <i r="1">
      <x v="17"/>
    </i>
    <i>
      <x v="12"/>
    </i>
    <i r="1">
      <x v="5"/>
    </i>
    <i r="1">
      <x v="7"/>
    </i>
    <i r="1">
      <x v="8"/>
    </i>
    <i r="1">
      <x v="9"/>
    </i>
    <i r="1">
      <x v="11"/>
    </i>
    <i r="1">
      <x v="12"/>
    </i>
    <i r="1">
      <x v="13"/>
    </i>
    <i r="1">
      <x v="14"/>
    </i>
    <i r="1">
      <x v="15"/>
    </i>
    <i r="1">
      <x v="16"/>
    </i>
    <i r="1">
      <x v="17"/>
    </i>
    <i>
      <x v="13"/>
    </i>
    <i r="1">
      <x v="7"/>
    </i>
    <i r="1">
      <x v="8"/>
    </i>
    <i r="1">
      <x v="9"/>
    </i>
    <i r="1">
      <x v="11"/>
    </i>
    <i r="1">
      <x v="12"/>
    </i>
    <i r="1">
      <x v="13"/>
    </i>
    <i r="1">
      <x v="14"/>
    </i>
    <i r="1">
      <x v="15"/>
    </i>
    <i r="1">
      <x v="16"/>
    </i>
    <i r="1">
      <x v="17"/>
    </i>
    <i>
      <x v="14"/>
    </i>
    <i r="1">
      <x/>
    </i>
    <i r="1">
      <x v="1"/>
    </i>
    <i r="1">
      <x v="5"/>
    </i>
    <i r="1">
      <x v="7"/>
    </i>
    <i r="1">
      <x v="8"/>
    </i>
    <i r="1">
      <x v="9"/>
    </i>
    <i r="1">
      <x v="11"/>
    </i>
    <i r="1">
      <x v="12"/>
    </i>
    <i r="1">
      <x v="13"/>
    </i>
    <i r="1">
      <x v="14"/>
    </i>
    <i r="1">
      <x v="16"/>
    </i>
    <i r="1">
      <x v="17"/>
    </i>
    <i>
      <x v="15"/>
    </i>
    <i r="1">
      <x v="1"/>
    </i>
    <i r="1">
      <x v="7"/>
    </i>
    <i r="1">
      <x v="8"/>
    </i>
    <i r="1">
      <x v="9"/>
    </i>
    <i r="1">
      <x v="11"/>
    </i>
    <i r="1">
      <x v="12"/>
    </i>
    <i r="1">
      <x v="13"/>
    </i>
    <i r="1">
      <x v="14"/>
    </i>
    <i r="1">
      <x v="15"/>
    </i>
    <i r="1">
      <x v="16"/>
    </i>
    <i r="1">
      <x v="17"/>
    </i>
    <i>
      <x v="16"/>
    </i>
    <i r="1">
      <x v="5"/>
    </i>
    <i r="1">
      <x v="7"/>
    </i>
    <i r="1">
      <x v="8"/>
    </i>
    <i r="1">
      <x v="9"/>
    </i>
    <i r="1">
      <x v="11"/>
    </i>
    <i r="1">
      <x v="12"/>
    </i>
    <i r="1">
      <x v="13"/>
    </i>
    <i r="1">
      <x v="14"/>
    </i>
    <i r="1">
      <x v="15"/>
    </i>
    <i r="1">
      <x v="16"/>
    </i>
    <i r="1">
      <x v="17"/>
    </i>
    <i>
      <x v="17"/>
    </i>
    <i r="1">
      <x v="1"/>
    </i>
    <i r="1">
      <x v="7"/>
    </i>
    <i r="1">
      <x v="8"/>
    </i>
    <i r="1">
      <x v="9"/>
    </i>
    <i r="1">
      <x v="11"/>
    </i>
    <i r="1">
      <x v="12"/>
    </i>
    <i r="1">
      <x v="13"/>
    </i>
    <i r="1">
      <x v="14"/>
    </i>
    <i r="1">
      <x v="15"/>
    </i>
    <i r="1">
      <x v="16"/>
    </i>
    <i r="1">
      <x v="17"/>
    </i>
    <i>
      <x v="18"/>
    </i>
    <i r="1">
      <x v="7"/>
    </i>
    <i r="1">
      <x v="8"/>
    </i>
    <i r="1">
      <x v="9"/>
    </i>
    <i r="1">
      <x v="11"/>
    </i>
    <i r="1">
      <x v="12"/>
    </i>
    <i r="1">
      <x v="14"/>
    </i>
    <i r="1">
      <x v="15"/>
    </i>
    <i r="1">
      <x v="16"/>
    </i>
    <i r="1">
      <x v="17"/>
    </i>
    <i>
      <x v="19"/>
    </i>
    <i r="1">
      <x v="1"/>
    </i>
    <i r="1">
      <x v="4"/>
    </i>
    <i r="1">
      <x v="7"/>
    </i>
    <i r="1">
      <x v="8"/>
    </i>
    <i r="1">
      <x v="9"/>
    </i>
    <i r="1">
      <x v="11"/>
    </i>
    <i r="1">
      <x v="12"/>
    </i>
    <i r="1">
      <x v="13"/>
    </i>
    <i r="1">
      <x v="16"/>
    </i>
    <i r="1">
      <x v="17"/>
    </i>
    <i>
      <x v="20"/>
    </i>
    <i r="1">
      <x v="1"/>
    </i>
    <i r="1">
      <x v="7"/>
    </i>
    <i r="1">
      <x v="8"/>
    </i>
    <i r="1">
      <x v="9"/>
    </i>
    <i r="1">
      <x v="10"/>
    </i>
    <i r="1">
      <x v="11"/>
    </i>
    <i r="1">
      <x v="12"/>
    </i>
    <i r="1">
      <x v="13"/>
    </i>
    <i r="1">
      <x v="14"/>
    </i>
    <i r="1">
      <x v="15"/>
    </i>
    <i r="1">
      <x v="16"/>
    </i>
    <i r="1">
      <x v="17"/>
    </i>
    <i>
      <x v="21"/>
    </i>
    <i r="1">
      <x v="1"/>
    </i>
    <i r="1">
      <x v="7"/>
    </i>
    <i r="1">
      <x v="8"/>
    </i>
    <i r="1">
      <x v="9"/>
    </i>
    <i r="1">
      <x v="10"/>
    </i>
    <i r="1">
      <x v="11"/>
    </i>
    <i r="1">
      <x v="12"/>
    </i>
    <i r="1">
      <x v="13"/>
    </i>
    <i r="1">
      <x v="14"/>
    </i>
    <i r="1">
      <x v="15"/>
    </i>
    <i r="1">
      <x v="16"/>
    </i>
    <i r="1">
      <x v="17"/>
    </i>
    <i>
      <x v="22"/>
    </i>
    <i r="1">
      <x v="1"/>
    </i>
    <i r="1">
      <x v="5"/>
    </i>
    <i r="1">
      <x v="7"/>
    </i>
    <i r="1">
      <x v="8"/>
    </i>
    <i r="1">
      <x v="9"/>
    </i>
    <i r="1">
      <x v="11"/>
    </i>
    <i r="1">
      <x v="12"/>
    </i>
    <i r="1">
      <x v="14"/>
    </i>
    <i r="1">
      <x v="15"/>
    </i>
    <i r="1">
      <x v="16"/>
    </i>
    <i r="1">
      <x v="17"/>
    </i>
    <i>
      <x v="23"/>
    </i>
    <i r="1">
      <x v="5"/>
    </i>
    <i r="1">
      <x v="7"/>
    </i>
    <i r="1">
      <x v="8"/>
    </i>
    <i r="1">
      <x v="9"/>
    </i>
    <i r="1">
      <x v="11"/>
    </i>
    <i r="1">
      <x v="12"/>
    </i>
    <i r="1">
      <x v="14"/>
    </i>
    <i r="1">
      <x v="16"/>
    </i>
    <i r="1">
      <x v="17"/>
    </i>
    <i>
      <x v="24"/>
    </i>
    <i r="1">
      <x v="8"/>
    </i>
    <i r="1">
      <x v="9"/>
    </i>
    <i r="1">
      <x v="11"/>
    </i>
    <i r="1">
      <x v="12"/>
    </i>
    <i r="1">
      <x v="14"/>
    </i>
    <i r="1">
      <x v="15"/>
    </i>
    <i r="1">
      <x v="16"/>
    </i>
    <i>
      <x v="25"/>
    </i>
    <i r="1">
      <x v="1"/>
    </i>
    <i r="1">
      <x v="7"/>
    </i>
    <i r="1">
      <x v="8"/>
    </i>
    <i r="1">
      <x v="9"/>
    </i>
    <i r="1">
      <x v="11"/>
    </i>
    <i r="1">
      <x v="12"/>
    </i>
    <i r="1">
      <x v="13"/>
    </i>
    <i r="1">
      <x v="14"/>
    </i>
    <i r="1">
      <x v="15"/>
    </i>
    <i r="1">
      <x v="16"/>
    </i>
    <i r="1">
      <x v="17"/>
    </i>
    <i>
      <x v="26"/>
    </i>
    <i r="1">
      <x v="1"/>
    </i>
    <i r="1">
      <x v="7"/>
    </i>
    <i r="1">
      <x v="8"/>
    </i>
    <i r="1">
      <x v="9"/>
    </i>
    <i r="1">
      <x v="10"/>
    </i>
    <i r="1">
      <x v="11"/>
    </i>
    <i r="1">
      <x v="12"/>
    </i>
    <i r="1">
      <x v="15"/>
    </i>
    <i r="1">
      <x v="16"/>
    </i>
    <i r="1">
      <x v="17"/>
    </i>
    <i>
      <x v="27"/>
    </i>
    <i r="1">
      <x v="1"/>
    </i>
    <i r="1">
      <x v="7"/>
    </i>
    <i r="1">
      <x v="8"/>
    </i>
    <i r="1">
      <x v="9"/>
    </i>
    <i r="1">
      <x v="11"/>
    </i>
    <i r="1">
      <x v="12"/>
    </i>
    <i r="1">
      <x v="13"/>
    </i>
    <i r="1">
      <x v="14"/>
    </i>
    <i r="1">
      <x v="15"/>
    </i>
    <i r="1">
      <x v="16"/>
    </i>
    <i r="1">
      <x v="17"/>
    </i>
    <i>
      <x v="28"/>
    </i>
    <i r="1">
      <x v="1"/>
    </i>
    <i r="1">
      <x v="7"/>
    </i>
    <i r="1">
      <x v="8"/>
    </i>
    <i r="1">
      <x v="9"/>
    </i>
    <i r="1">
      <x v="10"/>
    </i>
    <i r="1">
      <x v="11"/>
    </i>
    <i r="1">
      <x v="12"/>
    </i>
    <i r="1">
      <x v="13"/>
    </i>
    <i r="1">
      <x v="14"/>
    </i>
    <i r="1">
      <x v="15"/>
    </i>
    <i r="1">
      <x v="16"/>
    </i>
    <i r="1">
      <x v="17"/>
    </i>
    <i>
      <x v="29"/>
    </i>
    <i r="1">
      <x v="1"/>
    </i>
    <i r="1">
      <x v="7"/>
    </i>
    <i r="1">
      <x v="8"/>
    </i>
    <i r="1">
      <x v="9"/>
    </i>
    <i r="1">
      <x v="11"/>
    </i>
    <i r="1">
      <x v="12"/>
    </i>
    <i r="1">
      <x v="13"/>
    </i>
    <i r="1">
      <x v="14"/>
    </i>
    <i r="1">
      <x v="15"/>
    </i>
    <i r="1">
      <x v="16"/>
    </i>
    <i r="1">
      <x v="17"/>
    </i>
    <i>
      <x v="30"/>
    </i>
    <i r="1">
      <x v="1"/>
    </i>
    <i r="1">
      <x v="7"/>
    </i>
    <i r="1">
      <x v="8"/>
    </i>
    <i r="1">
      <x v="9"/>
    </i>
    <i r="1">
      <x v="11"/>
    </i>
    <i r="1">
      <x v="12"/>
    </i>
    <i r="1">
      <x v="13"/>
    </i>
    <i r="1">
      <x v="14"/>
    </i>
    <i r="1">
      <x v="15"/>
    </i>
    <i r="1">
      <x v="16"/>
    </i>
    <i r="1">
      <x v="17"/>
    </i>
    <i>
      <x v="31"/>
    </i>
    <i r="1">
      <x v="1"/>
    </i>
    <i r="1">
      <x v="5"/>
    </i>
    <i r="1">
      <x v="7"/>
    </i>
    <i r="1">
      <x v="8"/>
    </i>
    <i r="1">
      <x v="9"/>
    </i>
    <i r="1">
      <x v="10"/>
    </i>
    <i r="1">
      <x v="11"/>
    </i>
    <i r="1">
      <x v="12"/>
    </i>
    <i r="1">
      <x v="14"/>
    </i>
    <i r="1">
      <x v="16"/>
    </i>
    <i>
      <x v="32"/>
    </i>
    <i r="1">
      <x v="1"/>
    </i>
    <i r="1">
      <x v="7"/>
    </i>
    <i r="1">
      <x v="8"/>
    </i>
    <i r="1">
      <x v="9"/>
    </i>
    <i r="1">
      <x v="11"/>
    </i>
    <i r="1">
      <x v="12"/>
    </i>
    <i r="1">
      <x v="13"/>
    </i>
    <i r="1">
      <x v="14"/>
    </i>
    <i r="1">
      <x v="15"/>
    </i>
    <i r="1">
      <x v="16"/>
    </i>
    <i r="1">
      <x v="17"/>
    </i>
    <i>
      <x v="33"/>
    </i>
    <i r="1">
      <x v="7"/>
    </i>
    <i r="1">
      <x v="8"/>
    </i>
    <i r="1">
      <x v="9"/>
    </i>
    <i r="1">
      <x v="11"/>
    </i>
    <i r="1">
      <x v="12"/>
    </i>
    <i r="1">
      <x v="13"/>
    </i>
    <i r="1">
      <x v="14"/>
    </i>
    <i r="1">
      <x v="15"/>
    </i>
    <i r="1">
      <x v="16"/>
    </i>
    <i r="1">
      <x v="17"/>
    </i>
    <i>
      <x v="34"/>
    </i>
    <i r="1">
      <x v="1"/>
    </i>
    <i r="1">
      <x v="7"/>
    </i>
    <i r="1">
      <x v="8"/>
    </i>
    <i r="1">
      <x v="9"/>
    </i>
    <i r="1">
      <x v="11"/>
    </i>
    <i r="1">
      <x v="12"/>
    </i>
    <i r="1">
      <x v="13"/>
    </i>
    <i r="1">
      <x v="14"/>
    </i>
    <i r="1">
      <x v="15"/>
    </i>
    <i r="1">
      <x v="16"/>
    </i>
    <i r="1">
      <x v="17"/>
    </i>
    <i>
      <x v="35"/>
    </i>
    <i r="1">
      <x v="7"/>
    </i>
    <i r="1">
      <x v="8"/>
    </i>
    <i r="1">
      <x v="9"/>
    </i>
    <i r="1">
      <x v="11"/>
    </i>
    <i r="1">
      <x v="12"/>
    </i>
    <i r="1">
      <x v="14"/>
    </i>
    <i r="1">
      <x v="15"/>
    </i>
    <i r="1">
      <x v="16"/>
    </i>
    <i r="1">
      <x v="17"/>
    </i>
    <i>
      <x v="36"/>
    </i>
    <i r="1">
      <x v="1"/>
    </i>
    <i r="1">
      <x v="7"/>
    </i>
    <i r="1">
      <x v="8"/>
    </i>
    <i r="1">
      <x v="9"/>
    </i>
    <i r="1">
      <x v="11"/>
    </i>
    <i r="1">
      <x v="12"/>
    </i>
    <i r="1">
      <x v="14"/>
    </i>
    <i r="1">
      <x v="15"/>
    </i>
    <i r="1">
      <x v="16"/>
    </i>
    <i r="1">
      <x v="17"/>
    </i>
    <i>
      <x v="37"/>
    </i>
    <i r="1">
      <x v="7"/>
    </i>
    <i r="1">
      <x v="8"/>
    </i>
    <i r="1">
      <x v="9"/>
    </i>
    <i r="1">
      <x v="11"/>
    </i>
    <i r="1">
      <x v="13"/>
    </i>
    <i r="1">
      <x v="14"/>
    </i>
    <i r="1">
      <x v="15"/>
    </i>
    <i r="1">
      <x v="16"/>
    </i>
    <i r="1">
      <x v="17"/>
    </i>
    <i>
      <x v="38"/>
    </i>
    <i r="1">
      <x v="1"/>
    </i>
    <i r="1">
      <x v="7"/>
    </i>
    <i r="1">
      <x v="8"/>
    </i>
    <i r="1">
      <x v="9"/>
    </i>
    <i r="1">
      <x v="11"/>
    </i>
    <i r="1">
      <x v="12"/>
    </i>
    <i r="1">
      <x v="14"/>
    </i>
    <i r="1">
      <x v="15"/>
    </i>
    <i r="1">
      <x v="16"/>
    </i>
    <i r="1">
      <x v="17"/>
    </i>
    <i>
      <x v="39"/>
    </i>
    <i r="1">
      <x v="7"/>
    </i>
    <i r="1">
      <x v="8"/>
    </i>
    <i r="1">
      <x v="9"/>
    </i>
    <i r="1">
      <x v="11"/>
    </i>
    <i r="1">
      <x v="12"/>
    </i>
    <i r="1">
      <x v="14"/>
    </i>
    <i r="1">
      <x v="15"/>
    </i>
    <i r="1">
      <x v="16"/>
    </i>
    <i r="1">
      <x v="17"/>
    </i>
    <i>
      <x v="40"/>
    </i>
    <i r="1">
      <x v="1"/>
    </i>
    <i r="1">
      <x v="7"/>
    </i>
    <i r="1">
      <x v="8"/>
    </i>
    <i r="1">
      <x v="9"/>
    </i>
    <i r="1">
      <x v="11"/>
    </i>
    <i>
      <x v="41"/>
    </i>
    <i r="1">
      <x v="1"/>
    </i>
    <i r="1">
      <x v="5"/>
    </i>
    <i r="1">
      <x v="7"/>
    </i>
    <i r="1">
      <x v="8"/>
    </i>
    <i r="1">
      <x v="9"/>
    </i>
    <i r="1">
      <x v="11"/>
    </i>
    <i r="1">
      <x v="12"/>
    </i>
    <i r="1">
      <x v="13"/>
    </i>
    <i r="1">
      <x v="14"/>
    </i>
    <i r="1">
      <x v="15"/>
    </i>
    <i r="1">
      <x v="16"/>
    </i>
    <i r="1">
      <x v="17"/>
    </i>
    <i>
      <x v="42"/>
    </i>
    <i r="1">
      <x v="5"/>
    </i>
    <i r="1">
      <x v="7"/>
    </i>
    <i r="1">
      <x v="8"/>
    </i>
    <i r="1">
      <x v="9"/>
    </i>
    <i r="1">
      <x v="11"/>
    </i>
    <i r="1">
      <x v="12"/>
    </i>
    <i r="1">
      <x v="16"/>
    </i>
    <i r="1">
      <x v="17"/>
    </i>
    <i>
      <x v="43"/>
    </i>
    <i r="1">
      <x v="1"/>
    </i>
    <i r="1">
      <x v="8"/>
    </i>
    <i r="1">
      <x v="9"/>
    </i>
    <i r="1">
      <x v="11"/>
    </i>
    <i r="1">
      <x v="12"/>
    </i>
    <i r="1">
      <x v="14"/>
    </i>
    <i r="1">
      <x v="15"/>
    </i>
    <i r="1">
      <x v="16"/>
    </i>
    <i>
      <x v="44"/>
    </i>
    <i r="1">
      <x v="1"/>
    </i>
    <i r="1">
      <x v="7"/>
    </i>
    <i r="1">
      <x v="8"/>
    </i>
    <i r="1">
      <x v="9"/>
    </i>
    <i r="1">
      <x v="11"/>
    </i>
    <i r="1">
      <x v="12"/>
    </i>
    <i r="1">
      <x v="14"/>
    </i>
    <i r="1">
      <x v="15"/>
    </i>
    <i r="1">
      <x v="16"/>
    </i>
    <i r="1">
      <x v="17"/>
    </i>
    <i>
      <x v="45"/>
    </i>
    <i r="1">
      <x v="1"/>
    </i>
    <i r="1">
      <x v="7"/>
    </i>
    <i r="1">
      <x v="8"/>
    </i>
    <i r="1">
      <x v="9"/>
    </i>
    <i r="1">
      <x v="11"/>
    </i>
    <i r="1">
      <x v="12"/>
    </i>
    <i r="1">
      <x v="13"/>
    </i>
    <i r="1">
      <x v="14"/>
    </i>
    <i r="1">
      <x v="15"/>
    </i>
    <i r="1">
      <x v="16"/>
    </i>
    <i r="1">
      <x v="17"/>
    </i>
    <i>
      <x v="46"/>
    </i>
    <i r="1">
      <x v="7"/>
    </i>
    <i r="1">
      <x v="8"/>
    </i>
    <i r="1">
      <x v="9"/>
    </i>
    <i r="1">
      <x v="11"/>
    </i>
    <i r="1">
      <x v="12"/>
    </i>
    <i r="1">
      <x v="14"/>
    </i>
    <i r="1">
      <x v="15"/>
    </i>
    <i r="1">
      <x v="16"/>
    </i>
    <i r="1">
      <x v="17"/>
    </i>
    <i>
      <x v="47"/>
    </i>
    <i r="1">
      <x v="1"/>
    </i>
    <i r="1">
      <x v="7"/>
    </i>
    <i r="1">
      <x v="8"/>
    </i>
    <i r="1">
      <x v="9"/>
    </i>
    <i r="1">
      <x v="10"/>
    </i>
    <i r="1">
      <x v="11"/>
    </i>
    <i r="1">
      <x v="12"/>
    </i>
    <i r="1">
      <x v="14"/>
    </i>
    <i r="1">
      <x v="16"/>
    </i>
    <i r="1">
      <x v="17"/>
    </i>
    <i>
      <x v="48"/>
    </i>
    <i r="1">
      <x v="1"/>
    </i>
    <i r="1">
      <x v="5"/>
    </i>
    <i r="1">
      <x v="7"/>
    </i>
    <i r="1">
      <x v="8"/>
    </i>
    <i r="1">
      <x v="9"/>
    </i>
    <i r="1">
      <x v="10"/>
    </i>
    <i r="1">
      <x v="11"/>
    </i>
    <i r="1">
      <x v="12"/>
    </i>
    <i r="1">
      <x v="13"/>
    </i>
    <i r="1">
      <x v="14"/>
    </i>
    <i r="1">
      <x v="15"/>
    </i>
    <i r="1">
      <x v="16"/>
    </i>
    <i r="1">
      <x v="17"/>
    </i>
    <i>
      <x v="49"/>
    </i>
    <i r="1">
      <x v="1"/>
    </i>
    <i r="1">
      <x v="7"/>
    </i>
    <i r="1">
      <x v="8"/>
    </i>
    <i r="1">
      <x v="9"/>
    </i>
    <i r="1">
      <x v="11"/>
    </i>
    <i r="1">
      <x v="12"/>
    </i>
    <i r="1">
      <x v="13"/>
    </i>
    <i r="1">
      <x v="14"/>
    </i>
    <i r="1">
      <x v="15"/>
    </i>
    <i r="1">
      <x v="16"/>
    </i>
    <i r="1">
      <x v="17"/>
    </i>
    <i>
      <x v="50"/>
    </i>
    <i r="1">
      <x v="1"/>
    </i>
    <i r="1">
      <x v="5"/>
    </i>
    <i r="1">
      <x v="7"/>
    </i>
    <i r="1">
      <x v="8"/>
    </i>
    <i r="1">
      <x v="9"/>
    </i>
    <i r="1">
      <x v="11"/>
    </i>
    <i r="1">
      <x v="12"/>
    </i>
    <i r="1">
      <x v="13"/>
    </i>
    <i r="1">
      <x v="14"/>
    </i>
    <i r="1">
      <x v="15"/>
    </i>
    <i r="1">
      <x v="16"/>
    </i>
    <i r="1">
      <x v="17"/>
    </i>
    <i>
      <x v="51"/>
    </i>
    <i r="1">
      <x v="8"/>
    </i>
    <i r="1">
      <x v="9"/>
    </i>
    <i r="1">
      <x v="11"/>
    </i>
    <i r="1">
      <x v="15"/>
    </i>
    <i>
      <x v="52"/>
    </i>
    <i r="1">
      <x v="1"/>
    </i>
    <i r="1">
      <x v="7"/>
    </i>
    <i r="1">
      <x v="8"/>
    </i>
    <i r="1">
      <x v="9"/>
    </i>
    <i r="1">
      <x v="11"/>
    </i>
    <i r="1">
      <x v="12"/>
    </i>
    <i r="1">
      <x v="13"/>
    </i>
    <i r="1">
      <x v="14"/>
    </i>
    <i r="1">
      <x v="15"/>
    </i>
    <i r="1">
      <x v="16"/>
    </i>
    <i r="1">
      <x v="17"/>
    </i>
    <i>
      <x v="53"/>
    </i>
    <i r="1">
      <x v="1"/>
    </i>
    <i r="1">
      <x v="7"/>
    </i>
    <i r="1">
      <x v="8"/>
    </i>
    <i r="1">
      <x v="9"/>
    </i>
    <i r="1">
      <x v="11"/>
    </i>
    <i r="1">
      <x v="12"/>
    </i>
    <i r="1">
      <x v="13"/>
    </i>
    <i r="1">
      <x v="14"/>
    </i>
    <i r="1">
      <x v="15"/>
    </i>
    <i r="1">
      <x v="16"/>
    </i>
    <i r="1">
      <x v="17"/>
    </i>
    <i>
      <x v="54"/>
    </i>
    <i r="1">
      <x v="7"/>
    </i>
    <i r="1">
      <x v="8"/>
    </i>
    <i r="1">
      <x v="9"/>
    </i>
    <i r="1">
      <x v="11"/>
    </i>
    <i r="1">
      <x v="12"/>
    </i>
    <i r="1">
      <x v="14"/>
    </i>
    <i r="1">
      <x v="15"/>
    </i>
    <i r="1">
      <x v="16"/>
    </i>
    <i r="1">
      <x v="17"/>
    </i>
    <i>
      <x v="55"/>
    </i>
    <i r="1">
      <x v="1"/>
    </i>
    <i r="1">
      <x v="7"/>
    </i>
    <i r="1">
      <x v="8"/>
    </i>
    <i r="1">
      <x v="9"/>
    </i>
    <i r="1">
      <x v="11"/>
    </i>
    <i r="1">
      <x v="13"/>
    </i>
    <i r="1">
      <x v="14"/>
    </i>
    <i r="1">
      <x v="15"/>
    </i>
    <i r="1">
      <x v="16"/>
    </i>
    <i>
      <x v="56"/>
    </i>
    <i r="1">
      <x v="7"/>
    </i>
    <i r="1">
      <x v="8"/>
    </i>
    <i r="1">
      <x v="9"/>
    </i>
    <i r="1">
      <x v="11"/>
    </i>
    <i r="1">
      <x v="14"/>
    </i>
    <i r="1">
      <x v="15"/>
    </i>
    <i r="1">
      <x v="16"/>
    </i>
    <i>
      <x v="57"/>
    </i>
    <i r="1">
      <x/>
    </i>
    <i r="1">
      <x v="5"/>
    </i>
    <i r="1">
      <x v="7"/>
    </i>
    <i r="1">
      <x v="8"/>
    </i>
    <i r="1">
      <x v="9"/>
    </i>
    <i r="1">
      <x v="11"/>
    </i>
    <i r="1">
      <x v="12"/>
    </i>
    <i r="1">
      <x v="13"/>
    </i>
    <i r="1">
      <x v="14"/>
    </i>
    <i r="1">
      <x v="15"/>
    </i>
    <i r="1">
      <x v="16"/>
    </i>
    <i r="1">
      <x v="17"/>
    </i>
    <i>
      <x v="58"/>
    </i>
    <i r="1">
      <x v="7"/>
    </i>
    <i r="1">
      <x v="8"/>
    </i>
    <i r="1">
      <x v="9"/>
    </i>
    <i r="1">
      <x v="11"/>
    </i>
    <i r="1">
      <x v="12"/>
    </i>
    <i r="1">
      <x v="14"/>
    </i>
    <i r="1">
      <x v="16"/>
    </i>
    <i r="1">
      <x v="17"/>
    </i>
    <i>
      <x v="59"/>
    </i>
    <i r="1">
      <x v="1"/>
    </i>
    <i r="1">
      <x v="8"/>
    </i>
    <i r="1">
      <x v="9"/>
    </i>
    <i r="1">
      <x v="11"/>
    </i>
    <i r="1">
      <x v="12"/>
    </i>
    <i r="1">
      <x v="14"/>
    </i>
    <i r="1">
      <x v="15"/>
    </i>
    <i r="1">
      <x v="16"/>
    </i>
    <i>
      <x v="60"/>
    </i>
    <i r="1">
      <x v="7"/>
    </i>
    <i r="1">
      <x v="8"/>
    </i>
    <i r="1">
      <x v="9"/>
    </i>
    <i r="1">
      <x v="11"/>
    </i>
    <i r="1">
      <x v="12"/>
    </i>
    <i r="1">
      <x v="13"/>
    </i>
    <i r="1">
      <x v="14"/>
    </i>
    <i r="1">
      <x v="15"/>
    </i>
    <i r="1">
      <x v="16"/>
    </i>
    <i r="1">
      <x v="17"/>
    </i>
    <i>
      <x v="61"/>
    </i>
    <i r="1">
      <x v="8"/>
    </i>
    <i r="1">
      <x v="9"/>
    </i>
    <i r="1">
      <x v="11"/>
    </i>
    <i r="1">
      <x v="12"/>
    </i>
    <i r="1">
      <x v="16"/>
    </i>
    <i>
      <x v="62"/>
    </i>
    <i r="1">
      <x v="1"/>
    </i>
    <i r="1">
      <x v="7"/>
    </i>
    <i r="1">
      <x v="8"/>
    </i>
    <i r="1">
      <x v="9"/>
    </i>
    <i r="1">
      <x v="11"/>
    </i>
    <i r="1">
      <x v="12"/>
    </i>
    <i r="1">
      <x v="16"/>
    </i>
    <i>
      <x v="63"/>
    </i>
    <i r="1">
      <x v="1"/>
    </i>
    <i r="1">
      <x v="7"/>
    </i>
    <i r="1">
      <x v="8"/>
    </i>
    <i r="1">
      <x v="9"/>
    </i>
    <i r="1">
      <x v="11"/>
    </i>
    <i r="1">
      <x v="12"/>
    </i>
    <i r="1">
      <x v="13"/>
    </i>
    <i r="1">
      <x v="14"/>
    </i>
    <i r="1">
      <x v="15"/>
    </i>
    <i r="1">
      <x v="16"/>
    </i>
    <i r="1">
      <x v="17"/>
    </i>
    <i>
      <x v="64"/>
    </i>
    <i r="1">
      <x v="1"/>
    </i>
    <i r="1">
      <x v="7"/>
    </i>
    <i r="1">
      <x v="8"/>
    </i>
    <i r="1">
      <x v="9"/>
    </i>
    <i r="1">
      <x v="11"/>
    </i>
    <i r="1">
      <x v="12"/>
    </i>
    <i r="1">
      <x v="13"/>
    </i>
    <i r="1">
      <x v="14"/>
    </i>
    <i r="1">
      <x v="15"/>
    </i>
    <i r="1">
      <x v="16"/>
    </i>
    <i r="1">
      <x v="17"/>
    </i>
    <i>
      <x v="65"/>
    </i>
    <i r="1">
      <x v="1"/>
    </i>
    <i r="1">
      <x v="7"/>
    </i>
    <i r="1">
      <x v="8"/>
    </i>
    <i r="1">
      <x v="9"/>
    </i>
    <i r="1">
      <x v="11"/>
    </i>
    <i r="1">
      <x v="12"/>
    </i>
    <i r="1">
      <x v="13"/>
    </i>
    <i r="1">
      <x v="14"/>
    </i>
    <i r="1">
      <x v="15"/>
    </i>
    <i r="1">
      <x v="16"/>
    </i>
    <i r="1">
      <x v="17"/>
    </i>
    <i>
      <x v="66"/>
    </i>
    <i r="1">
      <x v="1"/>
    </i>
    <i r="1">
      <x v="7"/>
    </i>
    <i r="1">
      <x v="8"/>
    </i>
    <i r="1">
      <x v="9"/>
    </i>
    <i r="1">
      <x v="11"/>
    </i>
    <i r="1">
      <x v="12"/>
    </i>
    <i r="1">
      <x v="14"/>
    </i>
    <i r="1">
      <x v="16"/>
    </i>
    <i r="1">
      <x v="17"/>
    </i>
    <i>
      <x v="67"/>
    </i>
    <i r="1">
      <x v="1"/>
    </i>
    <i r="1">
      <x v="7"/>
    </i>
    <i r="1">
      <x v="8"/>
    </i>
    <i r="1">
      <x v="9"/>
    </i>
    <i r="1">
      <x v="11"/>
    </i>
    <i r="1">
      <x v="12"/>
    </i>
    <i r="1">
      <x v="14"/>
    </i>
    <i r="1">
      <x v="15"/>
    </i>
    <i r="1">
      <x v="16"/>
    </i>
    <i r="1">
      <x v="17"/>
    </i>
    <i>
      <x v="68"/>
    </i>
    <i r="1">
      <x v="1"/>
    </i>
    <i r="1">
      <x v="7"/>
    </i>
    <i r="1">
      <x v="8"/>
    </i>
    <i r="1">
      <x v="9"/>
    </i>
    <i r="1">
      <x v="11"/>
    </i>
    <i r="1">
      <x v="12"/>
    </i>
    <i r="1">
      <x v="14"/>
    </i>
    <i r="1">
      <x v="16"/>
    </i>
    <i r="1">
      <x v="17"/>
    </i>
    <i>
      <x v="69"/>
    </i>
    <i r="1">
      <x v="3"/>
    </i>
    <i r="1">
      <x v="7"/>
    </i>
    <i r="1">
      <x v="8"/>
    </i>
    <i r="1">
      <x v="9"/>
    </i>
    <i r="1">
      <x v="10"/>
    </i>
    <i r="1">
      <x v="11"/>
    </i>
    <i r="1">
      <x v="12"/>
    </i>
    <i r="1">
      <x v="13"/>
    </i>
    <i r="1">
      <x v="14"/>
    </i>
    <i r="1">
      <x v="15"/>
    </i>
    <i r="1">
      <x v="16"/>
    </i>
    <i r="1">
      <x v="17"/>
    </i>
    <i>
      <x v="70"/>
    </i>
    <i r="1">
      <x v="1"/>
    </i>
    <i r="1">
      <x v="7"/>
    </i>
    <i r="1">
      <x v="8"/>
    </i>
    <i r="1">
      <x v="9"/>
    </i>
    <i r="1">
      <x v="11"/>
    </i>
    <i r="1">
      <x v="12"/>
    </i>
    <i r="1">
      <x v="13"/>
    </i>
    <i r="1">
      <x v="14"/>
    </i>
    <i r="1">
      <x v="15"/>
    </i>
    <i r="1">
      <x v="16"/>
    </i>
    <i r="1">
      <x v="17"/>
    </i>
    <i>
      <x v="71"/>
    </i>
    <i r="1">
      <x v="7"/>
    </i>
    <i r="1">
      <x v="8"/>
    </i>
    <i r="1">
      <x v="9"/>
    </i>
    <i r="1">
      <x v="11"/>
    </i>
    <i r="1">
      <x v="12"/>
    </i>
    <i r="1">
      <x v="14"/>
    </i>
    <i r="1">
      <x v="15"/>
    </i>
    <i r="1">
      <x v="16"/>
    </i>
    <i r="1">
      <x v="17"/>
    </i>
    <i>
      <x v="72"/>
    </i>
    <i r="1">
      <x v="1"/>
    </i>
    <i r="1">
      <x v="7"/>
    </i>
    <i r="1">
      <x v="8"/>
    </i>
    <i r="1">
      <x v="9"/>
    </i>
    <i r="1">
      <x v="11"/>
    </i>
    <i r="1">
      <x v="12"/>
    </i>
    <i r="1">
      <x v="14"/>
    </i>
    <i r="1">
      <x v="15"/>
    </i>
    <i r="1">
      <x v="16"/>
    </i>
    <i r="1">
      <x v="17"/>
    </i>
    <i>
      <x v="73"/>
    </i>
    <i r="1">
      <x v="7"/>
    </i>
    <i r="1">
      <x v="8"/>
    </i>
    <i r="1">
      <x v="9"/>
    </i>
    <i r="1">
      <x v="11"/>
    </i>
    <i r="1">
      <x v="12"/>
    </i>
    <i r="1">
      <x v="13"/>
    </i>
    <i r="1">
      <x v="14"/>
    </i>
    <i r="1">
      <x v="15"/>
    </i>
    <i r="1">
      <x v="16"/>
    </i>
    <i r="1">
      <x v="17"/>
    </i>
    <i>
      <x v="74"/>
    </i>
    <i r="1">
      <x v="1"/>
    </i>
    <i r="1">
      <x v="7"/>
    </i>
    <i r="1">
      <x v="8"/>
    </i>
    <i r="1">
      <x v="9"/>
    </i>
    <i r="1">
      <x v="11"/>
    </i>
    <i r="1">
      <x v="12"/>
    </i>
    <i r="1">
      <x v="13"/>
    </i>
    <i r="1">
      <x v="14"/>
    </i>
    <i r="1">
      <x v="15"/>
    </i>
    <i r="1">
      <x v="16"/>
    </i>
    <i r="1">
      <x v="17"/>
    </i>
    <i>
      <x v="75"/>
    </i>
    <i r="1">
      <x v="3"/>
    </i>
    <i r="1">
      <x v="7"/>
    </i>
    <i r="1">
      <x v="8"/>
    </i>
    <i r="1">
      <x v="9"/>
    </i>
    <i r="1">
      <x v="11"/>
    </i>
    <i r="1">
      <x v="12"/>
    </i>
    <i r="1">
      <x v="16"/>
    </i>
    <i r="1">
      <x v="17"/>
    </i>
    <i>
      <x v="76"/>
    </i>
    <i r="1">
      <x v="1"/>
    </i>
    <i r="1">
      <x v="7"/>
    </i>
    <i r="1">
      <x v="8"/>
    </i>
    <i r="1">
      <x v="9"/>
    </i>
    <i r="1">
      <x v="11"/>
    </i>
    <i r="1">
      <x v="12"/>
    </i>
    <i r="1">
      <x v="13"/>
    </i>
    <i r="1">
      <x v="14"/>
    </i>
    <i r="1">
      <x v="16"/>
    </i>
    <i>
      <x v="77"/>
    </i>
    <i r="1">
      <x v="1"/>
    </i>
    <i r="1">
      <x v="7"/>
    </i>
    <i r="1">
      <x v="8"/>
    </i>
    <i r="1">
      <x v="9"/>
    </i>
    <i r="1">
      <x v="11"/>
    </i>
    <i r="1">
      <x v="12"/>
    </i>
    <i r="1">
      <x v="13"/>
    </i>
    <i r="1">
      <x v="14"/>
    </i>
    <i r="1">
      <x v="16"/>
    </i>
    <i>
      <x v="78"/>
    </i>
    <i r="1">
      <x v="1"/>
    </i>
    <i r="1">
      <x v="8"/>
    </i>
    <i r="1">
      <x v="9"/>
    </i>
    <i r="1">
      <x v="11"/>
    </i>
    <i r="1">
      <x v="12"/>
    </i>
    <i r="1">
      <x v="16"/>
    </i>
    <i>
      <x v="79"/>
    </i>
    <i r="1">
      <x v="5"/>
    </i>
    <i r="1">
      <x v="7"/>
    </i>
    <i r="1">
      <x v="8"/>
    </i>
    <i r="1">
      <x v="9"/>
    </i>
    <i r="1">
      <x v="11"/>
    </i>
    <i r="1">
      <x v="12"/>
    </i>
    <i r="1">
      <x v="14"/>
    </i>
    <i r="1">
      <x v="15"/>
    </i>
    <i r="1">
      <x v="16"/>
    </i>
    <i>
      <x v="80"/>
    </i>
    <i r="1">
      <x v="1"/>
    </i>
    <i r="1">
      <x v="7"/>
    </i>
    <i r="1">
      <x v="8"/>
    </i>
    <i r="1">
      <x v="9"/>
    </i>
    <i r="1">
      <x v="11"/>
    </i>
    <i r="1">
      <x v="12"/>
    </i>
    <i r="1">
      <x v="14"/>
    </i>
    <i r="1">
      <x v="15"/>
    </i>
    <i r="1">
      <x v="16"/>
    </i>
    <i r="1">
      <x v="17"/>
    </i>
    <i>
      <x v="81"/>
    </i>
    <i r="1">
      <x v="7"/>
    </i>
    <i r="1">
      <x v="8"/>
    </i>
    <i r="1">
      <x v="9"/>
    </i>
    <i r="1">
      <x v="11"/>
    </i>
    <i r="1">
      <x v="12"/>
    </i>
    <i r="1">
      <x v="14"/>
    </i>
    <i r="1">
      <x v="15"/>
    </i>
    <i r="1">
      <x v="16"/>
    </i>
    <i r="1">
      <x v="17"/>
    </i>
    <i>
      <x v="82"/>
    </i>
    <i r="1">
      <x v="7"/>
    </i>
    <i r="1">
      <x v="8"/>
    </i>
    <i r="1">
      <x v="9"/>
    </i>
    <i r="1">
      <x v="11"/>
    </i>
    <i r="1">
      <x v="12"/>
    </i>
    <i r="1">
      <x v="16"/>
    </i>
    <i r="1">
      <x v="17"/>
    </i>
    <i>
      <x v="83"/>
    </i>
    <i r="1">
      <x v="4"/>
    </i>
    <i r="1">
      <x v="7"/>
    </i>
    <i r="1">
      <x v="8"/>
    </i>
    <i r="1">
      <x v="9"/>
    </i>
    <i r="1">
      <x v="11"/>
    </i>
    <i r="1">
      <x v="12"/>
    </i>
    <i r="1">
      <x v="13"/>
    </i>
    <i r="1">
      <x v="14"/>
    </i>
    <i r="1">
      <x v="15"/>
    </i>
    <i r="1">
      <x v="16"/>
    </i>
    <i r="1">
      <x v="17"/>
    </i>
    <i>
      <x v="84"/>
    </i>
    <i r="1">
      <x v="1"/>
    </i>
    <i r="1">
      <x v="7"/>
    </i>
    <i r="1">
      <x v="8"/>
    </i>
    <i r="1">
      <x v="9"/>
    </i>
    <i r="1">
      <x v="11"/>
    </i>
    <i r="1">
      <x v="12"/>
    </i>
    <i r="1">
      <x v="14"/>
    </i>
    <i r="1">
      <x v="15"/>
    </i>
    <i r="1">
      <x v="16"/>
    </i>
    <i>
      <x v="85"/>
    </i>
    <i r="1">
      <x v="1"/>
    </i>
    <i r="1">
      <x v="7"/>
    </i>
    <i r="1">
      <x v="8"/>
    </i>
    <i r="1">
      <x v="9"/>
    </i>
    <i r="1">
      <x v="11"/>
    </i>
    <i r="1">
      <x v="12"/>
    </i>
    <i r="1">
      <x v="14"/>
    </i>
    <i r="1">
      <x v="15"/>
    </i>
    <i r="1">
      <x v="16"/>
    </i>
    <i r="1">
      <x v="17"/>
    </i>
    <i>
      <x v="86"/>
    </i>
    <i r="1">
      <x v="1"/>
    </i>
    <i r="1">
      <x v="7"/>
    </i>
    <i r="1">
      <x v="8"/>
    </i>
    <i r="1">
      <x v="9"/>
    </i>
    <i r="1">
      <x v="11"/>
    </i>
    <i r="1">
      <x v="12"/>
    </i>
    <i r="1">
      <x v="13"/>
    </i>
    <i r="1">
      <x v="16"/>
    </i>
    <i r="1">
      <x v="17"/>
    </i>
    <i>
      <x v="87"/>
    </i>
    <i r="1">
      <x v="7"/>
    </i>
    <i r="1">
      <x v="8"/>
    </i>
    <i r="1">
      <x v="9"/>
    </i>
    <i r="1">
      <x v="11"/>
    </i>
    <i r="1">
      <x v="12"/>
    </i>
    <i r="1">
      <x v="16"/>
    </i>
    <i>
      <x v="88"/>
    </i>
    <i r="1">
      <x v="1"/>
    </i>
    <i r="1">
      <x v="7"/>
    </i>
    <i r="1">
      <x v="8"/>
    </i>
    <i r="1">
      <x v="9"/>
    </i>
    <i r="1">
      <x v="11"/>
    </i>
    <i r="1">
      <x v="12"/>
    </i>
    <i r="1">
      <x v="14"/>
    </i>
    <i r="1">
      <x v="15"/>
    </i>
    <i r="1">
      <x v="16"/>
    </i>
    <i r="1">
      <x v="17"/>
    </i>
    <i>
      <x v="89"/>
    </i>
    <i r="1">
      <x v="7"/>
    </i>
    <i r="1">
      <x v="8"/>
    </i>
    <i r="1">
      <x v="9"/>
    </i>
    <i r="1">
      <x v="11"/>
    </i>
    <i r="1">
      <x v="12"/>
    </i>
    <i r="1">
      <x v="13"/>
    </i>
    <i r="1">
      <x v="14"/>
    </i>
    <i r="1">
      <x v="15"/>
    </i>
    <i r="1">
      <x v="16"/>
    </i>
    <i r="1">
      <x v="17"/>
    </i>
    <i>
      <x v="90"/>
    </i>
    <i r="1">
      <x v="1"/>
    </i>
    <i r="1">
      <x v="7"/>
    </i>
    <i r="1">
      <x v="8"/>
    </i>
    <i r="1">
      <x v="9"/>
    </i>
    <i r="1">
      <x v="11"/>
    </i>
    <i r="1">
      <x v="12"/>
    </i>
    <i r="1">
      <x v="14"/>
    </i>
    <i r="1">
      <x v="15"/>
    </i>
    <i r="1">
      <x v="16"/>
    </i>
    <i>
      <x v="91"/>
    </i>
    <i r="1">
      <x v="1"/>
    </i>
    <i r="1">
      <x v="7"/>
    </i>
    <i r="1">
      <x v="8"/>
    </i>
    <i r="1">
      <x v="9"/>
    </i>
    <i r="1">
      <x v="11"/>
    </i>
    <i r="1">
      <x v="12"/>
    </i>
    <i r="1">
      <x v="14"/>
    </i>
    <i r="1">
      <x v="16"/>
    </i>
    <i r="1">
      <x v="17"/>
    </i>
    <i>
      <x v="92"/>
    </i>
    <i r="1">
      <x v="7"/>
    </i>
    <i r="1">
      <x v="8"/>
    </i>
    <i r="1">
      <x v="9"/>
    </i>
    <i r="1">
      <x v="11"/>
    </i>
    <i r="1">
      <x v="14"/>
    </i>
    <i r="1">
      <x v="15"/>
    </i>
    <i r="1">
      <x v="16"/>
    </i>
    <i r="1">
      <x v="17"/>
    </i>
    <i>
      <x v="93"/>
    </i>
    <i r="1">
      <x/>
    </i>
    <i r="1">
      <x v="1"/>
    </i>
    <i r="1">
      <x v="7"/>
    </i>
    <i r="1">
      <x v="8"/>
    </i>
    <i r="1">
      <x v="9"/>
    </i>
    <i r="1">
      <x v="11"/>
    </i>
    <i r="1">
      <x v="12"/>
    </i>
    <i r="1">
      <x v="13"/>
    </i>
    <i r="1">
      <x v="14"/>
    </i>
    <i r="1">
      <x v="15"/>
    </i>
    <i r="1">
      <x v="16"/>
    </i>
    <i>
      <x v="94"/>
    </i>
    <i r="1">
      <x v="1"/>
    </i>
    <i r="1">
      <x v="5"/>
    </i>
    <i r="1">
      <x v="7"/>
    </i>
    <i r="1">
      <x v="8"/>
    </i>
    <i r="1">
      <x v="9"/>
    </i>
    <i r="1">
      <x v="11"/>
    </i>
    <i r="1">
      <x v="12"/>
    </i>
    <i r="1">
      <x v="14"/>
    </i>
    <i r="1">
      <x v="15"/>
    </i>
    <i r="1">
      <x v="16"/>
    </i>
    <i>
      <x v="95"/>
    </i>
    <i r="1">
      <x v="7"/>
    </i>
    <i r="1">
      <x v="8"/>
    </i>
    <i r="1">
      <x v="9"/>
    </i>
    <i r="1">
      <x v="11"/>
    </i>
    <i r="1">
      <x v="12"/>
    </i>
    <i r="1">
      <x v="13"/>
    </i>
    <i r="1">
      <x v="14"/>
    </i>
    <i r="1">
      <x v="15"/>
    </i>
    <i r="1">
      <x v="16"/>
    </i>
    <i r="1">
      <x v="17"/>
    </i>
    <i>
      <x v="96"/>
    </i>
    <i r="1">
      <x v="7"/>
    </i>
    <i r="1">
      <x v="8"/>
    </i>
    <i r="1">
      <x v="9"/>
    </i>
    <i r="1">
      <x v="11"/>
    </i>
    <i r="1">
      <x v="14"/>
    </i>
    <i r="1">
      <x v="15"/>
    </i>
    <i r="1">
      <x v="16"/>
    </i>
    <i>
      <x v="97"/>
    </i>
    <i r="1">
      <x v="1"/>
    </i>
    <i r="1">
      <x v="5"/>
    </i>
    <i r="1">
      <x v="7"/>
    </i>
    <i r="1">
      <x v="8"/>
    </i>
    <i r="1">
      <x v="9"/>
    </i>
    <i r="1">
      <x v="11"/>
    </i>
    <i r="1">
      <x v="12"/>
    </i>
    <i r="1">
      <x v="13"/>
    </i>
    <i r="1">
      <x v="14"/>
    </i>
    <i r="1">
      <x v="15"/>
    </i>
    <i r="1">
      <x v="16"/>
    </i>
    <i r="1">
      <x v="17"/>
    </i>
    <i>
      <x v="98"/>
    </i>
    <i r="1">
      <x v="1"/>
    </i>
    <i r="1">
      <x v="7"/>
    </i>
    <i r="1">
      <x v="8"/>
    </i>
    <i r="1">
      <x v="9"/>
    </i>
    <i r="1">
      <x v="11"/>
    </i>
    <i r="1">
      <x v="12"/>
    </i>
    <i r="1">
      <x v="14"/>
    </i>
    <i r="1">
      <x v="15"/>
    </i>
    <i r="1">
      <x v="16"/>
    </i>
    <i r="1">
      <x v="17"/>
    </i>
    <i>
      <x v="99"/>
    </i>
    <i r="1">
      <x v="1"/>
    </i>
    <i r="1">
      <x v="8"/>
    </i>
    <i r="1">
      <x v="9"/>
    </i>
    <i r="1">
      <x v="11"/>
    </i>
    <i r="1">
      <x v="12"/>
    </i>
    <i r="1">
      <x v="14"/>
    </i>
    <i r="1">
      <x v="16"/>
    </i>
    <i>
      <x v="100"/>
    </i>
    <i r="1">
      <x v="1"/>
    </i>
    <i r="1">
      <x v="7"/>
    </i>
    <i r="1">
      <x v="8"/>
    </i>
    <i r="1">
      <x v="9"/>
    </i>
    <i r="1">
      <x v="11"/>
    </i>
    <i r="1">
      <x v="12"/>
    </i>
    <i r="1">
      <x v="13"/>
    </i>
    <i r="1">
      <x v="14"/>
    </i>
    <i r="1">
      <x v="15"/>
    </i>
    <i r="1">
      <x v="16"/>
    </i>
    <i r="1">
      <x v="17"/>
    </i>
    <i>
      <x v="101"/>
    </i>
    <i r="1">
      <x v="1"/>
    </i>
    <i r="1">
      <x v="7"/>
    </i>
    <i r="1">
      <x v="8"/>
    </i>
    <i r="1">
      <x v="9"/>
    </i>
    <i r="1">
      <x v="11"/>
    </i>
    <i r="1">
      <x v="12"/>
    </i>
    <i r="1">
      <x v="14"/>
    </i>
    <i r="1">
      <x v="15"/>
    </i>
    <i r="1">
      <x v="16"/>
    </i>
    <i r="1">
      <x v="17"/>
    </i>
    <i>
      <x v="102"/>
    </i>
    <i r="1">
      <x v="1"/>
    </i>
    <i r="1">
      <x v="7"/>
    </i>
    <i r="1">
      <x v="8"/>
    </i>
    <i r="1">
      <x v="9"/>
    </i>
    <i r="1">
      <x v="11"/>
    </i>
    <i r="1">
      <x v="12"/>
    </i>
    <i r="1">
      <x v="14"/>
    </i>
    <i r="1">
      <x v="15"/>
    </i>
    <i r="1">
      <x v="16"/>
    </i>
    <i r="1">
      <x v="17"/>
    </i>
    <i>
      <x v="103"/>
    </i>
    <i r="1">
      <x v="7"/>
    </i>
    <i r="1">
      <x v="8"/>
    </i>
    <i r="1">
      <x v="9"/>
    </i>
    <i r="1">
      <x v="11"/>
    </i>
    <i r="1">
      <x v="12"/>
    </i>
    <i r="1">
      <x v="13"/>
    </i>
    <i r="1">
      <x v="14"/>
    </i>
    <i r="1">
      <x v="16"/>
    </i>
    <i r="1">
      <x v="17"/>
    </i>
    <i>
      <x v="104"/>
    </i>
    <i r="1">
      <x v="1"/>
    </i>
    <i r="1">
      <x v="5"/>
    </i>
    <i r="1">
      <x v="7"/>
    </i>
    <i r="1">
      <x v="8"/>
    </i>
    <i r="1">
      <x v="9"/>
    </i>
    <i r="1">
      <x v="11"/>
    </i>
    <i r="1">
      <x v="12"/>
    </i>
    <i r="1">
      <x v="14"/>
    </i>
    <i r="1">
      <x v="15"/>
    </i>
    <i r="1">
      <x v="16"/>
    </i>
    <i r="1">
      <x v="17"/>
    </i>
    <i>
      <x v="105"/>
    </i>
    <i r="1">
      <x v="1"/>
    </i>
    <i r="1">
      <x v="7"/>
    </i>
    <i r="1">
      <x v="8"/>
    </i>
    <i r="1">
      <x v="9"/>
    </i>
    <i r="1">
      <x v="11"/>
    </i>
    <i r="1">
      <x v="12"/>
    </i>
    <i r="1">
      <x v="13"/>
    </i>
    <i r="1">
      <x v="14"/>
    </i>
    <i r="1">
      <x v="15"/>
    </i>
    <i r="1">
      <x v="16"/>
    </i>
    <i r="1">
      <x v="17"/>
    </i>
    <i>
      <x v="106"/>
    </i>
    <i r="1">
      <x v="1"/>
    </i>
    <i r="1">
      <x v="7"/>
    </i>
    <i r="1">
      <x v="8"/>
    </i>
    <i r="1">
      <x v="9"/>
    </i>
    <i r="1">
      <x v="11"/>
    </i>
    <i r="1">
      <x v="12"/>
    </i>
    <i r="1">
      <x v="14"/>
    </i>
    <i r="1">
      <x v="16"/>
    </i>
    <i r="1">
      <x v="17"/>
    </i>
    <i>
      <x v="107"/>
    </i>
    <i r="1">
      <x v="7"/>
    </i>
    <i r="1">
      <x v="8"/>
    </i>
    <i r="1">
      <x v="9"/>
    </i>
    <i r="1">
      <x v="11"/>
    </i>
    <i r="1">
      <x v="12"/>
    </i>
    <i r="1">
      <x v="15"/>
    </i>
    <i r="1">
      <x v="16"/>
    </i>
    <i>
      <x v="108"/>
    </i>
    <i r="1">
      <x v="7"/>
    </i>
    <i r="1">
      <x v="8"/>
    </i>
    <i r="1">
      <x v="9"/>
    </i>
    <i r="1">
      <x v="11"/>
    </i>
    <i r="1">
      <x v="12"/>
    </i>
    <i r="1">
      <x v="14"/>
    </i>
    <i r="1">
      <x v="15"/>
    </i>
    <i r="1">
      <x v="16"/>
    </i>
    <i r="1">
      <x v="17"/>
    </i>
    <i>
      <x v="109"/>
    </i>
    <i r="1">
      <x v="1"/>
    </i>
    <i r="1">
      <x v="5"/>
    </i>
    <i r="1">
      <x v="7"/>
    </i>
    <i r="1">
      <x v="8"/>
    </i>
    <i r="1">
      <x v="9"/>
    </i>
    <i r="1">
      <x v="10"/>
    </i>
    <i r="1">
      <x v="11"/>
    </i>
    <i r="1">
      <x v="12"/>
    </i>
    <i r="1">
      <x v="13"/>
    </i>
    <i r="1">
      <x v="14"/>
    </i>
    <i r="1">
      <x v="15"/>
    </i>
    <i r="1">
      <x v="16"/>
    </i>
    <i r="1">
      <x v="17"/>
    </i>
    <i>
      <x v="110"/>
    </i>
    <i r="1">
      <x v="7"/>
    </i>
    <i r="1">
      <x v="8"/>
    </i>
    <i r="1">
      <x v="9"/>
    </i>
    <i r="1">
      <x v="11"/>
    </i>
    <i r="1">
      <x v="12"/>
    </i>
    <i r="1">
      <x v="14"/>
    </i>
    <i r="1">
      <x v="16"/>
    </i>
    <i r="1">
      <x v="17"/>
    </i>
    <i>
      <x v="111"/>
    </i>
    <i r="1">
      <x v="1"/>
    </i>
    <i r="1">
      <x v="7"/>
    </i>
    <i r="1">
      <x v="8"/>
    </i>
    <i r="1">
      <x v="9"/>
    </i>
    <i r="1">
      <x v="11"/>
    </i>
    <i r="1">
      <x v="12"/>
    </i>
    <i r="1">
      <x v="13"/>
    </i>
    <i r="1">
      <x v="14"/>
    </i>
    <i r="1">
      <x v="15"/>
    </i>
    <i r="1">
      <x v="16"/>
    </i>
    <i r="1">
      <x v="17"/>
    </i>
    <i>
      <x v="112"/>
    </i>
    <i r="1">
      <x v="1"/>
    </i>
    <i r="1">
      <x v="7"/>
    </i>
    <i r="1">
      <x v="8"/>
    </i>
    <i r="1">
      <x v="9"/>
    </i>
    <i r="1">
      <x v="11"/>
    </i>
    <i r="1">
      <x v="12"/>
    </i>
    <i r="1">
      <x v="13"/>
    </i>
    <i r="1">
      <x v="14"/>
    </i>
    <i r="1">
      <x v="15"/>
    </i>
    <i r="1">
      <x v="16"/>
    </i>
    <i r="1">
      <x v="17"/>
    </i>
    <i>
      <x v="113"/>
    </i>
    <i r="1">
      <x v="7"/>
    </i>
    <i r="1">
      <x v="8"/>
    </i>
    <i r="1">
      <x v="9"/>
    </i>
    <i r="1">
      <x v="11"/>
    </i>
    <i r="1">
      <x v="12"/>
    </i>
    <i r="1">
      <x v="14"/>
    </i>
    <i r="1">
      <x v="15"/>
    </i>
    <i r="1">
      <x v="16"/>
    </i>
    <i r="1">
      <x v="17"/>
    </i>
    <i>
      <x v="114"/>
    </i>
    <i r="1">
      <x v="1"/>
    </i>
    <i r="1">
      <x v="7"/>
    </i>
    <i r="1">
      <x v="8"/>
    </i>
    <i r="1">
      <x v="9"/>
    </i>
    <i r="1">
      <x v="11"/>
    </i>
    <i r="1">
      <x v="12"/>
    </i>
    <i r="1">
      <x v="13"/>
    </i>
    <i r="1">
      <x v="14"/>
    </i>
    <i r="1">
      <x v="15"/>
    </i>
    <i r="1">
      <x v="16"/>
    </i>
    <i r="1">
      <x v="17"/>
    </i>
    <i>
      <x v="115"/>
    </i>
    <i r="1">
      <x v="1"/>
    </i>
    <i r="1">
      <x v="7"/>
    </i>
    <i r="1">
      <x v="8"/>
    </i>
    <i r="1">
      <x v="9"/>
    </i>
    <i r="1">
      <x v="11"/>
    </i>
    <i r="1">
      <x v="12"/>
    </i>
    <i r="1">
      <x v="14"/>
    </i>
    <i r="1">
      <x v="15"/>
    </i>
    <i r="1">
      <x v="16"/>
    </i>
    <i>
      <x v="116"/>
    </i>
    <i r="1">
      <x v="7"/>
    </i>
    <i r="1">
      <x v="8"/>
    </i>
    <i r="1">
      <x v="9"/>
    </i>
    <i r="1">
      <x v="11"/>
    </i>
    <i r="1">
      <x v="16"/>
    </i>
    <i r="1">
      <x v="17"/>
    </i>
    <i>
      <x v="117"/>
    </i>
    <i r="1">
      <x v="7"/>
    </i>
    <i r="1">
      <x v="8"/>
    </i>
    <i r="1">
      <x v="9"/>
    </i>
    <i r="1">
      <x v="11"/>
    </i>
    <i r="1">
      <x v="12"/>
    </i>
    <i r="1">
      <x v="14"/>
    </i>
    <i r="1">
      <x v="15"/>
    </i>
    <i r="1">
      <x v="16"/>
    </i>
    <i r="1">
      <x v="17"/>
    </i>
    <i>
      <x v="118"/>
    </i>
    <i r="1">
      <x v="1"/>
    </i>
    <i r="1">
      <x v="7"/>
    </i>
    <i r="1">
      <x v="8"/>
    </i>
    <i r="1">
      <x v="9"/>
    </i>
    <i r="1">
      <x v="11"/>
    </i>
    <i r="1">
      <x v="12"/>
    </i>
    <i r="1">
      <x v="14"/>
    </i>
    <i r="1">
      <x v="15"/>
    </i>
    <i r="1">
      <x v="16"/>
    </i>
    <i r="1">
      <x v="17"/>
    </i>
    <i>
      <x v="119"/>
    </i>
    <i r="1">
      <x v="1"/>
    </i>
    <i r="1">
      <x v="5"/>
    </i>
    <i r="1">
      <x v="7"/>
    </i>
    <i r="1">
      <x v="8"/>
    </i>
    <i r="1">
      <x v="9"/>
    </i>
    <i r="1">
      <x v="11"/>
    </i>
    <i r="1">
      <x v="12"/>
    </i>
    <i r="1">
      <x v="13"/>
    </i>
    <i r="1">
      <x v="14"/>
    </i>
    <i r="1">
      <x v="15"/>
    </i>
    <i r="1">
      <x v="16"/>
    </i>
    <i r="1">
      <x v="17"/>
    </i>
    <i>
      <x v="120"/>
    </i>
    <i r="1">
      <x v="7"/>
    </i>
    <i r="1">
      <x v="8"/>
    </i>
    <i r="1">
      <x v="9"/>
    </i>
    <i r="1">
      <x v="11"/>
    </i>
    <i r="1">
      <x v="12"/>
    </i>
    <i r="1">
      <x v="13"/>
    </i>
    <i r="1">
      <x v="14"/>
    </i>
    <i r="1">
      <x v="15"/>
    </i>
    <i r="1">
      <x v="16"/>
    </i>
    <i r="1">
      <x v="17"/>
    </i>
    <i>
      <x v="121"/>
    </i>
    <i r="1">
      <x v="1"/>
    </i>
    <i r="1">
      <x v="5"/>
    </i>
    <i r="1">
      <x v="6"/>
    </i>
    <i r="1">
      <x v="7"/>
    </i>
    <i r="1">
      <x v="8"/>
    </i>
    <i r="1">
      <x v="9"/>
    </i>
    <i r="1">
      <x v="11"/>
    </i>
    <i r="1">
      <x v="12"/>
    </i>
    <i r="1">
      <x v="13"/>
    </i>
    <i r="1">
      <x v="14"/>
    </i>
    <i r="1">
      <x v="15"/>
    </i>
    <i r="1">
      <x v="16"/>
    </i>
    <i r="1">
      <x v="17"/>
    </i>
    <i>
      <x v="122"/>
    </i>
    <i r="1">
      <x/>
    </i>
    <i r="1">
      <x v="1"/>
    </i>
    <i r="1">
      <x v="7"/>
    </i>
    <i r="1">
      <x v="8"/>
    </i>
    <i r="1">
      <x v="9"/>
    </i>
    <i r="1">
      <x v="11"/>
    </i>
    <i r="1">
      <x v="12"/>
    </i>
    <i r="1">
      <x v="14"/>
    </i>
    <i r="1">
      <x v="15"/>
    </i>
    <i r="1">
      <x v="16"/>
    </i>
    <i r="1">
      <x v="17"/>
    </i>
    <i>
      <x v="123"/>
    </i>
    <i r="1">
      <x v="1"/>
    </i>
    <i r="1">
      <x v="7"/>
    </i>
    <i r="1">
      <x v="8"/>
    </i>
    <i r="1">
      <x v="9"/>
    </i>
    <i r="1">
      <x v="11"/>
    </i>
    <i r="1">
      <x v="12"/>
    </i>
    <i r="1">
      <x v="13"/>
    </i>
    <i r="1">
      <x v="14"/>
    </i>
    <i r="1">
      <x v="15"/>
    </i>
    <i r="1">
      <x v="16"/>
    </i>
    <i r="1">
      <x v="17"/>
    </i>
    <i>
      <x v="124"/>
    </i>
    <i r="1">
      <x v="1"/>
    </i>
    <i r="1">
      <x v="7"/>
    </i>
    <i r="1">
      <x v="8"/>
    </i>
    <i r="1">
      <x v="9"/>
    </i>
    <i r="1">
      <x v="11"/>
    </i>
    <i r="1">
      <x v="12"/>
    </i>
    <i r="1">
      <x v="13"/>
    </i>
    <i r="1">
      <x v="14"/>
    </i>
    <i r="1">
      <x v="16"/>
    </i>
    <i r="1">
      <x v="17"/>
    </i>
    <i>
      <x v="125"/>
    </i>
    <i r="1">
      <x v="7"/>
    </i>
    <i r="1">
      <x v="8"/>
    </i>
    <i r="1">
      <x v="9"/>
    </i>
    <i r="1">
      <x v="11"/>
    </i>
    <i r="1">
      <x v="12"/>
    </i>
    <i r="1">
      <x v="14"/>
    </i>
    <i r="1">
      <x v="16"/>
    </i>
    <i r="1">
      <x v="17"/>
    </i>
    <i>
      <x v="126"/>
    </i>
    <i r="1">
      <x v="1"/>
    </i>
    <i r="1">
      <x v="7"/>
    </i>
    <i r="1">
      <x v="8"/>
    </i>
    <i r="1">
      <x v="9"/>
    </i>
    <i r="1">
      <x v="11"/>
    </i>
    <i r="1">
      <x v="16"/>
    </i>
    <i r="1">
      <x v="17"/>
    </i>
    <i>
      <x v="127"/>
    </i>
    <i r="1">
      <x v="1"/>
    </i>
    <i r="1">
      <x v="7"/>
    </i>
    <i r="1">
      <x v="8"/>
    </i>
    <i r="1">
      <x v="9"/>
    </i>
    <i r="1">
      <x v="11"/>
    </i>
    <i r="1">
      <x v="12"/>
    </i>
    <i r="1">
      <x v="13"/>
    </i>
    <i r="1">
      <x v="14"/>
    </i>
    <i r="1">
      <x v="15"/>
    </i>
    <i r="1">
      <x v="16"/>
    </i>
    <i r="1">
      <x v="17"/>
    </i>
    <i>
      <x v="128"/>
    </i>
    <i r="1">
      <x v="3"/>
    </i>
    <i r="1">
      <x v="5"/>
    </i>
    <i r="1">
      <x v="7"/>
    </i>
    <i r="1">
      <x v="8"/>
    </i>
    <i r="1">
      <x v="9"/>
    </i>
    <i r="1">
      <x v="11"/>
    </i>
    <i r="1">
      <x v="12"/>
    </i>
    <i r="1">
      <x v="16"/>
    </i>
    <i r="1">
      <x v="17"/>
    </i>
    <i>
      <x v="129"/>
    </i>
    <i r="1">
      <x v="1"/>
    </i>
    <i r="1">
      <x v="7"/>
    </i>
    <i r="1">
      <x v="8"/>
    </i>
    <i r="1">
      <x v="9"/>
    </i>
    <i r="1">
      <x v="11"/>
    </i>
    <i r="1">
      <x v="12"/>
    </i>
    <i r="1">
      <x v="14"/>
    </i>
    <i r="1">
      <x v="15"/>
    </i>
    <i r="1">
      <x v="16"/>
    </i>
    <i>
      <x v="130"/>
    </i>
    <i r="1">
      <x v="1"/>
    </i>
    <i r="1">
      <x v="7"/>
    </i>
    <i r="1">
      <x v="8"/>
    </i>
    <i r="1">
      <x v="9"/>
    </i>
    <i r="1">
      <x v="11"/>
    </i>
    <i r="1">
      <x v="12"/>
    </i>
    <i r="1">
      <x v="13"/>
    </i>
    <i r="1">
      <x v="14"/>
    </i>
    <i r="1">
      <x v="15"/>
    </i>
    <i r="1">
      <x v="16"/>
    </i>
    <i r="1">
      <x v="17"/>
    </i>
    <i>
      <x v="131"/>
    </i>
    <i r="1">
      <x v="7"/>
    </i>
    <i r="1">
      <x v="8"/>
    </i>
    <i r="1">
      <x v="9"/>
    </i>
    <i r="1">
      <x v="11"/>
    </i>
    <i r="1">
      <x v="12"/>
    </i>
    <i r="1">
      <x v="13"/>
    </i>
    <i r="1">
      <x v="14"/>
    </i>
    <i r="1">
      <x v="15"/>
    </i>
    <i r="1">
      <x v="16"/>
    </i>
    <i r="1">
      <x v="17"/>
    </i>
    <i>
      <x v="132"/>
    </i>
    <i r="1">
      <x v="8"/>
    </i>
    <i r="1">
      <x v="9"/>
    </i>
    <i r="1">
      <x v="11"/>
    </i>
    <i r="1">
      <x v="14"/>
    </i>
    <i>
      <x v="133"/>
    </i>
    <i r="1">
      <x v="1"/>
    </i>
    <i r="1">
      <x v="5"/>
    </i>
    <i r="1">
      <x v="6"/>
    </i>
    <i r="1">
      <x v="7"/>
    </i>
    <i r="1">
      <x v="8"/>
    </i>
    <i r="1">
      <x v="9"/>
    </i>
    <i r="1">
      <x v="11"/>
    </i>
    <i r="1">
      <x v="12"/>
    </i>
    <i r="1">
      <x v="13"/>
    </i>
    <i r="1">
      <x v="14"/>
    </i>
    <i r="1">
      <x v="15"/>
    </i>
    <i r="1">
      <x v="16"/>
    </i>
    <i r="1">
      <x v="17"/>
    </i>
    <i>
      <x v="134"/>
    </i>
    <i r="1">
      <x v="1"/>
    </i>
    <i r="1">
      <x v="4"/>
    </i>
    <i r="1">
      <x v="7"/>
    </i>
    <i r="1">
      <x v="8"/>
    </i>
    <i r="1">
      <x v="9"/>
    </i>
    <i r="1">
      <x v="11"/>
    </i>
    <i r="1">
      <x v="14"/>
    </i>
    <i r="1">
      <x v="15"/>
    </i>
    <i r="1">
      <x v="16"/>
    </i>
    <i r="1">
      <x v="17"/>
    </i>
    <i>
      <x v="135"/>
    </i>
    <i r="1">
      <x v="1"/>
    </i>
    <i r="1">
      <x v="7"/>
    </i>
    <i r="1">
      <x v="8"/>
    </i>
    <i r="1">
      <x v="9"/>
    </i>
    <i r="1">
      <x v="11"/>
    </i>
    <i r="1">
      <x v="12"/>
    </i>
    <i r="1">
      <x v="13"/>
    </i>
    <i r="1">
      <x v="14"/>
    </i>
    <i r="1">
      <x v="15"/>
    </i>
    <i r="1">
      <x v="16"/>
    </i>
    <i r="1">
      <x v="17"/>
    </i>
    <i t="grand">
      <x/>
    </i>
  </rowItems>
  <colFields count="1">
    <field x="-2"/>
  </colFields>
  <colItems count="11">
    <i>
      <x/>
    </i>
    <i i="1">
      <x v="1"/>
    </i>
    <i i="2">
      <x v="2"/>
    </i>
    <i i="3">
      <x v="3"/>
    </i>
    <i i="4">
      <x v="4"/>
    </i>
    <i i="5">
      <x v="5"/>
    </i>
    <i i="6">
      <x v="6"/>
    </i>
    <i i="7">
      <x v="7"/>
    </i>
    <i i="8">
      <x v="8"/>
    </i>
    <i i="9">
      <x v="9"/>
    </i>
    <i i="10">
      <x v="10"/>
    </i>
  </colItems>
  <dataFields count="11">
    <dataField name="Број поднетих захтева" fld="2" baseField="0" baseItem="0"/>
    <dataField name="Број решених захтева" fld="3" baseField="0" baseItem="0"/>
    <dataField name="Учешће решених захтева" fld="7" baseField="0" baseItem="0" numFmtId="10"/>
    <dataField name="Број позитивно решених захтева" fld="4" baseField="0" baseItem="0"/>
    <dataField name="Учешће позитивно решених захтева" fld="8" baseField="0" baseItem="0" numFmtId="10"/>
    <dataField name="Број негативно решених захтева" fld="5" baseField="0" baseItem="0"/>
    <dataField name="Учешће негативно решених захтева" fld="9" baseField="0" baseItem="0" numFmtId="10"/>
    <dataField name="Број обустављених захтева" fld="6" baseField="0" baseItem="0"/>
    <dataField name="Учешће обустављених захтева" fld="10" baseField="0" baseItem="0" numFmtId="10"/>
    <dataField name="Учешће захтева чија је обрада у току" fld="11" baseField="0" baseItem="0" numFmtId="10"/>
    <dataField name="Просечан проценат успешности" fld="12" baseField="0" baseItem="0" numFmtId="10"/>
  </dataFields>
  <formats count="970">
    <format dxfId="1116">
      <pivotArea field="0" type="button" dataOnly="0" labelOnly="1" outline="0" axis="axisRow" fieldPosition="0"/>
    </format>
    <format dxfId="1115">
      <pivotArea field="0" type="button" dataOnly="0" labelOnly="1" outline="0" axis="axisRow" fieldPosition="0"/>
    </format>
    <format dxfId="1114">
      <pivotArea field="0" type="button" dataOnly="0" labelOnly="1" outline="0" axis="axisRow" fieldPosition="0"/>
    </format>
    <format dxfId="1113">
      <pivotArea dataOnly="0" labelOnly="1" outline="0" fieldPosition="0">
        <references count="1">
          <reference field="4294967294" count="5">
            <x v="0"/>
            <x v="1"/>
            <x v="2"/>
            <x v="3"/>
            <x v="4"/>
          </reference>
        </references>
      </pivotArea>
    </format>
    <format dxfId="1112">
      <pivotArea outline="0" fieldPosition="0">
        <references count="1">
          <reference field="4294967294" count="1">
            <x v="6"/>
          </reference>
        </references>
      </pivotArea>
    </format>
    <format dxfId="1111">
      <pivotArea dataOnly="0" labelOnly="1" outline="0" fieldPosition="0">
        <references count="1">
          <reference field="4294967294" count="2">
            <x v="5"/>
            <x v="6"/>
          </reference>
        </references>
      </pivotArea>
    </format>
    <format dxfId="1110">
      <pivotArea outline="0" fieldPosition="0">
        <references count="1">
          <reference field="4294967294" count="1">
            <x v="8"/>
          </reference>
        </references>
      </pivotArea>
    </format>
    <format dxfId="1109">
      <pivotArea dataOnly="0" labelOnly="1" outline="0" fieldPosition="0">
        <references count="1">
          <reference field="4294967294" count="2">
            <x v="7"/>
            <x v="8"/>
          </reference>
        </references>
      </pivotArea>
    </format>
    <format dxfId="1108">
      <pivotArea dataOnly="0" labelOnly="1" outline="0" fieldPosition="0">
        <references count="1">
          <reference field="4294967294" count="1">
            <x v="9"/>
          </reference>
        </references>
      </pivotArea>
    </format>
    <format dxfId="1107">
      <pivotArea outline="0" fieldPosition="0">
        <references count="1">
          <reference field="4294967294" count="1">
            <x v="9"/>
          </reference>
        </references>
      </pivotArea>
    </format>
    <format dxfId="1106">
      <pivotArea collapsedLevelsAreSubtotals="1" fieldPosition="0">
        <references count="1">
          <reference field="0" count="1">
            <x v="0"/>
          </reference>
        </references>
      </pivotArea>
    </format>
    <format dxfId="1105">
      <pivotArea collapsedLevelsAreSubtotals="1" fieldPosition="0">
        <references count="1">
          <reference field="0" count="1">
            <x v="1"/>
          </reference>
        </references>
      </pivotArea>
    </format>
    <format dxfId="1104">
      <pivotArea collapsedLevelsAreSubtotals="1" fieldPosition="0">
        <references count="1">
          <reference field="0" count="1">
            <x v="2"/>
          </reference>
        </references>
      </pivotArea>
    </format>
    <format dxfId="1103">
      <pivotArea collapsedLevelsAreSubtotals="1" fieldPosition="0">
        <references count="1">
          <reference field="0" count="1">
            <x v="3"/>
          </reference>
        </references>
      </pivotArea>
    </format>
    <format dxfId="1102">
      <pivotArea collapsedLevelsAreSubtotals="1" fieldPosition="0">
        <references count="1">
          <reference field="0" count="1">
            <x v="4"/>
          </reference>
        </references>
      </pivotArea>
    </format>
    <format dxfId="1101">
      <pivotArea collapsedLevelsAreSubtotals="1" fieldPosition="0">
        <references count="1">
          <reference field="0" count="1">
            <x v="5"/>
          </reference>
        </references>
      </pivotArea>
    </format>
    <format dxfId="1100">
      <pivotArea collapsedLevelsAreSubtotals="1" fieldPosition="0">
        <references count="1">
          <reference field="0" count="1">
            <x v="6"/>
          </reference>
        </references>
      </pivotArea>
    </format>
    <format dxfId="1099">
      <pivotArea collapsedLevelsAreSubtotals="1" fieldPosition="0">
        <references count="1">
          <reference field="0" count="1">
            <x v="7"/>
          </reference>
        </references>
      </pivotArea>
    </format>
    <format dxfId="1098">
      <pivotArea collapsedLevelsAreSubtotals="1" fieldPosition="0">
        <references count="1">
          <reference field="0" count="1">
            <x v="8"/>
          </reference>
        </references>
      </pivotArea>
    </format>
    <format dxfId="1097">
      <pivotArea collapsedLevelsAreSubtotals="1" fieldPosition="0">
        <references count="1">
          <reference field="0" count="1">
            <x v="9"/>
          </reference>
        </references>
      </pivotArea>
    </format>
    <format dxfId="1096">
      <pivotArea collapsedLevelsAreSubtotals="1" fieldPosition="0">
        <references count="1">
          <reference field="0" count="1">
            <x v="10"/>
          </reference>
        </references>
      </pivotArea>
    </format>
    <format dxfId="1095">
      <pivotArea collapsedLevelsAreSubtotals="1" fieldPosition="0">
        <references count="1">
          <reference field="0" count="1">
            <x v="11"/>
          </reference>
        </references>
      </pivotArea>
    </format>
    <format dxfId="1094">
      <pivotArea collapsedLevelsAreSubtotals="1" fieldPosition="0">
        <references count="1">
          <reference field="0" count="1">
            <x v="12"/>
          </reference>
        </references>
      </pivotArea>
    </format>
    <format dxfId="1093">
      <pivotArea collapsedLevelsAreSubtotals="1" fieldPosition="0">
        <references count="1">
          <reference field="0" count="1">
            <x v="13"/>
          </reference>
        </references>
      </pivotArea>
    </format>
    <format dxfId="1092">
      <pivotArea collapsedLevelsAreSubtotals="1" fieldPosition="0">
        <references count="1">
          <reference field="0" count="1">
            <x v="14"/>
          </reference>
        </references>
      </pivotArea>
    </format>
    <format dxfId="1091">
      <pivotArea collapsedLevelsAreSubtotals="1" fieldPosition="0">
        <references count="1">
          <reference field="0" count="1">
            <x v="15"/>
          </reference>
        </references>
      </pivotArea>
    </format>
    <format dxfId="1090">
      <pivotArea collapsedLevelsAreSubtotals="1" fieldPosition="0">
        <references count="1">
          <reference field="0" count="1">
            <x v="16"/>
          </reference>
        </references>
      </pivotArea>
    </format>
    <format dxfId="1089">
      <pivotArea collapsedLevelsAreSubtotals="1" fieldPosition="0">
        <references count="1">
          <reference field="0" count="1">
            <x v="17"/>
          </reference>
        </references>
      </pivotArea>
    </format>
    <format dxfId="1088">
      <pivotArea collapsedLevelsAreSubtotals="1" fieldPosition="0">
        <references count="1">
          <reference field="0" count="1">
            <x v="18"/>
          </reference>
        </references>
      </pivotArea>
    </format>
    <format dxfId="1087">
      <pivotArea collapsedLevelsAreSubtotals="1" fieldPosition="0">
        <references count="1">
          <reference field="0" count="1">
            <x v="19"/>
          </reference>
        </references>
      </pivotArea>
    </format>
    <format dxfId="1086">
      <pivotArea collapsedLevelsAreSubtotals="1" fieldPosition="0">
        <references count="1">
          <reference field="0" count="1">
            <x v="20"/>
          </reference>
        </references>
      </pivotArea>
    </format>
    <format dxfId="1085">
      <pivotArea collapsedLevelsAreSubtotals="1" fieldPosition="0">
        <references count="1">
          <reference field="0" count="1">
            <x v="21"/>
          </reference>
        </references>
      </pivotArea>
    </format>
    <format dxfId="1084">
      <pivotArea collapsedLevelsAreSubtotals="1" fieldPosition="0">
        <references count="1">
          <reference field="0" count="1">
            <x v="22"/>
          </reference>
        </references>
      </pivotArea>
    </format>
    <format dxfId="1083">
      <pivotArea collapsedLevelsAreSubtotals="1" fieldPosition="0">
        <references count="1">
          <reference field="0" count="1">
            <x v="23"/>
          </reference>
        </references>
      </pivotArea>
    </format>
    <format dxfId="1082">
      <pivotArea collapsedLevelsAreSubtotals="1" fieldPosition="0">
        <references count="1">
          <reference field="0" count="1">
            <x v="24"/>
          </reference>
        </references>
      </pivotArea>
    </format>
    <format dxfId="1081">
      <pivotArea collapsedLevelsAreSubtotals="1" fieldPosition="0">
        <references count="1">
          <reference field="0" count="1">
            <x v="25"/>
          </reference>
        </references>
      </pivotArea>
    </format>
    <format dxfId="1080">
      <pivotArea collapsedLevelsAreSubtotals="1" fieldPosition="0">
        <references count="1">
          <reference field="0" count="1">
            <x v="26"/>
          </reference>
        </references>
      </pivotArea>
    </format>
    <format dxfId="1079">
      <pivotArea collapsedLevelsAreSubtotals="1" fieldPosition="0">
        <references count="1">
          <reference field="0" count="1">
            <x v="27"/>
          </reference>
        </references>
      </pivotArea>
    </format>
    <format dxfId="1078">
      <pivotArea collapsedLevelsAreSubtotals="1" fieldPosition="0">
        <references count="1">
          <reference field="0" count="1">
            <x v="28"/>
          </reference>
        </references>
      </pivotArea>
    </format>
    <format dxfId="1077">
      <pivotArea collapsedLevelsAreSubtotals="1" fieldPosition="0">
        <references count="1">
          <reference field="0" count="1">
            <x v="29"/>
          </reference>
        </references>
      </pivotArea>
    </format>
    <format dxfId="1076">
      <pivotArea collapsedLevelsAreSubtotals="1" fieldPosition="0">
        <references count="1">
          <reference field="0" count="1">
            <x v="30"/>
          </reference>
        </references>
      </pivotArea>
    </format>
    <format dxfId="1075">
      <pivotArea collapsedLevelsAreSubtotals="1" fieldPosition="0">
        <references count="1">
          <reference field="0" count="1">
            <x v="31"/>
          </reference>
        </references>
      </pivotArea>
    </format>
    <format dxfId="1074">
      <pivotArea collapsedLevelsAreSubtotals="1" fieldPosition="0">
        <references count="1">
          <reference field="0" count="1">
            <x v="32"/>
          </reference>
        </references>
      </pivotArea>
    </format>
    <format dxfId="1073">
      <pivotArea collapsedLevelsAreSubtotals="1" fieldPosition="0">
        <references count="1">
          <reference field="0" count="1">
            <x v="33"/>
          </reference>
        </references>
      </pivotArea>
    </format>
    <format dxfId="1072">
      <pivotArea collapsedLevelsAreSubtotals="1" fieldPosition="0">
        <references count="1">
          <reference field="0" count="1">
            <x v="34"/>
          </reference>
        </references>
      </pivotArea>
    </format>
    <format dxfId="1071">
      <pivotArea collapsedLevelsAreSubtotals="1" fieldPosition="0">
        <references count="1">
          <reference field="0" count="1">
            <x v="35"/>
          </reference>
        </references>
      </pivotArea>
    </format>
    <format dxfId="1070">
      <pivotArea collapsedLevelsAreSubtotals="1" fieldPosition="0">
        <references count="1">
          <reference field="0" count="1">
            <x v="36"/>
          </reference>
        </references>
      </pivotArea>
    </format>
    <format dxfId="1069">
      <pivotArea collapsedLevelsAreSubtotals="1" fieldPosition="0">
        <references count="1">
          <reference field="0" count="1">
            <x v="37"/>
          </reference>
        </references>
      </pivotArea>
    </format>
    <format dxfId="1068">
      <pivotArea collapsedLevelsAreSubtotals="1" fieldPosition="0">
        <references count="1">
          <reference field="0" count="1">
            <x v="38"/>
          </reference>
        </references>
      </pivotArea>
    </format>
    <format dxfId="1067">
      <pivotArea collapsedLevelsAreSubtotals="1" fieldPosition="0">
        <references count="1">
          <reference field="0" count="1">
            <x v="39"/>
          </reference>
        </references>
      </pivotArea>
    </format>
    <format dxfId="1066">
      <pivotArea collapsedLevelsAreSubtotals="1" fieldPosition="0">
        <references count="1">
          <reference field="0" count="1">
            <x v="40"/>
          </reference>
        </references>
      </pivotArea>
    </format>
    <format dxfId="1065">
      <pivotArea collapsedLevelsAreSubtotals="1" fieldPosition="0">
        <references count="1">
          <reference field="0" count="1">
            <x v="41"/>
          </reference>
        </references>
      </pivotArea>
    </format>
    <format dxfId="1064">
      <pivotArea collapsedLevelsAreSubtotals="1" fieldPosition="0">
        <references count="1">
          <reference field="0" count="1">
            <x v="42"/>
          </reference>
        </references>
      </pivotArea>
    </format>
    <format dxfId="1063">
      <pivotArea collapsedLevelsAreSubtotals="1" fieldPosition="0">
        <references count="1">
          <reference field="0" count="1">
            <x v="43"/>
          </reference>
        </references>
      </pivotArea>
    </format>
    <format dxfId="1062">
      <pivotArea collapsedLevelsAreSubtotals="1" fieldPosition="0">
        <references count="1">
          <reference field="0" count="1">
            <x v="44"/>
          </reference>
        </references>
      </pivotArea>
    </format>
    <format dxfId="1061">
      <pivotArea collapsedLevelsAreSubtotals="1" fieldPosition="0">
        <references count="1">
          <reference field="0" count="1">
            <x v="45"/>
          </reference>
        </references>
      </pivotArea>
    </format>
    <format dxfId="1060">
      <pivotArea collapsedLevelsAreSubtotals="1" fieldPosition="0">
        <references count="1">
          <reference field="0" count="1">
            <x v="46"/>
          </reference>
        </references>
      </pivotArea>
    </format>
    <format dxfId="1059">
      <pivotArea collapsedLevelsAreSubtotals="1" fieldPosition="0">
        <references count="1">
          <reference field="0" count="1">
            <x v="47"/>
          </reference>
        </references>
      </pivotArea>
    </format>
    <format dxfId="1058">
      <pivotArea collapsedLevelsAreSubtotals="1" fieldPosition="0">
        <references count="1">
          <reference field="0" count="1">
            <x v="48"/>
          </reference>
        </references>
      </pivotArea>
    </format>
    <format dxfId="1057">
      <pivotArea collapsedLevelsAreSubtotals="1" fieldPosition="0">
        <references count="1">
          <reference field="0" count="1">
            <x v="49"/>
          </reference>
        </references>
      </pivotArea>
    </format>
    <format dxfId="1056">
      <pivotArea collapsedLevelsAreSubtotals="1" fieldPosition="0">
        <references count="1">
          <reference field="0" count="1">
            <x v="50"/>
          </reference>
        </references>
      </pivotArea>
    </format>
    <format dxfId="1055">
      <pivotArea collapsedLevelsAreSubtotals="1" fieldPosition="0">
        <references count="1">
          <reference field="0" count="1">
            <x v="51"/>
          </reference>
        </references>
      </pivotArea>
    </format>
    <format dxfId="1054">
      <pivotArea collapsedLevelsAreSubtotals="1" fieldPosition="0">
        <references count="1">
          <reference field="0" count="1">
            <x v="52"/>
          </reference>
        </references>
      </pivotArea>
    </format>
    <format dxfId="1053">
      <pivotArea collapsedLevelsAreSubtotals="1" fieldPosition="0">
        <references count="1">
          <reference field="0" count="1">
            <x v="53"/>
          </reference>
        </references>
      </pivotArea>
    </format>
    <format dxfId="1052">
      <pivotArea collapsedLevelsAreSubtotals="1" fieldPosition="0">
        <references count="1">
          <reference field="0" count="1">
            <x v="54"/>
          </reference>
        </references>
      </pivotArea>
    </format>
    <format dxfId="1051">
      <pivotArea collapsedLevelsAreSubtotals="1" fieldPosition="0">
        <references count="1">
          <reference field="0" count="1">
            <x v="55"/>
          </reference>
        </references>
      </pivotArea>
    </format>
    <format dxfId="1050">
      <pivotArea collapsedLevelsAreSubtotals="1" fieldPosition="0">
        <references count="1">
          <reference field="0" count="1">
            <x v="56"/>
          </reference>
        </references>
      </pivotArea>
    </format>
    <format dxfId="1049">
      <pivotArea collapsedLevelsAreSubtotals="1" fieldPosition="0">
        <references count="1">
          <reference field="0" count="1">
            <x v="57"/>
          </reference>
        </references>
      </pivotArea>
    </format>
    <format dxfId="1048">
      <pivotArea collapsedLevelsAreSubtotals="1" fieldPosition="0">
        <references count="1">
          <reference field="0" count="1">
            <x v="58"/>
          </reference>
        </references>
      </pivotArea>
    </format>
    <format dxfId="1047">
      <pivotArea collapsedLevelsAreSubtotals="1" fieldPosition="0">
        <references count="1">
          <reference field="0" count="1">
            <x v="59"/>
          </reference>
        </references>
      </pivotArea>
    </format>
    <format dxfId="1046">
      <pivotArea collapsedLevelsAreSubtotals="1" fieldPosition="0">
        <references count="1">
          <reference field="0" count="1">
            <x v="60"/>
          </reference>
        </references>
      </pivotArea>
    </format>
    <format dxfId="1045">
      <pivotArea collapsedLevelsAreSubtotals="1" fieldPosition="0">
        <references count="1">
          <reference field="0" count="1">
            <x v="61"/>
          </reference>
        </references>
      </pivotArea>
    </format>
    <format dxfId="1044">
      <pivotArea collapsedLevelsAreSubtotals="1" fieldPosition="0">
        <references count="1">
          <reference field="0" count="1">
            <x v="62"/>
          </reference>
        </references>
      </pivotArea>
    </format>
    <format dxfId="1043">
      <pivotArea collapsedLevelsAreSubtotals="1" fieldPosition="0">
        <references count="1">
          <reference field="0" count="1">
            <x v="63"/>
          </reference>
        </references>
      </pivotArea>
    </format>
    <format dxfId="1042">
      <pivotArea collapsedLevelsAreSubtotals="1" fieldPosition="0">
        <references count="1">
          <reference field="0" count="1">
            <x v="64"/>
          </reference>
        </references>
      </pivotArea>
    </format>
    <format dxfId="1041">
      <pivotArea collapsedLevelsAreSubtotals="1" fieldPosition="0">
        <references count="1">
          <reference field="0" count="1">
            <x v="65"/>
          </reference>
        </references>
      </pivotArea>
    </format>
    <format dxfId="1040">
      <pivotArea collapsedLevelsAreSubtotals="1" fieldPosition="0">
        <references count="1">
          <reference field="0" count="1">
            <x v="66"/>
          </reference>
        </references>
      </pivotArea>
    </format>
    <format dxfId="1039">
      <pivotArea collapsedLevelsAreSubtotals="1" fieldPosition="0">
        <references count="1">
          <reference field="0" count="1">
            <x v="67"/>
          </reference>
        </references>
      </pivotArea>
    </format>
    <format dxfId="1038">
      <pivotArea collapsedLevelsAreSubtotals="1" fieldPosition="0">
        <references count="1">
          <reference field="0" count="1">
            <x v="68"/>
          </reference>
        </references>
      </pivotArea>
    </format>
    <format dxfId="1037">
      <pivotArea collapsedLevelsAreSubtotals="1" fieldPosition="0">
        <references count="1">
          <reference field="0" count="1">
            <x v="69"/>
          </reference>
        </references>
      </pivotArea>
    </format>
    <format dxfId="1036">
      <pivotArea collapsedLevelsAreSubtotals="1" fieldPosition="0">
        <references count="1">
          <reference field="0" count="1">
            <x v="70"/>
          </reference>
        </references>
      </pivotArea>
    </format>
    <format dxfId="1035">
      <pivotArea collapsedLevelsAreSubtotals="1" fieldPosition="0">
        <references count="1">
          <reference field="0" count="1">
            <x v="71"/>
          </reference>
        </references>
      </pivotArea>
    </format>
    <format dxfId="1034">
      <pivotArea collapsedLevelsAreSubtotals="1" fieldPosition="0">
        <references count="1">
          <reference field="0" count="1">
            <x v="72"/>
          </reference>
        </references>
      </pivotArea>
    </format>
    <format dxfId="1033">
      <pivotArea collapsedLevelsAreSubtotals="1" fieldPosition="0">
        <references count="1">
          <reference field="0" count="1">
            <x v="73"/>
          </reference>
        </references>
      </pivotArea>
    </format>
    <format dxfId="1032">
      <pivotArea collapsedLevelsAreSubtotals="1" fieldPosition="0">
        <references count="1">
          <reference field="0" count="1">
            <x v="74"/>
          </reference>
        </references>
      </pivotArea>
    </format>
    <format dxfId="1031">
      <pivotArea collapsedLevelsAreSubtotals="1" fieldPosition="0">
        <references count="1">
          <reference field="0" count="1">
            <x v="75"/>
          </reference>
        </references>
      </pivotArea>
    </format>
    <format dxfId="1030">
      <pivotArea collapsedLevelsAreSubtotals="1" fieldPosition="0">
        <references count="1">
          <reference field="0" count="1">
            <x v="76"/>
          </reference>
        </references>
      </pivotArea>
    </format>
    <format dxfId="1029">
      <pivotArea collapsedLevelsAreSubtotals="1" fieldPosition="0">
        <references count="1">
          <reference field="0" count="1">
            <x v="77"/>
          </reference>
        </references>
      </pivotArea>
    </format>
    <format dxfId="1028">
      <pivotArea collapsedLevelsAreSubtotals="1" fieldPosition="0">
        <references count="1">
          <reference field="0" count="1">
            <x v="78"/>
          </reference>
        </references>
      </pivotArea>
    </format>
    <format dxfId="1027">
      <pivotArea collapsedLevelsAreSubtotals="1" fieldPosition="0">
        <references count="1">
          <reference field="0" count="1">
            <x v="79"/>
          </reference>
        </references>
      </pivotArea>
    </format>
    <format dxfId="1026">
      <pivotArea collapsedLevelsAreSubtotals="1" fieldPosition="0">
        <references count="1">
          <reference field="0" count="1">
            <x v="80"/>
          </reference>
        </references>
      </pivotArea>
    </format>
    <format dxfId="1025">
      <pivotArea collapsedLevelsAreSubtotals="1" fieldPosition="0">
        <references count="1">
          <reference field="0" count="1">
            <x v="81"/>
          </reference>
        </references>
      </pivotArea>
    </format>
    <format dxfId="1024">
      <pivotArea collapsedLevelsAreSubtotals="1" fieldPosition="0">
        <references count="1">
          <reference field="0" count="1">
            <x v="82"/>
          </reference>
        </references>
      </pivotArea>
    </format>
    <format dxfId="1023">
      <pivotArea collapsedLevelsAreSubtotals="1" fieldPosition="0">
        <references count="1">
          <reference field="0" count="1">
            <x v="83"/>
          </reference>
        </references>
      </pivotArea>
    </format>
    <format dxfId="1022">
      <pivotArea collapsedLevelsAreSubtotals="1" fieldPosition="0">
        <references count="1">
          <reference field="0" count="1">
            <x v="84"/>
          </reference>
        </references>
      </pivotArea>
    </format>
    <format dxfId="1021">
      <pivotArea collapsedLevelsAreSubtotals="1" fieldPosition="0">
        <references count="1">
          <reference field="0" count="1">
            <x v="85"/>
          </reference>
        </references>
      </pivotArea>
    </format>
    <format dxfId="1020">
      <pivotArea collapsedLevelsAreSubtotals="1" fieldPosition="0">
        <references count="1">
          <reference field="0" count="1">
            <x v="86"/>
          </reference>
        </references>
      </pivotArea>
    </format>
    <format dxfId="1019">
      <pivotArea collapsedLevelsAreSubtotals="1" fieldPosition="0">
        <references count="1">
          <reference field="0" count="1">
            <x v="87"/>
          </reference>
        </references>
      </pivotArea>
    </format>
    <format dxfId="1018">
      <pivotArea collapsedLevelsAreSubtotals="1" fieldPosition="0">
        <references count="1">
          <reference field="0" count="1">
            <x v="88"/>
          </reference>
        </references>
      </pivotArea>
    </format>
    <format dxfId="1017">
      <pivotArea collapsedLevelsAreSubtotals="1" fieldPosition="0">
        <references count="1">
          <reference field="0" count="1">
            <x v="89"/>
          </reference>
        </references>
      </pivotArea>
    </format>
    <format dxfId="1016">
      <pivotArea collapsedLevelsAreSubtotals="1" fieldPosition="0">
        <references count="1">
          <reference field="0" count="1">
            <x v="90"/>
          </reference>
        </references>
      </pivotArea>
    </format>
    <format dxfId="1015">
      <pivotArea collapsedLevelsAreSubtotals="1" fieldPosition="0">
        <references count="1">
          <reference field="0" count="1">
            <x v="91"/>
          </reference>
        </references>
      </pivotArea>
    </format>
    <format dxfId="1014">
      <pivotArea collapsedLevelsAreSubtotals="1" fieldPosition="0">
        <references count="1">
          <reference field="0" count="1">
            <x v="92"/>
          </reference>
        </references>
      </pivotArea>
    </format>
    <format dxfId="1013">
      <pivotArea collapsedLevelsAreSubtotals="1" fieldPosition="0">
        <references count="1">
          <reference field="0" count="1">
            <x v="93"/>
          </reference>
        </references>
      </pivotArea>
    </format>
    <format dxfId="1012">
      <pivotArea collapsedLevelsAreSubtotals="1" fieldPosition="0">
        <references count="1">
          <reference field="0" count="1">
            <x v="94"/>
          </reference>
        </references>
      </pivotArea>
    </format>
    <format dxfId="1011">
      <pivotArea collapsedLevelsAreSubtotals="1" fieldPosition="0">
        <references count="1">
          <reference field="0" count="1">
            <x v="95"/>
          </reference>
        </references>
      </pivotArea>
    </format>
    <format dxfId="1010">
      <pivotArea collapsedLevelsAreSubtotals="1" fieldPosition="0">
        <references count="1">
          <reference field="0" count="1">
            <x v="96"/>
          </reference>
        </references>
      </pivotArea>
    </format>
    <format dxfId="1009">
      <pivotArea collapsedLevelsAreSubtotals="1" fieldPosition="0">
        <references count="1">
          <reference field="0" count="1">
            <x v="97"/>
          </reference>
        </references>
      </pivotArea>
    </format>
    <format dxfId="1008">
      <pivotArea collapsedLevelsAreSubtotals="1" fieldPosition="0">
        <references count="1">
          <reference field="0" count="1">
            <x v="98"/>
          </reference>
        </references>
      </pivotArea>
    </format>
    <format dxfId="1007">
      <pivotArea collapsedLevelsAreSubtotals="1" fieldPosition="0">
        <references count="1">
          <reference field="0" count="1">
            <x v="99"/>
          </reference>
        </references>
      </pivotArea>
    </format>
    <format dxfId="1006">
      <pivotArea collapsedLevelsAreSubtotals="1" fieldPosition="0">
        <references count="1">
          <reference field="0" count="1">
            <x v="100"/>
          </reference>
        </references>
      </pivotArea>
    </format>
    <format dxfId="1005">
      <pivotArea collapsedLevelsAreSubtotals="1" fieldPosition="0">
        <references count="1">
          <reference field="0" count="1">
            <x v="101"/>
          </reference>
        </references>
      </pivotArea>
    </format>
    <format dxfId="1004">
      <pivotArea collapsedLevelsAreSubtotals="1" fieldPosition="0">
        <references count="1">
          <reference field="0" count="1">
            <x v="102"/>
          </reference>
        </references>
      </pivotArea>
    </format>
    <format dxfId="1003">
      <pivotArea collapsedLevelsAreSubtotals="1" fieldPosition="0">
        <references count="1">
          <reference field="0" count="1">
            <x v="103"/>
          </reference>
        </references>
      </pivotArea>
    </format>
    <format dxfId="1002">
      <pivotArea collapsedLevelsAreSubtotals="1" fieldPosition="0">
        <references count="1">
          <reference field="0" count="1">
            <x v="104"/>
          </reference>
        </references>
      </pivotArea>
    </format>
    <format dxfId="1001">
      <pivotArea collapsedLevelsAreSubtotals="1" fieldPosition="0">
        <references count="1">
          <reference field="0" count="1">
            <x v="105"/>
          </reference>
        </references>
      </pivotArea>
    </format>
    <format dxfId="1000">
      <pivotArea collapsedLevelsAreSubtotals="1" fieldPosition="0">
        <references count="1">
          <reference field="0" count="1">
            <x v="106"/>
          </reference>
        </references>
      </pivotArea>
    </format>
    <format dxfId="999">
      <pivotArea collapsedLevelsAreSubtotals="1" fieldPosition="0">
        <references count="1">
          <reference field="0" count="1">
            <x v="107"/>
          </reference>
        </references>
      </pivotArea>
    </format>
    <format dxfId="998">
      <pivotArea collapsedLevelsAreSubtotals="1" fieldPosition="0">
        <references count="1">
          <reference field="0" count="1">
            <x v="108"/>
          </reference>
        </references>
      </pivotArea>
    </format>
    <format dxfId="997">
      <pivotArea collapsedLevelsAreSubtotals="1" fieldPosition="0">
        <references count="1">
          <reference field="0" count="1">
            <x v="109"/>
          </reference>
        </references>
      </pivotArea>
    </format>
    <format dxfId="996">
      <pivotArea collapsedLevelsAreSubtotals="1" fieldPosition="0">
        <references count="1">
          <reference field="0" count="1">
            <x v="110"/>
          </reference>
        </references>
      </pivotArea>
    </format>
    <format dxfId="995">
      <pivotArea collapsedLevelsAreSubtotals="1" fieldPosition="0">
        <references count="1">
          <reference field="0" count="1">
            <x v="111"/>
          </reference>
        </references>
      </pivotArea>
    </format>
    <format dxfId="994">
      <pivotArea collapsedLevelsAreSubtotals="1" fieldPosition="0">
        <references count="1">
          <reference field="0" count="1">
            <x v="112"/>
          </reference>
        </references>
      </pivotArea>
    </format>
    <format dxfId="993">
      <pivotArea collapsedLevelsAreSubtotals="1" fieldPosition="0">
        <references count="1">
          <reference field="0" count="1">
            <x v="113"/>
          </reference>
        </references>
      </pivotArea>
    </format>
    <format dxfId="992">
      <pivotArea collapsedLevelsAreSubtotals="1" fieldPosition="0">
        <references count="1">
          <reference field="0" count="1">
            <x v="114"/>
          </reference>
        </references>
      </pivotArea>
    </format>
    <format dxfId="991">
      <pivotArea collapsedLevelsAreSubtotals="1" fieldPosition="0">
        <references count="1">
          <reference field="0" count="1">
            <x v="115"/>
          </reference>
        </references>
      </pivotArea>
    </format>
    <format dxfId="990">
      <pivotArea collapsedLevelsAreSubtotals="1" fieldPosition="0">
        <references count="1">
          <reference field="0" count="1">
            <x v="116"/>
          </reference>
        </references>
      </pivotArea>
    </format>
    <format dxfId="989">
      <pivotArea collapsedLevelsAreSubtotals="1" fieldPosition="0">
        <references count="1">
          <reference field="0" count="1">
            <x v="117"/>
          </reference>
        </references>
      </pivotArea>
    </format>
    <format dxfId="988">
      <pivotArea collapsedLevelsAreSubtotals="1" fieldPosition="0">
        <references count="1">
          <reference field="0" count="1">
            <x v="118"/>
          </reference>
        </references>
      </pivotArea>
    </format>
    <format dxfId="987">
      <pivotArea collapsedLevelsAreSubtotals="1" fieldPosition="0">
        <references count="1">
          <reference field="0" count="1">
            <x v="119"/>
          </reference>
        </references>
      </pivotArea>
    </format>
    <format dxfId="986">
      <pivotArea collapsedLevelsAreSubtotals="1" fieldPosition="0">
        <references count="1">
          <reference field="0" count="1">
            <x v="120"/>
          </reference>
        </references>
      </pivotArea>
    </format>
    <format dxfId="985">
      <pivotArea collapsedLevelsAreSubtotals="1" fieldPosition="0">
        <references count="1">
          <reference field="0" count="1">
            <x v="121"/>
          </reference>
        </references>
      </pivotArea>
    </format>
    <format dxfId="984">
      <pivotArea collapsedLevelsAreSubtotals="1" fieldPosition="0">
        <references count="1">
          <reference field="0" count="1">
            <x v="122"/>
          </reference>
        </references>
      </pivotArea>
    </format>
    <format dxfId="983">
      <pivotArea collapsedLevelsAreSubtotals="1" fieldPosition="0">
        <references count="1">
          <reference field="0" count="1">
            <x v="123"/>
          </reference>
        </references>
      </pivotArea>
    </format>
    <format dxfId="982">
      <pivotArea collapsedLevelsAreSubtotals="1" fieldPosition="0">
        <references count="1">
          <reference field="0" count="1">
            <x v="124"/>
          </reference>
        </references>
      </pivotArea>
    </format>
    <format dxfId="981">
      <pivotArea collapsedLevelsAreSubtotals="1" fieldPosition="0">
        <references count="1">
          <reference field="0" count="1">
            <x v="125"/>
          </reference>
        </references>
      </pivotArea>
    </format>
    <format dxfId="980">
      <pivotArea collapsedLevelsAreSubtotals="1" fieldPosition="0">
        <references count="1">
          <reference field="0" count="1">
            <x v="126"/>
          </reference>
        </references>
      </pivotArea>
    </format>
    <format dxfId="979">
      <pivotArea collapsedLevelsAreSubtotals="1" fieldPosition="0">
        <references count="1">
          <reference field="0" count="1">
            <x v="127"/>
          </reference>
        </references>
      </pivotArea>
    </format>
    <format dxfId="978">
      <pivotArea collapsedLevelsAreSubtotals="1" fieldPosition="0">
        <references count="1">
          <reference field="0" count="1">
            <x v="128"/>
          </reference>
        </references>
      </pivotArea>
    </format>
    <format dxfId="977">
      <pivotArea collapsedLevelsAreSubtotals="1" fieldPosition="0">
        <references count="1">
          <reference field="0" count="1">
            <x v="129"/>
          </reference>
        </references>
      </pivotArea>
    </format>
    <format dxfId="976">
      <pivotArea collapsedLevelsAreSubtotals="1" fieldPosition="0">
        <references count="1">
          <reference field="0" count="1">
            <x v="130"/>
          </reference>
        </references>
      </pivotArea>
    </format>
    <format dxfId="975">
      <pivotArea collapsedLevelsAreSubtotals="1" fieldPosition="0">
        <references count="1">
          <reference field="0" count="1">
            <x v="131"/>
          </reference>
        </references>
      </pivotArea>
    </format>
    <format dxfId="974">
      <pivotArea collapsedLevelsAreSubtotals="1" fieldPosition="0">
        <references count="1">
          <reference field="0" count="1">
            <x v="132"/>
          </reference>
        </references>
      </pivotArea>
    </format>
    <format dxfId="973">
      <pivotArea collapsedLevelsAreSubtotals="1" fieldPosition="0">
        <references count="1">
          <reference field="0" count="1">
            <x v="133"/>
          </reference>
        </references>
      </pivotArea>
    </format>
    <format dxfId="972">
      <pivotArea collapsedLevelsAreSubtotals="1" fieldPosition="0">
        <references count="1">
          <reference field="0" count="1">
            <x v="134"/>
          </reference>
        </references>
      </pivotArea>
    </format>
    <format dxfId="971">
      <pivotArea collapsedLevelsAreSubtotals="1" fieldPosition="0">
        <references count="1">
          <reference field="0" count="1">
            <x v="135"/>
          </reference>
        </references>
      </pivotArea>
    </format>
    <format dxfId="970">
      <pivotArea collapsedLevelsAreSubtotals="1" fieldPosition="0">
        <references count="1">
          <reference field="0" count="1">
            <x v="0"/>
          </reference>
        </references>
      </pivotArea>
    </format>
    <format dxfId="969">
      <pivotArea collapsedLevelsAreSubtotals="1" fieldPosition="0">
        <references count="1">
          <reference field="0" count="1">
            <x v="1"/>
          </reference>
        </references>
      </pivotArea>
    </format>
    <format dxfId="968">
      <pivotArea collapsedLevelsAreSubtotals="1" fieldPosition="0">
        <references count="1">
          <reference field="0" count="1">
            <x v="2"/>
          </reference>
        </references>
      </pivotArea>
    </format>
    <format dxfId="967">
      <pivotArea collapsedLevelsAreSubtotals="1" fieldPosition="0">
        <references count="1">
          <reference field="0" count="1">
            <x v="3"/>
          </reference>
        </references>
      </pivotArea>
    </format>
    <format dxfId="966">
      <pivotArea collapsedLevelsAreSubtotals="1" fieldPosition="0">
        <references count="1">
          <reference field="0" count="1">
            <x v="4"/>
          </reference>
        </references>
      </pivotArea>
    </format>
    <format dxfId="965">
      <pivotArea collapsedLevelsAreSubtotals="1" fieldPosition="0">
        <references count="1">
          <reference field="0" count="1">
            <x v="5"/>
          </reference>
        </references>
      </pivotArea>
    </format>
    <format dxfId="964">
      <pivotArea collapsedLevelsAreSubtotals="1" fieldPosition="0">
        <references count="1">
          <reference field="0" count="1">
            <x v="6"/>
          </reference>
        </references>
      </pivotArea>
    </format>
    <format dxfId="963">
      <pivotArea collapsedLevelsAreSubtotals="1" fieldPosition="0">
        <references count="1">
          <reference field="0" count="1">
            <x v="7"/>
          </reference>
        </references>
      </pivotArea>
    </format>
    <format dxfId="962">
      <pivotArea collapsedLevelsAreSubtotals="1" fieldPosition="0">
        <references count="1">
          <reference field="0" count="1">
            <x v="8"/>
          </reference>
        </references>
      </pivotArea>
    </format>
    <format dxfId="961">
      <pivotArea collapsedLevelsAreSubtotals="1" fieldPosition="0">
        <references count="1">
          <reference field="0" count="1">
            <x v="9"/>
          </reference>
        </references>
      </pivotArea>
    </format>
    <format dxfId="960">
      <pivotArea collapsedLevelsAreSubtotals="1" fieldPosition="0">
        <references count="1">
          <reference field="0" count="1">
            <x v="10"/>
          </reference>
        </references>
      </pivotArea>
    </format>
    <format dxfId="959">
      <pivotArea collapsedLevelsAreSubtotals="1" fieldPosition="0">
        <references count="1">
          <reference field="0" count="1">
            <x v="11"/>
          </reference>
        </references>
      </pivotArea>
    </format>
    <format dxfId="958">
      <pivotArea collapsedLevelsAreSubtotals="1" fieldPosition="0">
        <references count="1">
          <reference field="0" count="1">
            <x v="12"/>
          </reference>
        </references>
      </pivotArea>
    </format>
    <format dxfId="957">
      <pivotArea collapsedLevelsAreSubtotals="1" fieldPosition="0">
        <references count="1">
          <reference field="0" count="1">
            <x v="13"/>
          </reference>
        </references>
      </pivotArea>
    </format>
    <format dxfId="956">
      <pivotArea collapsedLevelsAreSubtotals="1" fieldPosition="0">
        <references count="1">
          <reference field="0" count="1">
            <x v="14"/>
          </reference>
        </references>
      </pivotArea>
    </format>
    <format dxfId="955">
      <pivotArea collapsedLevelsAreSubtotals="1" fieldPosition="0">
        <references count="1">
          <reference field="0" count="1">
            <x v="15"/>
          </reference>
        </references>
      </pivotArea>
    </format>
    <format dxfId="954">
      <pivotArea collapsedLevelsAreSubtotals="1" fieldPosition="0">
        <references count="1">
          <reference field="0" count="1">
            <x v="16"/>
          </reference>
        </references>
      </pivotArea>
    </format>
    <format dxfId="953">
      <pivotArea collapsedLevelsAreSubtotals="1" fieldPosition="0">
        <references count="1">
          <reference field="0" count="1">
            <x v="17"/>
          </reference>
        </references>
      </pivotArea>
    </format>
    <format dxfId="952">
      <pivotArea collapsedLevelsAreSubtotals="1" fieldPosition="0">
        <references count="1">
          <reference field="0" count="1">
            <x v="18"/>
          </reference>
        </references>
      </pivotArea>
    </format>
    <format dxfId="951">
      <pivotArea collapsedLevelsAreSubtotals="1" fieldPosition="0">
        <references count="1">
          <reference field="0" count="1">
            <x v="19"/>
          </reference>
        </references>
      </pivotArea>
    </format>
    <format dxfId="950">
      <pivotArea collapsedLevelsAreSubtotals="1" fieldPosition="0">
        <references count="1">
          <reference field="0" count="1">
            <x v="20"/>
          </reference>
        </references>
      </pivotArea>
    </format>
    <format dxfId="949">
      <pivotArea collapsedLevelsAreSubtotals="1" fieldPosition="0">
        <references count="1">
          <reference field="0" count="1">
            <x v="21"/>
          </reference>
        </references>
      </pivotArea>
    </format>
    <format dxfId="948">
      <pivotArea collapsedLevelsAreSubtotals="1" fieldPosition="0">
        <references count="1">
          <reference field="0" count="1">
            <x v="22"/>
          </reference>
        </references>
      </pivotArea>
    </format>
    <format dxfId="947">
      <pivotArea collapsedLevelsAreSubtotals="1" fieldPosition="0">
        <references count="1">
          <reference field="0" count="1">
            <x v="23"/>
          </reference>
        </references>
      </pivotArea>
    </format>
    <format dxfId="946">
      <pivotArea collapsedLevelsAreSubtotals="1" fieldPosition="0">
        <references count="1">
          <reference field="0" count="1">
            <x v="24"/>
          </reference>
        </references>
      </pivotArea>
    </format>
    <format dxfId="945">
      <pivotArea collapsedLevelsAreSubtotals="1" fieldPosition="0">
        <references count="1">
          <reference field="0" count="1">
            <x v="25"/>
          </reference>
        </references>
      </pivotArea>
    </format>
    <format dxfId="944">
      <pivotArea collapsedLevelsAreSubtotals="1" fieldPosition="0">
        <references count="1">
          <reference field="0" count="1">
            <x v="26"/>
          </reference>
        </references>
      </pivotArea>
    </format>
    <format dxfId="943">
      <pivotArea collapsedLevelsAreSubtotals="1" fieldPosition="0">
        <references count="1">
          <reference field="0" count="1">
            <x v="27"/>
          </reference>
        </references>
      </pivotArea>
    </format>
    <format dxfId="942">
      <pivotArea collapsedLevelsAreSubtotals="1" fieldPosition="0">
        <references count="1">
          <reference field="0" count="1">
            <x v="28"/>
          </reference>
        </references>
      </pivotArea>
    </format>
    <format dxfId="941">
      <pivotArea collapsedLevelsAreSubtotals="1" fieldPosition="0">
        <references count="1">
          <reference field="0" count="1">
            <x v="29"/>
          </reference>
        </references>
      </pivotArea>
    </format>
    <format dxfId="940">
      <pivotArea collapsedLevelsAreSubtotals="1" fieldPosition="0">
        <references count="1">
          <reference field="0" count="1">
            <x v="30"/>
          </reference>
        </references>
      </pivotArea>
    </format>
    <format dxfId="939">
      <pivotArea collapsedLevelsAreSubtotals="1" fieldPosition="0">
        <references count="1">
          <reference field="0" count="1">
            <x v="31"/>
          </reference>
        </references>
      </pivotArea>
    </format>
    <format dxfId="938">
      <pivotArea collapsedLevelsAreSubtotals="1" fieldPosition="0">
        <references count="1">
          <reference field="0" count="1">
            <x v="32"/>
          </reference>
        </references>
      </pivotArea>
    </format>
    <format dxfId="937">
      <pivotArea collapsedLevelsAreSubtotals="1" fieldPosition="0">
        <references count="1">
          <reference field="0" count="1">
            <x v="33"/>
          </reference>
        </references>
      </pivotArea>
    </format>
    <format dxfId="936">
      <pivotArea collapsedLevelsAreSubtotals="1" fieldPosition="0">
        <references count="1">
          <reference field="0" count="1">
            <x v="34"/>
          </reference>
        </references>
      </pivotArea>
    </format>
    <format dxfId="935">
      <pivotArea collapsedLevelsAreSubtotals="1" fieldPosition="0">
        <references count="1">
          <reference field="0" count="1">
            <x v="35"/>
          </reference>
        </references>
      </pivotArea>
    </format>
    <format dxfId="934">
      <pivotArea collapsedLevelsAreSubtotals="1" fieldPosition="0">
        <references count="1">
          <reference field="0" count="1">
            <x v="36"/>
          </reference>
        </references>
      </pivotArea>
    </format>
    <format dxfId="933">
      <pivotArea collapsedLevelsAreSubtotals="1" fieldPosition="0">
        <references count="1">
          <reference field="0" count="1">
            <x v="37"/>
          </reference>
        </references>
      </pivotArea>
    </format>
    <format dxfId="932">
      <pivotArea collapsedLevelsAreSubtotals="1" fieldPosition="0">
        <references count="1">
          <reference field="0" count="1">
            <x v="38"/>
          </reference>
        </references>
      </pivotArea>
    </format>
    <format dxfId="931">
      <pivotArea collapsedLevelsAreSubtotals="1" fieldPosition="0">
        <references count="1">
          <reference field="0" count="1">
            <x v="39"/>
          </reference>
        </references>
      </pivotArea>
    </format>
    <format dxfId="930">
      <pivotArea collapsedLevelsAreSubtotals="1" fieldPosition="0">
        <references count="1">
          <reference field="0" count="1">
            <x v="40"/>
          </reference>
        </references>
      </pivotArea>
    </format>
    <format dxfId="929">
      <pivotArea collapsedLevelsAreSubtotals="1" fieldPosition="0">
        <references count="1">
          <reference field="0" count="1">
            <x v="41"/>
          </reference>
        </references>
      </pivotArea>
    </format>
    <format dxfId="928">
      <pivotArea collapsedLevelsAreSubtotals="1" fieldPosition="0">
        <references count="1">
          <reference field="0" count="1">
            <x v="42"/>
          </reference>
        </references>
      </pivotArea>
    </format>
    <format dxfId="927">
      <pivotArea collapsedLevelsAreSubtotals="1" fieldPosition="0">
        <references count="1">
          <reference field="0" count="1">
            <x v="43"/>
          </reference>
        </references>
      </pivotArea>
    </format>
    <format dxfId="926">
      <pivotArea collapsedLevelsAreSubtotals="1" fieldPosition="0">
        <references count="1">
          <reference field="0" count="1">
            <x v="44"/>
          </reference>
        </references>
      </pivotArea>
    </format>
    <format dxfId="925">
      <pivotArea collapsedLevelsAreSubtotals="1" fieldPosition="0">
        <references count="1">
          <reference field="0" count="1">
            <x v="45"/>
          </reference>
        </references>
      </pivotArea>
    </format>
    <format dxfId="924">
      <pivotArea collapsedLevelsAreSubtotals="1" fieldPosition="0">
        <references count="1">
          <reference field="0" count="1">
            <x v="46"/>
          </reference>
        </references>
      </pivotArea>
    </format>
    <format dxfId="923">
      <pivotArea collapsedLevelsAreSubtotals="1" fieldPosition="0">
        <references count="1">
          <reference field="0" count="1">
            <x v="47"/>
          </reference>
        </references>
      </pivotArea>
    </format>
    <format dxfId="922">
      <pivotArea collapsedLevelsAreSubtotals="1" fieldPosition="0">
        <references count="1">
          <reference field="0" count="1">
            <x v="48"/>
          </reference>
        </references>
      </pivotArea>
    </format>
    <format dxfId="921">
      <pivotArea collapsedLevelsAreSubtotals="1" fieldPosition="0">
        <references count="1">
          <reference field="0" count="1">
            <x v="49"/>
          </reference>
        </references>
      </pivotArea>
    </format>
    <format dxfId="920">
      <pivotArea collapsedLevelsAreSubtotals="1" fieldPosition="0">
        <references count="1">
          <reference field="0" count="1">
            <x v="50"/>
          </reference>
        </references>
      </pivotArea>
    </format>
    <format dxfId="919">
      <pivotArea collapsedLevelsAreSubtotals="1" fieldPosition="0">
        <references count="1">
          <reference field="0" count="1">
            <x v="51"/>
          </reference>
        </references>
      </pivotArea>
    </format>
    <format dxfId="918">
      <pivotArea collapsedLevelsAreSubtotals="1" fieldPosition="0">
        <references count="1">
          <reference field="0" count="1">
            <x v="52"/>
          </reference>
        </references>
      </pivotArea>
    </format>
    <format dxfId="917">
      <pivotArea collapsedLevelsAreSubtotals="1" fieldPosition="0">
        <references count="1">
          <reference field="0" count="1">
            <x v="53"/>
          </reference>
        </references>
      </pivotArea>
    </format>
    <format dxfId="916">
      <pivotArea collapsedLevelsAreSubtotals="1" fieldPosition="0">
        <references count="1">
          <reference field="0" count="1">
            <x v="54"/>
          </reference>
        </references>
      </pivotArea>
    </format>
    <format dxfId="915">
      <pivotArea collapsedLevelsAreSubtotals="1" fieldPosition="0">
        <references count="1">
          <reference field="0" count="1">
            <x v="55"/>
          </reference>
        </references>
      </pivotArea>
    </format>
    <format dxfId="914">
      <pivotArea collapsedLevelsAreSubtotals="1" fieldPosition="0">
        <references count="1">
          <reference field="0" count="1">
            <x v="56"/>
          </reference>
        </references>
      </pivotArea>
    </format>
    <format dxfId="913">
      <pivotArea collapsedLevelsAreSubtotals="1" fieldPosition="0">
        <references count="1">
          <reference field="0" count="1">
            <x v="57"/>
          </reference>
        </references>
      </pivotArea>
    </format>
    <format dxfId="912">
      <pivotArea collapsedLevelsAreSubtotals="1" fieldPosition="0">
        <references count="1">
          <reference field="0" count="1">
            <x v="58"/>
          </reference>
        </references>
      </pivotArea>
    </format>
    <format dxfId="911">
      <pivotArea collapsedLevelsAreSubtotals="1" fieldPosition="0">
        <references count="1">
          <reference field="0" count="1">
            <x v="59"/>
          </reference>
        </references>
      </pivotArea>
    </format>
    <format dxfId="910">
      <pivotArea collapsedLevelsAreSubtotals="1" fieldPosition="0">
        <references count="1">
          <reference field="0" count="1">
            <x v="60"/>
          </reference>
        </references>
      </pivotArea>
    </format>
    <format dxfId="909">
      <pivotArea collapsedLevelsAreSubtotals="1" fieldPosition="0">
        <references count="1">
          <reference field="0" count="1">
            <x v="61"/>
          </reference>
        </references>
      </pivotArea>
    </format>
    <format dxfId="908">
      <pivotArea collapsedLevelsAreSubtotals="1" fieldPosition="0">
        <references count="1">
          <reference field="0" count="1">
            <x v="62"/>
          </reference>
        </references>
      </pivotArea>
    </format>
    <format dxfId="907">
      <pivotArea collapsedLevelsAreSubtotals="1" fieldPosition="0">
        <references count="1">
          <reference field="0" count="1">
            <x v="63"/>
          </reference>
        </references>
      </pivotArea>
    </format>
    <format dxfId="906">
      <pivotArea collapsedLevelsAreSubtotals="1" fieldPosition="0">
        <references count="1">
          <reference field="0" count="1">
            <x v="64"/>
          </reference>
        </references>
      </pivotArea>
    </format>
    <format dxfId="905">
      <pivotArea collapsedLevelsAreSubtotals="1" fieldPosition="0">
        <references count="1">
          <reference field="0" count="1">
            <x v="65"/>
          </reference>
        </references>
      </pivotArea>
    </format>
    <format dxfId="904">
      <pivotArea collapsedLevelsAreSubtotals="1" fieldPosition="0">
        <references count="1">
          <reference field="0" count="1">
            <x v="66"/>
          </reference>
        </references>
      </pivotArea>
    </format>
    <format dxfId="903">
      <pivotArea collapsedLevelsAreSubtotals="1" fieldPosition="0">
        <references count="1">
          <reference field="0" count="1">
            <x v="67"/>
          </reference>
        </references>
      </pivotArea>
    </format>
    <format dxfId="902">
      <pivotArea collapsedLevelsAreSubtotals="1" fieldPosition="0">
        <references count="1">
          <reference field="0" count="1">
            <x v="68"/>
          </reference>
        </references>
      </pivotArea>
    </format>
    <format dxfId="901">
      <pivotArea collapsedLevelsAreSubtotals="1" fieldPosition="0">
        <references count="1">
          <reference field="0" count="1">
            <x v="69"/>
          </reference>
        </references>
      </pivotArea>
    </format>
    <format dxfId="900">
      <pivotArea collapsedLevelsAreSubtotals="1" fieldPosition="0">
        <references count="1">
          <reference field="0" count="1">
            <x v="70"/>
          </reference>
        </references>
      </pivotArea>
    </format>
    <format dxfId="899">
      <pivotArea collapsedLevelsAreSubtotals="1" fieldPosition="0">
        <references count="1">
          <reference field="0" count="1">
            <x v="71"/>
          </reference>
        </references>
      </pivotArea>
    </format>
    <format dxfId="898">
      <pivotArea collapsedLevelsAreSubtotals="1" fieldPosition="0">
        <references count="1">
          <reference field="0" count="1">
            <x v="72"/>
          </reference>
        </references>
      </pivotArea>
    </format>
    <format dxfId="897">
      <pivotArea collapsedLevelsAreSubtotals="1" fieldPosition="0">
        <references count="1">
          <reference field="0" count="1">
            <x v="73"/>
          </reference>
        </references>
      </pivotArea>
    </format>
    <format dxfId="896">
      <pivotArea collapsedLevelsAreSubtotals="1" fieldPosition="0">
        <references count="1">
          <reference field="0" count="1">
            <x v="74"/>
          </reference>
        </references>
      </pivotArea>
    </format>
    <format dxfId="895">
      <pivotArea collapsedLevelsAreSubtotals="1" fieldPosition="0">
        <references count="1">
          <reference field="0" count="1">
            <x v="75"/>
          </reference>
        </references>
      </pivotArea>
    </format>
    <format dxfId="894">
      <pivotArea collapsedLevelsAreSubtotals="1" fieldPosition="0">
        <references count="1">
          <reference field="0" count="1">
            <x v="76"/>
          </reference>
        </references>
      </pivotArea>
    </format>
    <format dxfId="893">
      <pivotArea collapsedLevelsAreSubtotals="1" fieldPosition="0">
        <references count="1">
          <reference field="0" count="1">
            <x v="77"/>
          </reference>
        </references>
      </pivotArea>
    </format>
    <format dxfId="892">
      <pivotArea collapsedLevelsAreSubtotals="1" fieldPosition="0">
        <references count="1">
          <reference field="0" count="1">
            <x v="78"/>
          </reference>
        </references>
      </pivotArea>
    </format>
    <format dxfId="891">
      <pivotArea collapsedLevelsAreSubtotals="1" fieldPosition="0">
        <references count="1">
          <reference field="0" count="1">
            <x v="79"/>
          </reference>
        </references>
      </pivotArea>
    </format>
    <format dxfId="890">
      <pivotArea collapsedLevelsAreSubtotals="1" fieldPosition="0">
        <references count="1">
          <reference field="0" count="1">
            <x v="80"/>
          </reference>
        </references>
      </pivotArea>
    </format>
    <format dxfId="889">
      <pivotArea collapsedLevelsAreSubtotals="1" fieldPosition="0">
        <references count="1">
          <reference field="0" count="1">
            <x v="81"/>
          </reference>
        </references>
      </pivotArea>
    </format>
    <format dxfId="888">
      <pivotArea collapsedLevelsAreSubtotals="1" fieldPosition="0">
        <references count="1">
          <reference field="0" count="1">
            <x v="82"/>
          </reference>
        </references>
      </pivotArea>
    </format>
    <format dxfId="887">
      <pivotArea collapsedLevelsAreSubtotals="1" fieldPosition="0">
        <references count="1">
          <reference field="0" count="1">
            <x v="83"/>
          </reference>
        </references>
      </pivotArea>
    </format>
    <format dxfId="886">
      <pivotArea collapsedLevelsAreSubtotals="1" fieldPosition="0">
        <references count="1">
          <reference field="0" count="1">
            <x v="84"/>
          </reference>
        </references>
      </pivotArea>
    </format>
    <format dxfId="885">
      <pivotArea collapsedLevelsAreSubtotals="1" fieldPosition="0">
        <references count="1">
          <reference field="0" count="1">
            <x v="85"/>
          </reference>
        </references>
      </pivotArea>
    </format>
    <format dxfId="884">
      <pivotArea collapsedLevelsAreSubtotals="1" fieldPosition="0">
        <references count="1">
          <reference field="0" count="1">
            <x v="86"/>
          </reference>
        </references>
      </pivotArea>
    </format>
    <format dxfId="883">
      <pivotArea collapsedLevelsAreSubtotals="1" fieldPosition="0">
        <references count="1">
          <reference field="0" count="1">
            <x v="87"/>
          </reference>
        </references>
      </pivotArea>
    </format>
    <format dxfId="882">
      <pivotArea collapsedLevelsAreSubtotals="1" fieldPosition="0">
        <references count="1">
          <reference field="0" count="1">
            <x v="88"/>
          </reference>
        </references>
      </pivotArea>
    </format>
    <format dxfId="881">
      <pivotArea collapsedLevelsAreSubtotals="1" fieldPosition="0">
        <references count="1">
          <reference field="0" count="1">
            <x v="89"/>
          </reference>
        </references>
      </pivotArea>
    </format>
    <format dxfId="880">
      <pivotArea collapsedLevelsAreSubtotals="1" fieldPosition="0">
        <references count="1">
          <reference field="0" count="1">
            <x v="90"/>
          </reference>
        </references>
      </pivotArea>
    </format>
    <format dxfId="879">
      <pivotArea collapsedLevelsAreSubtotals="1" fieldPosition="0">
        <references count="1">
          <reference field="0" count="1">
            <x v="91"/>
          </reference>
        </references>
      </pivotArea>
    </format>
    <format dxfId="878">
      <pivotArea collapsedLevelsAreSubtotals="1" fieldPosition="0">
        <references count="1">
          <reference field="0" count="1">
            <x v="92"/>
          </reference>
        </references>
      </pivotArea>
    </format>
    <format dxfId="877">
      <pivotArea collapsedLevelsAreSubtotals="1" fieldPosition="0">
        <references count="1">
          <reference field="0" count="1">
            <x v="93"/>
          </reference>
        </references>
      </pivotArea>
    </format>
    <format dxfId="876">
      <pivotArea collapsedLevelsAreSubtotals="1" fieldPosition="0">
        <references count="1">
          <reference field="0" count="1">
            <x v="94"/>
          </reference>
        </references>
      </pivotArea>
    </format>
    <format dxfId="875">
      <pivotArea collapsedLevelsAreSubtotals="1" fieldPosition="0">
        <references count="1">
          <reference field="0" count="1">
            <x v="95"/>
          </reference>
        </references>
      </pivotArea>
    </format>
    <format dxfId="874">
      <pivotArea collapsedLevelsAreSubtotals="1" fieldPosition="0">
        <references count="1">
          <reference field="0" count="1">
            <x v="96"/>
          </reference>
        </references>
      </pivotArea>
    </format>
    <format dxfId="873">
      <pivotArea collapsedLevelsAreSubtotals="1" fieldPosition="0">
        <references count="1">
          <reference field="0" count="1">
            <x v="97"/>
          </reference>
        </references>
      </pivotArea>
    </format>
    <format dxfId="872">
      <pivotArea collapsedLevelsAreSubtotals="1" fieldPosition="0">
        <references count="1">
          <reference field="0" count="1">
            <x v="98"/>
          </reference>
        </references>
      </pivotArea>
    </format>
    <format dxfId="871">
      <pivotArea collapsedLevelsAreSubtotals="1" fieldPosition="0">
        <references count="1">
          <reference field="0" count="1">
            <x v="99"/>
          </reference>
        </references>
      </pivotArea>
    </format>
    <format dxfId="870">
      <pivotArea collapsedLevelsAreSubtotals="1" fieldPosition="0">
        <references count="1">
          <reference field="0" count="1">
            <x v="100"/>
          </reference>
        </references>
      </pivotArea>
    </format>
    <format dxfId="869">
      <pivotArea collapsedLevelsAreSubtotals="1" fieldPosition="0">
        <references count="1">
          <reference field="0" count="1">
            <x v="101"/>
          </reference>
        </references>
      </pivotArea>
    </format>
    <format dxfId="868">
      <pivotArea collapsedLevelsAreSubtotals="1" fieldPosition="0">
        <references count="1">
          <reference field="0" count="1">
            <x v="102"/>
          </reference>
        </references>
      </pivotArea>
    </format>
    <format dxfId="867">
      <pivotArea collapsedLevelsAreSubtotals="1" fieldPosition="0">
        <references count="1">
          <reference field="0" count="1">
            <x v="103"/>
          </reference>
        </references>
      </pivotArea>
    </format>
    <format dxfId="866">
      <pivotArea collapsedLevelsAreSubtotals="1" fieldPosition="0">
        <references count="1">
          <reference field="0" count="1">
            <x v="104"/>
          </reference>
        </references>
      </pivotArea>
    </format>
    <format dxfId="865">
      <pivotArea collapsedLevelsAreSubtotals="1" fieldPosition="0">
        <references count="1">
          <reference field="0" count="1">
            <x v="105"/>
          </reference>
        </references>
      </pivotArea>
    </format>
    <format dxfId="864">
      <pivotArea collapsedLevelsAreSubtotals="1" fieldPosition="0">
        <references count="1">
          <reference field="0" count="1">
            <x v="106"/>
          </reference>
        </references>
      </pivotArea>
    </format>
    <format dxfId="863">
      <pivotArea collapsedLevelsAreSubtotals="1" fieldPosition="0">
        <references count="1">
          <reference field="0" count="1">
            <x v="107"/>
          </reference>
        </references>
      </pivotArea>
    </format>
    <format dxfId="862">
      <pivotArea collapsedLevelsAreSubtotals="1" fieldPosition="0">
        <references count="1">
          <reference field="0" count="1">
            <x v="108"/>
          </reference>
        </references>
      </pivotArea>
    </format>
    <format dxfId="861">
      <pivotArea collapsedLevelsAreSubtotals="1" fieldPosition="0">
        <references count="1">
          <reference field="0" count="1">
            <x v="109"/>
          </reference>
        </references>
      </pivotArea>
    </format>
    <format dxfId="860">
      <pivotArea collapsedLevelsAreSubtotals="1" fieldPosition="0">
        <references count="1">
          <reference field="0" count="1">
            <x v="110"/>
          </reference>
        </references>
      </pivotArea>
    </format>
    <format dxfId="859">
      <pivotArea collapsedLevelsAreSubtotals="1" fieldPosition="0">
        <references count="1">
          <reference field="0" count="1">
            <x v="111"/>
          </reference>
        </references>
      </pivotArea>
    </format>
    <format dxfId="858">
      <pivotArea collapsedLevelsAreSubtotals="1" fieldPosition="0">
        <references count="1">
          <reference field="0" count="1">
            <x v="112"/>
          </reference>
        </references>
      </pivotArea>
    </format>
    <format dxfId="857">
      <pivotArea collapsedLevelsAreSubtotals="1" fieldPosition="0">
        <references count="1">
          <reference field="0" count="1">
            <x v="113"/>
          </reference>
        </references>
      </pivotArea>
    </format>
    <format dxfId="856">
      <pivotArea collapsedLevelsAreSubtotals="1" fieldPosition="0">
        <references count="1">
          <reference field="0" count="1">
            <x v="114"/>
          </reference>
        </references>
      </pivotArea>
    </format>
    <format dxfId="855">
      <pivotArea collapsedLevelsAreSubtotals="1" fieldPosition="0">
        <references count="1">
          <reference field="0" count="1">
            <x v="115"/>
          </reference>
        </references>
      </pivotArea>
    </format>
    <format dxfId="854">
      <pivotArea collapsedLevelsAreSubtotals="1" fieldPosition="0">
        <references count="1">
          <reference field="0" count="1">
            <x v="116"/>
          </reference>
        </references>
      </pivotArea>
    </format>
    <format dxfId="853">
      <pivotArea collapsedLevelsAreSubtotals="1" fieldPosition="0">
        <references count="1">
          <reference field="0" count="1">
            <x v="117"/>
          </reference>
        </references>
      </pivotArea>
    </format>
    <format dxfId="852">
      <pivotArea collapsedLevelsAreSubtotals="1" fieldPosition="0">
        <references count="1">
          <reference field="0" count="1">
            <x v="118"/>
          </reference>
        </references>
      </pivotArea>
    </format>
    <format dxfId="851">
      <pivotArea collapsedLevelsAreSubtotals="1" fieldPosition="0">
        <references count="1">
          <reference field="0" count="1">
            <x v="119"/>
          </reference>
        </references>
      </pivotArea>
    </format>
    <format dxfId="850">
      <pivotArea collapsedLevelsAreSubtotals="1" fieldPosition="0">
        <references count="1">
          <reference field="0" count="1">
            <x v="120"/>
          </reference>
        </references>
      </pivotArea>
    </format>
    <format dxfId="849">
      <pivotArea collapsedLevelsAreSubtotals="1" fieldPosition="0">
        <references count="1">
          <reference field="0" count="1">
            <x v="121"/>
          </reference>
        </references>
      </pivotArea>
    </format>
    <format dxfId="848">
      <pivotArea collapsedLevelsAreSubtotals="1" fieldPosition="0">
        <references count="1">
          <reference field="0" count="1">
            <x v="122"/>
          </reference>
        </references>
      </pivotArea>
    </format>
    <format dxfId="847">
      <pivotArea collapsedLevelsAreSubtotals="1" fieldPosition="0">
        <references count="1">
          <reference field="0" count="1">
            <x v="123"/>
          </reference>
        </references>
      </pivotArea>
    </format>
    <format dxfId="846">
      <pivotArea collapsedLevelsAreSubtotals="1" fieldPosition="0">
        <references count="1">
          <reference field="0" count="1">
            <x v="124"/>
          </reference>
        </references>
      </pivotArea>
    </format>
    <format dxfId="845">
      <pivotArea collapsedLevelsAreSubtotals="1" fieldPosition="0">
        <references count="1">
          <reference field="0" count="1">
            <x v="125"/>
          </reference>
        </references>
      </pivotArea>
    </format>
    <format dxfId="844">
      <pivotArea collapsedLevelsAreSubtotals="1" fieldPosition="0">
        <references count="1">
          <reference field="0" count="1">
            <x v="126"/>
          </reference>
        </references>
      </pivotArea>
    </format>
    <format dxfId="843">
      <pivotArea collapsedLevelsAreSubtotals="1" fieldPosition="0">
        <references count="1">
          <reference field="0" count="1">
            <x v="127"/>
          </reference>
        </references>
      </pivotArea>
    </format>
    <format dxfId="842">
      <pivotArea collapsedLevelsAreSubtotals="1" fieldPosition="0">
        <references count="1">
          <reference field="0" count="1">
            <x v="128"/>
          </reference>
        </references>
      </pivotArea>
    </format>
    <format dxfId="841">
      <pivotArea collapsedLevelsAreSubtotals="1" fieldPosition="0">
        <references count="1">
          <reference field="0" count="1">
            <x v="129"/>
          </reference>
        </references>
      </pivotArea>
    </format>
    <format dxfId="840">
      <pivotArea collapsedLevelsAreSubtotals="1" fieldPosition="0">
        <references count="1">
          <reference field="0" count="1">
            <x v="130"/>
          </reference>
        </references>
      </pivotArea>
    </format>
    <format dxfId="839">
      <pivotArea collapsedLevelsAreSubtotals="1" fieldPosition="0">
        <references count="1">
          <reference field="0" count="1">
            <x v="131"/>
          </reference>
        </references>
      </pivotArea>
    </format>
    <format dxfId="838">
      <pivotArea collapsedLevelsAreSubtotals="1" fieldPosition="0">
        <references count="1">
          <reference field="0" count="1">
            <x v="132"/>
          </reference>
        </references>
      </pivotArea>
    </format>
    <format dxfId="837">
      <pivotArea collapsedLevelsAreSubtotals="1" fieldPosition="0">
        <references count="1">
          <reference field="0" count="1">
            <x v="133"/>
          </reference>
        </references>
      </pivotArea>
    </format>
    <format dxfId="836">
      <pivotArea collapsedLevelsAreSubtotals="1" fieldPosition="0">
        <references count="1">
          <reference field="0" count="1">
            <x v="134"/>
          </reference>
        </references>
      </pivotArea>
    </format>
    <format dxfId="835">
      <pivotArea collapsedLevelsAreSubtotals="1" fieldPosition="0">
        <references count="1">
          <reference field="0" count="1">
            <x v="135"/>
          </reference>
        </references>
      </pivotArea>
    </format>
    <format dxfId="834">
      <pivotArea dataOnly="0" labelOnly="1" outline="0" fieldPosition="0">
        <references count="1">
          <reference field="4294967294" count="1">
            <x v="10"/>
          </reference>
        </references>
      </pivotArea>
    </format>
    <format dxfId="833">
      <pivotArea grandRow="1" outline="0" collapsedLevelsAreSubtotals="1" fieldPosition="0"/>
    </format>
    <format dxfId="832">
      <pivotArea dataOnly="0" labelOnly="1" grandRow="1" outline="0" fieldPosition="0"/>
    </format>
    <format dxfId="831">
      <pivotArea grandRow="1" outline="0" collapsedLevelsAreSubtotals="1" fieldPosition="0"/>
    </format>
    <format dxfId="830">
      <pivotArea dataOnly="0" labelOnly="1" grandRow="1" outline="0" fieldPosition="0"/>
    </format>
    <format dxfId="829">
      <pivotArea dataOnly="0" labelOnly="1" outline="0" fieldPosition="0">
        <references count="1">
          <reference field="4294967294" count="11">
            <x v="0"/>
            <x v="1"/>
            <x v="2"/>
            <x v="3"/>
            <x v="4"/>
            <x v="5"/>
            <x v="6"/>
            <x v="7"/>
            <x v="8"/>
            <x v="9"/>
            <x v="10"/>
          </reference>
        </references>
      </pivotArea>
    </format>
    <format dxfId="828">
      <pivotArea dataOnly="0" labelOnly="1" outline="0" fieldPosition="0">
        <references count="1">
          <reference field="4294967294" count="11">
            <x v="0"/>
            <x v="1"/>
            <x v="2"/>
            <x v="3"/>
            <x v="4"/>
            <x v="5"/>
            <x v="6"/>
            <x v="7"/>
            <x v="8"/>
            <x v="9"/>
            <x v="10"/>
          </reference>
        </references>
      </pivotArea>
    </format>
    <format dxfId="827">
      <pivotArea collapsedLevelsAreSubtotals="1" fieldPosition="0">
        <references count="1">
          <reference field="0" count="1">
            <x v="0"/>
          </reference>
        </references>
      </pivotArea>
    </format>
    <format dxfId="826">
      <pivotArea collapsedLevelsAreSubtotals="1" fieldPosition="0">
        <references count="1">
          <reference field="0" count="1">
            <x v="1"/>
          </reference>
        </references>
      </pivotArea>
    </format>
    <format dxfId="825">
      <pivotArea collapsedLevelsAreSubtotals="1" fieldPosition="0">
        <references count="1">
          <reference field="0" count="1">
            <x v="2"/>
          </reference>
        </references>
      </pivotArea>
    </format>
    <format dxfId="824">
      <pivotArea collapsedLevelsAreSubtotals="1" fieldPosition="0">
        <references count="1">
          <reference field="0" count="1">
            <x v="3"/>
          </reference>
        </references>
      </pivotArea>
    </format>
    <format dxfId="823">
      <pivotArea collapsedLevelsAreSubtotals="1" fieldPosition="0">
        <references count="1">
          <reference field="0" count="1">
            <x v="4"/>
          </reference>
        </references>
      </pivotArea>
    </format>
    <format dxfId="822">
      <pivotArea collapsedLevelsAreSubtotals="1" fieldPosition="0">
        <references count="1">
          <reference field="0" count="1">
            <x v="5"/>
          </reference>
        </references>
      </pivotArea>
    </format>
    <format dxfId="821">
      <pivotArea collapsedLevelsAreSubtotals="1" fieldPosition="0">
        <references count="1">
          <reference field="0" count="1">
            <x v="6"/>
          </reference>
        </references>
      </pivotArea>
    </format>
    <format dxfId="820">
      <pivotArea collapsedLevelsAreSubtotals="1" fieldPosition="0">
        <references count="1">
          <reference field="0" count="1">
            <x v="7"/>
          </reference>
        </references>
      </pivotArea>
    </format>
    <format dxfId="819">
      <pivotArea collapsedLevelsAreSubtotals="1" fieldPosition="0">
        <references count="1">
          <reference field="0" count="1">
            <x v="8"/>
          </reference>
        </references>
      </pivotArea>
    </format>
    <format dxfId="818">
      <pivotArea collapsedLevelsAreSubtotals="1" fieldPosition="0">
        <references count="1">
          <reference field="0" count="1">
            <x v="9"/>
          </reference>
        </references>
      </pivotArea>
    </format>
    <format dxfId="817">
      <pivotArea collapsedLevelsAreSubtotals="1" fieldPosition="0">
        <references count="1">
          <reference field="0" count="1">
            <x v="10"/>
          </reference>
        </references>
      </pivotArea>
    </format>
    <format dxfId="816">
      <pivotArea collapsedLevelsAreSubtotals="1" fieldPosition="0">
        <references count="1">
          <reference field="0" count="1">
            <x v="11"/>
          </reference>
        </references>
      </pivotArea>
    </format>
    <format dxfId="815">
      <pivotArea collapsedLevelsAreSubtotals="1" fieldPosition="0">
        <references count="1">
          <reference field="0" count="1">
            <x v="12"/>
          </reference>
        </references>
      </pivotArea>
    </format>
    <format dxfId="814">
      <pivotArea collapsedLevelsAreSubtotals="1" fieldPosition="0">
        <references count="1">
          <reference field="0" count="1">
            <x v="13"/>
          </reference>
        </references>
      </pivotArea>
    </format>
    <format dxfId="813">
      <pivotArea collapsedLevelsAreSubtotals="1" fieldPosition="0">
        <references count="1">
          <reference field="0" count="1">
            <x v="14"/>
          </reference>
        </references>
      </pivotArea>
    </format>
    <format dxfId="812">
      <pivotArea collapsedLevelsAreSubtotals="1" fieldPosition="0">
        <references count="1">
          <reference field="0" count="1">
            <x v="15"/>
          </reference>
        </references>
      </pivotArea>
    </format>
    <format dxfId="811">
      <pivotArea collapsedLevelsAreSubtotals="1" fieldPosition="0">
        <references count="1">
          <reference field="0" count="1">
            <x v="16"/>
          </reference>
        </references>
      </pivotArea>
    </format>
    <format dxfId="810">
      <pivotArea collapsedLevelsAreSubtotals="1" fieldPosition="0">
        <references count="1">
          <reference field="0" count="1">
            <x v="17"/>
          </reference>
        </references>
      </pivotArea>
    </format>
    <format dxfId="809">
      <pivotArea collapsedLevelsAreSubtotals="1" fieldPosition="0">
        <references count="1">
          <reference field="0" count="1">
            <x v="18"/>
          </reference>
        </references>
      </pivotArea>
    </format>
    <format dxfId="808">
      <pivotArea collapsedLevelsAreSubtotals="1" fieldPosition="0">
        <references count="1">
          <reference field="0" count="1">
            <x v="19"/>
          </reference>
        </references>
      </pivotArea>
    </format>
    <format dxfId="807">
      <pivotArea collapsedLevelsAreSubtotals="1" fieldPosition="0">
        <references count="1">
          <reference field="0" count="1">
            <x v="20"/>
          </reference>
        </references>
      </pivotArea>
    </format>
    <format dxfId="806">
      <pivotArea collapsedLevelsAreSubtotals="1" fieldPosition="0">
        <references count="1">
          <reference field="0" count="1">
            <x v="21"/>
          </reference>
        </references>
      </pivotArea>
    </format>
    <format dxfId="805">
      <pivotArea collapsedLevelsAreSubtotals="1" fieldPosition="0">
        <references count="1">
          <reference field="0" count="1">
            <x v="22"/>
          </reference>
        </references>
      </pivotArea>
    </format>
    <format dxfId="804">
      <pivotArea collapsedLevelsAreSubtotals="1" fieldPosition="0">
        <references count="1">
          <reference field="0" count="1">
            <x v="23"/>
          </reference>
        </references>
      </pivotArea>
    </format>
    <format dxfId="803">
      <pivotArea collapsedLevelsAreSubtotals="1" fieldPosition="0">
        <references count="1">
          <reference field="0" count="1">
            <x v="24"/>
          </reference>
        </references>
      </pivotArea>
    </format>
    <format dxfId="802">
      <pivotArea collapsedLevelsAreSubtotals="1" fieldPosition="0">
        <references count="1">
          <reference field="0" count="1">
            <x v="25"/>
          </reference>
        </references>
      </pivotArea>
    </format>
    <format dxfId="801">
      <pivotArea collapsedLevelsAreSubtotals="1" fieldPosition="0">
        <references count="1">
          <reference field="0" count="1">
            <x v="26"/>
          </reference>
        </references>
      </pivotArea>
    </format>
    <format dxfId="800">
      <pivotArea collapsedLevelsAreSubtotals="1" fieldPosition="0">
        <references count="1">
          <reference field="0" count="1">
            <x v="27"/>
          </reference>
        </references>
      </pivotArea>
    </format>
    <format dxfId="799">
      <pivotArea collapsedLevelsAreSubtotals="1" fieldPosition="0">
        <references count="1">
          <reference field="0" count="1">
            <x v="28"/>
          </reference>
        </references>
      </pivotArea>
    </format>
    <format dxfId="798">
      <pivotArea collapsedLevelsAreSubtotals="1" fieldPosition="0">
        <references count="1">
          <reference field="0" count="1">
            <x v="29"/>
          </reference>
        </references>
      </pivotArea>
    </format>
    <format dxfId="797">
      <pivotArea collapsedLevelsAreSubtotals="1" fieldPosition="0">
        <references count="1">
          <reference field="0" count="1">
            <x v="30"/>
          </reference>
        </references>
      </pivotArea>
    </format>
    <format dxfId="796">
      <pivotArea collapsedLevelsAreSubtotals="1" fieldPosition="0">
        <references count="1">
          <reference field="0" count="1">
            <x v="31"/>
          </reference>
        </references>
      </pivotArea>
    </format>
    <format dxfId="795">
      <pivotArea collapsedLevelsAreSubtotals="1" fieldPosition="0">
        <references count="1">
          <reference field="0" count="1">
            <x v="32"/>
          </reference>
        </references>
      </pivotArea>
    </format>
    <format dxfId="794">
      <pivotArea collapsedLevelsAreSubtotals="1" fieldPosition="0">
        <references count="1">
          <reference field="0" count="1">
            <x v="33"/>
          </reference>
        </references>
      </pivotArea>
    </format>
    <format dxfId="793">
      <pivotArea collapsedLevelsAreSubtotals="1" fieldPosition="0">
        <references count="1">
          <reference field="0" count="1">
            <x v="34"/>
          </reference>
        </references>
      </pivotArea>
    </format>
    <format dxfId="792">
      <pivotArea collapsedLevelsAreSubtotals="1" fieldPosition="0">
        <references count="1">
          <reference field="0" count="1">
            <x v="35"/>
          </reference>
        </references>
      </pivotArea>
    </format>
    <format dxfId="791">
      <pivotArea collapsedLevelsAreSubtotals="1" fieldPosition="0">
        <references count="1">
          <reference field="0" count="1">
            <x v="36"/>
          </reference>
        </references>
      </pivotArea>
    </format>
    <format dxfId="790">
      <pivotArea collapsedLevelsAreSubtotals="1" fieldPosition="0">
        <references count="1">
          <reference field="0" count="1">
            <x v="37"/>
          </reference>
        </references>
      </pivotArea>
    </format>
    <format dxfId="789">
      <pivotArea collapsedLevelsAreSubtotals="1" fieldPosition="0">
        <references count="1">
          <reference field="0" count="1">
            <x v="38"/>
          </reference>
        </references>
      </pivotArea>
    </format>
    <format dxfId="788">
      <pivotArea collapsedLevelsAreSubtotals="1" fieldPosition="0">
        <references count="1">
          <reference field="0" count="1">
            <x v="39"/>
          </reference>
        </references>
      </pivotArea>
    </format>
    <format dxfId="787">
      <pivotArea collapsedLevelsAreSubtotals="1" fieldPosition="0">
        <references count="1">
          <reference field="0" count="1">
            <x v="40"/>
          </reference>
        </references>
      </pivotArea>
    </format>
    <format dxfId="786">
      <pivotArea collapsedLevelsAreSubtotals="1" fieldPosition="0">
        <references count="1">
          <reference field="0" count="1">
            <x v="41"/>
          </reference>
        </references>
      </pivotArea>
    </format>
    <format dxfId="785">
      <pivotArea collapsedLevelsAreSubtotals="1" fieldPosition="0">
        <references count="1">
          <reference field="0" count="1">
            <x v="42"/>
          </reference>
        </references>
      </pivotArea>
    </format>
    <format dxfId="784">
      <pivotArea collapsedLevelsAreSubtotals="1" fieldPosition="0">
        <references count="1">
          <reference field="0" count="1">
            <x v="43"/>
          </reference>
        </references>
      </pivotArea>
    </format>
    <format dxfId="783">
      <pivotArea collapsedLevelsAreSubtotals="1" fieldPosition="0">
        <references count="1">
          <reference field="0" count="1">
            <x v="44"/>
          </reference>
        </references>
      </pivotArea>
    </format>
    <format dxfId="782">
      <pivotArea collapsedLevelsAreSubtotals="1" fieldPosition="0">
        <references count="1">
          <reference field="0" count="1">
            <x v="45"/>
          </reference>
        </references>
      </pivotArea>
    </format>
    <format dxfId="781">
      <pivotArea collapsedLevelsAreSubtotals="1" fieldPosition="0">
        <references count="1">
          <reference field="0" count="1">
            <x v="46"/>
          </reference>
        </references>
      </pivotArea>
    </format>
    <format dxfId="780">
      <pivotArea collapsedLevelsAreSubtotals="1" fieldPosition="0">
        <references count="1">
          <reference field="0" count="1">
            <x v="47"/>
          </reference>
        </references>
      </pivotArea>
    </format>
    <format dxfId="779">
      <pivotArea collapsedLevelsAreSubtotals="1" fieldPosition="0">
        <references count="1">
          <reference field="0" count="1">
            <x v="48"/>
          </reference>
        </references>
      </pivotArea>
    </format>
    <format dxfId="778">
      <pivotArea collapsedLevelsAreSubtotals="1" fieldPosition="0">
        <references count="1">
          <reference field="0" count="1">
            <x v="49"/>
          </reference>
        </references>
      </pivotArea>
    </format>
    <format dxfId="777">
      <pivotArea collapsedLevelsAreSubtotals="1" fieldPosition="0">
        <references count="1">
          <reference field="0" count="1">
            <x v="50"/>
          </reference>
        </references>
      </pivotArea>
    </format>
    <format dxfId="776">
      <pivotArea collapsedLevelsAreSubtotals="1" fieldPosition="0">
        <references count="1">
          <reference field="0" count="1">
            <x v="51"/>
          </reference>
        </references>
      </pivotArea>
    </format>
    <format dxfId="775">
      <pivotArea collapsedLevelsAreSubtotals="1" fieldPosition="0">
        <references count="1">
          <reference field="0" count="1">
            <x v="52"/>
          </reference>
        </references>
      </pivotArea>
    </format>
    <format dxfId="774">
      <pivotArea collapsedLevelsAreSubtotals="1" fieldPosition="0">
        <references count="1">
          <reference field="0" count="1">
            <x v="53"/>
          </reference>
        </references>
      </pivotArea>
    </format>
    <format dxfId="773">
      <pivotArea collapsedLevelsAreSubtotals="1" fieldPosition="0">
        <references count="1">
          <reference field="0" count="1">
            <x v="54"/>
          </reference>
        </references>
      </pivotArea>
    </format>
    <format dxfId="772">
      <pivotArea collapsedLevelsAreSubtotals="1" fieldPosition="0">
        <references count="1">
          <reference field="0" count="1">
            <x v="55"/>
          </reference>
        </references>
      </pivotArea>
    </format>
    <format dxfId="771">
      <pivotArea collapsedLevelsAreSubtotals="1" fieldPosition="0">
        <references count="1">
          <reference field="0" count="1">
            <x v="56"/>
          </reference>
        </references>
      </pivotArea>
    </format>
    <format dxfId="770">
      <pivotArea collapsedLevelsAreSubtotals="1" fieldPosition="0">
        <references count="1">
          <reference field="0" count="1">
            <x v="57"/>
          </reference>
        </references>
      </pivotArea>
    </format>
    <format dxfId="769">
      <pivotArea collapsedLevelsAreSubtotals="1" fieldPosition="0">
        <references count="1">
          <reference field="0" count="1">
            <x v="58"/>
          </reference>
        </references>
      </pivotArea>
    </format>
    <format dxfId="768">
      <pivotArea collapsedLevelsAreSubtotals="1" fieldPosition="0">
        <references count="1">
          <reference field="0" count="1">
            <x v="59"/>
          </reference>
        </references>
      </pivotArea>
    </format>
    <format dxfId="767">
      <pivotArea collapsedLevelsAreSubtotals="1" fieldPosition="0">
        <references count="1">
          <reference field="0" count="1">
            <x v="60"/>
          </reference>
        </references>
      </pivotArea>
    </format>
    <format dxfId="766">
      <pivotArea collapsedLevelsAreSubtotals="1" fieldPosition="0">
        <references count="1">
          <reference field="0" count="1">
            <x v="61"/>
          </reference>
        </references>
      </pivotArea>
    </format>
    <format dxfId="765">
      <pivotArea collapsedLevelsAreSubtotals="1" fieldPosition="0">
        <references count="1">
          <reference field="0" count="1">
            <x v="62"/>
          </reference>
        </references>
      </pivotArea>
    </format>
    <format dxfId="764">
      <pivotArea collapsedLevelsAreSubtotals="1" fieldPosition="0">
        <references count="1">
          <reference field="0" count="1">
            <x v="63"/>
          </reference>
        </references>
      </pivotArea>
    </format>
    <format dxfId="763">
      <pivotArea collapsedLevelsAreSubtotals="1" fieldPosition="0">
        <references count="1">
          <reference field="0" count="1">
            <x v="64"/>
          </reference>
        </references>
      </pivotArea>
    </format>
    <format dxfId="762">
      <pivotArea collapsedLevelsAreSubtotals="1" fieldPosition="0">
        <references count="1">
          <reference field="0" count="1">
            <x v="65"/>
          </reference>
        </references>
      </pivotArea>
    </format>
    <format dxfId="761">
      <pivotArea collapsedLevelsAreSubtotals="1" fieldPosition="0">
        <references count="1">
          <reference field="0" count="1">
            <x v="66"/>
          </reference>
        </references>
      </pivotArea>
    </format>
    <format dxfId="760">
      <pivotArea collapsedLevelsAreSubtotals="1" fieldPosition="0">
        <references count="1">
          <reference field="0" count="1">
            <x v="67"/>
          </reference>
        </references>
      </pivotArea>
    </format>
    <format dxfId="759">
      <pivotArea collapsedLevelsAreSubtotals="1" fieldPosition="0">
        <references count="1">
          <reference field="0" count="1">
            <x v="68"/>
          </reference>
        </references>
      </pivotArea>
    </format>
    <format dxfId="758">
      <pivotArea collapsedLevelsAreSubtotals="1" fieldPosition="0">
        <references count="1">
          <reference field="0" count="1">
            <x v="69"/>
          </reference>
        </references>
      </pivotArea>
    </format>
    <format dxfId="757">
      <pivotArea collapsedLevelsAreSubtotals="1" fieldPosition="0">
        <references count="1">
          <reference field="0" count="1">
            <x v="70"/>
          </reference>
        </references>
      </pivotArea>
    </format>
    <format dxfId="756">
      <pivotArea collapsedLevelsAreSubtotals="1" fieldPosition="0">
        <references count="1">
          <reference field="0" count="1">
            <x v="71"/>
          </reference>
        </references>
      </pivotArea>
    </format>
    <format dxfId="755">
      <pivotArea collapsedLevelsAreSubtotals="1" fieldPosition="0">
        <references count="1">
          <reference field="0" count="1">
            <x v="72"/>
          </reference>
        </references>
      </pivotArea>
    </format>
    <format dxfId="754">
      <pivotArea collapsedLevelsAreSubtotals="1" fieldPosition="0">
        <references count="1">
          <reference field="0" count="1">
            <x v="73"/>
          </reference>
        </references>
      </pivotArea>
    </format>
    <format dxfId="753">
      <pivotArea collapsedLevelsAreSubtotals="1" fieldPosition="0">
        <references count="1">
          <reference field="0" count="1">
            <x v="74"/>
          </reference>
        </references>
      </pivotArea>
    </format>
    <format dxfId="752">
      <pivotArea collapsedLevelsAreSubtotals="1" fieldPosition="0">
        <references count="1">
          <reference field="0" count="1">
            <x v="75"/>
          </reference>
        </references>
      </pivotArea>
    </format>
    <format dxfId="751">
      <pivotArea collapsedLevelsAreSubtotals="1" fieldPosition="0">
        <references count="1">
          <reference field="0" count="1">
            <x v="76"/>
          </reference>
        </references>
      </pivotArea>
    </format>
    <format dxfId="750">
      <pivotArea collapsedLevelsAreSubtotals="1" fieldPosition="0">
        <references count="1">
          <reference field="0" count="1">
            <x v="77"/>
          </reference>
        </references>
      </pivotArea>
    </format>
    <format dxfId="749">
      <pivotArea collapsedLevelsAreSubtotals="1" fieldPosition="0">
        <references count="1">
          <reference field="0" count="1">
            <x v="78"/>
          </reference>
        </references>
      </pivotArea>
    </format>
    <format dxfId="748">
      <pivotArea collapsedLevelsAreSubtotals="1" fieldPosition="0">
        <references count="1">
          <reference field="0" count="1">
            <x v="79"/>
          </reference>
        </references>
      </pivotArea>
    </format>
    <format dxfId="747">
      <pivotArea collapsedLevelsAreSubtotals="1" fieldPosition="0">
        <references count="1">
          <reference field="0" count="1">
            <x v="80"/>
          </reference>
        </references>
      </pivotArea>
    </format>
    <format dxfId="746">
      <pivotArea collapsedLevelsAreSubtotals="1" fieldPosition="0">
        <references count="1">
          <reference field="0" count="1">
            <x v="81"/>
          </reference>
        </references>
      </pivotArea>
    </format>
    <format dxfId="745">
      <pivotArea collapsedLevelsAreSubtotals="1" fieldPosition="0">
        <references count="1">
          <reference field="0" count="1">
            <x v="82"/>
          </reference>
        </references>
      </pivotArea>
    </format>
    <format dxfId="744">
      <pivotArea collapsedLevelsAreSubtotals="1" fieldPosition="0">
        <references count="1">
          <reference field="0" count="1">
            <x v="83"/>
          </reference>
        </references>
      </pivotArea>
    </format>
    <format dxfId="743">
      <pivotArea collapsedLevelsAreSubtotals="1" fieldPosition="0">
        <references count="1">
          <reference field="0" count="1">
            <x v="84"/>
          </reference>
        </references>
      </pivotArea>
    </format>
    <format dxfId="742">
      <pivotArea collapsedLevelsAreSubtotals="1" fieldPosition="0">
        <references count="1">
          <reference field="0" count="1">
            <x v="85"/>
          </reference>
        </references>
      </pivotArea>
    </format>
    <format dxfId="741">
      <pivotArea collapsedLevelsAreSubtotals="1" fieldPosition="0">
        <references count="1">
          <reference field="0" count="1">
            <x v="86"/>
          </reference>
        </references>
      </pivotArea>
    </format>
    <format dxfId="740">
      <pivotArea collapsedLevelsAreSubtotals="1" fieldPosition="0">
        <references count="1">
          <reference field="0" count="1">
            <x v="87"/>
          </reference>
        </references>
      </pivotArea>
    </format>
    <format dxfId="739">
      <pivotArea collapsedLevelsAreSubtotals="1" fieldPosition="0">
        <references count="1">
          <reference field="0" count="1">
            <x v="88"/>
          </reference>
        </references>
      </pivotArea>
    </format>
    <format dxfId="738">
      <pivotArea collapsedLevelsAreSubtotals="1" fieldPosition="0">
        <references count="1">
          <reference field="0" count="1">
            <x v="89"/>
          </reference>
        </references>
      </pivotArea>
    </format>
    <format dxfId="737">
      <pivotArea collapsedLevelsAreSubtotals="1" fieldPosition="0">
        <references count="1">
          <reference field="0" count="1">
            <x v="90"/>
          </reference>
        </references>
      </pivotArea>
    </format>
    <format dxfId="736">
      <pivotArea collapsedLevelsAreSubtotals="1" fieldPosition="0">
        <references count="1">
          <reference field="0" count="1">
            <x v="91"/>
          </reference>
        </references>
      </pivotArea>
    </format>
    <format dxfId="735">
      <pivotArea collapsedLevelsAreSubtotals="1" fieldPosition="0">
        <references count="1">
          <reference field="0" count="1">
            <x v="92"/>
          </reference>
        </references>
      </pivotArea>
    </format>
    <format dxfId="734">
      <pivotArea collapsedLevelsAreSubtotals="1" fieldPosition="0">
        <references count="1">
          <reference field="0" count="1">
            <x v="93"/>
          </reference>
        </references>
      </pivotArea>
    </format>
    <format dxfId="733">
      <pivotArea collapsedLevelsAreSubtotals="1" fieldPosition="0">
        <references count="1">
          <reference field="0" count="1">
            <x v="94"/>
          </reference>
        </references>
      </pivotArea>
    </format>
    <format dxfId="732">
      <pivotArea collapsedLevelsAreSubtotals="1" fieldPosition="0">
        <references count="1">
          <reference field="0" count="1">
            <x v="95"/>
          </reference>
        </references>
      </pivotArea>
    </format>
    <format dxfId="731">
      <pivotArea collapsedLevelsAreSubtotals="1" fieldPosition="0">
        <references count="1">
          <reference field="0" count="1">
            <x v="96"/>
          </reference>
        </references>
      </pivotArea>
    </format>
    <format dxfId="730">
      <pivotArea collapsedLevelsAreSubtotals="1" fieldPosition="0">
        <references count="1">
          <reference field="0" count="1">
            <x v="97"/>
          </reference>
        </references>
      </pivotArea>
    </format>
    <format dxfId="729">
      <pivotArea collapsedLevelsAreSubtotals="1" fieldPosition="0">
        <references count="1">
          <reference field="0" count="1">
            <x v="98"/>
          </reference>
        </references>
      </pivotArea>
    </format>
    <format dxfId="728">
      <pivotArea collapsedLevelsAreSubtotals="1" fieldPosition="0">
        <references count="1">
          <reference field="0" count="1">
            <x v="99"/>
          </reference>
        </references>
      </pivotArea>
    </format>
    <format dxfId="727">
      <pivotArea collapsedLevelsAreSubtotals="1" fieldPosition="0">
        <references count="1">
          <reference field="0" count="1">
            <x v="100"/>
          </reference>
        </references>
      </pivotArea>
    </format>
    <format dxfId="726">
      <pivotArea collapsedLevelsAreSubtotals="1" fieldPosition="0">
        <references count="1">
          <reference field="0" count="1">
            <x v="101"/>
          </reference>
        </references>
      </pivotArea>
    </format>
    <format dxfId="725">
      <pivotArea collapsedLevelsAreSubtotals="1" fieldPosition="0">
        <references count="1">
          <reference field="0" count="1">
            <x v="102"/>
          </reference>
        </references>
      </pivotArea>
    </format>
    <format dxfId="724">
      <pivotArea collapsedLevelsAreSubtotals="1" fieldPosition="0">
        <references count="1">
          <reference field="0" count="1">
            <x v="103"/>
          </reference>
        </references>
      </pivotArea>
    </format>
    <format dxfId="723">
      <pivotArea collapsedLevelsAreSubtotals="1" fieldPosition="0">
        <references count="1">
          <reference field="0" count="1">
            <x v="104"/>
          </reference>
        </references>
      </pivotArea>
    </format>
    <format dxfId="722">
      <pivotArea collapsedLevelsAreSubtotals="1" fieldPosition="0">
        <references count="1">
          <reference field="0" count="1">
            <x v="105"/>
          </reference>
        </references>
      </pivotArea>
    </format>
    <format dxfId="721">
      <pivotArea collapsedLevelsAreSubtotals="1" fieldPosition="0">
        <references count="1">
          <reference field="0" count="1">
            <x v="106"/>
          </reference>
        </references>
      </pivotArea>
    </format>
    <format dxfId="720">
      <pivotArea collapsedLevelsAreSubtotals="1" fieldPosition="0">
        <references count="1">
          <reference field="0" count="1">
            <x v="107"/>
          </reference>
        </references>
      </pivotArea>
    </format>
    <format dxfId="719">
      <pivotArea collapsedLevelsAreSubtotals="1" fieldPosition="0">
        <references count="1">
          <reference field="0" count="1">
            <x v="108"/>
          </reference>
        </references>
      </pivotArea>
    </format>
    <format dxfId="718">
      <pivotArea collapsedLevelsAreSubtotals="1" fieldPosition="0">
        <references count="1">
          <reference field="0" count="1">
            <x v="109"/>
          </reference>
        </references>
      </pivotArea>
    </format>
    <format dxfId="717">
      <pivotArea collapsedLevelsAreSubtotals="1" fieldPosition="0">
        <references count="1">
          <reference field="0" count="1">
            <x v="110"/>
          </reference>
        </references>
      </pivotArea>
    </format>
    <format dxfId="716">
      <pivotArea collapsedLevelsAreSubtotals="1" fieldPosition="0">
        <references count="1">
          <reference field="0" count="1">
            <x v="111"/>
          </reference>
        </references>
      </pivotArea>
    </format>
    <format dxfId="715">
      <pivotArea collapsedLevelsAreSubtotals="1" fieldPosition="0">
        <references count="1">
          <reference field="0" count="1">
            <x v="112"/>
          </reference>
        </references>
      </pivotArea>
    </format>
    <format dxfId="714">
      <pivotArea collapsedLevelsAreSubtotals="1" fieldPosition="0">
        <references count="1">
          <reference field="0" count="1">
            <x v="113"/>
          </reference>
        </references>
      </pivotArea>
    </format>
    <format dxfId="713">
      <pivotArea collapsedLevelsAreSubtotals="1" fieldPosition="0">
        <references count="1">
          <reference field="0" count="1">
            <x v="114"/>
          </reference>
        </references>
      </pivotArea>
    </format>
    <format dxfId="712">
      <pivotArea collapsedLevelsAreSubtotals="1" fieldPosition="0">
        <references count="1">
          <reference field="0" count="1">
            <x v="115"/>
          </reference>
        </references>
      </pivotArea>
    </format>
    <format dxfId="711">
      <pivotArea collapsedLevelsAreSubtotals="1" fieldPosition="0">
        <references count="1">
          <reference field="0" count="1">
            <x v="116"/>
          </reference>
        </references>
      </pivotArea>
    </format>
    <format dxfId="710">
      <pivotArea collapsedLevelsAreSubtotals="1" fieldPosition="0">
        <references count="1">
          <reference field="0" count="1">
            <x v="117"/>
          </reference>
        </references>
      </pivotArea>
    </format>
    <format dxfId="709">
      <pivotArea collapsedLevelsAreSubtotals="1" fieldPosition="0">
        <references count="1">
          <reference field="0" count="1">
            <x v="118"/>
          </reference>
        </references>
      </pivotArea>
    </format>
    <format dxfId="708">
      <pivotArea collapsedLevelsAreSubtotals="1" fieldPosition="0">
        <references count="1">
          <reference field="0" count="1">
            <x v="119"/>
          </reference>
        </references>
      </pivotArea>
    </format>
    <format dxfId="707">
      <pivotArea collapsedLevelsAreSubtotals="1" fieldPosition="0">
        <references count="1">
          <reference field="0" count="1">
            <x v="120"/>
          </reference>
        </references>
      </pivotArea>
    </format>
    <format dxfId="706">
      <pivotArea collapsedLevelsAreSubtotals="1" fieldPosition="0">
        <references count="1">
          <reference field="0" count="1">
            <x v="121"/>
          </reference>
        </references>
      </pivotArea>
    </format>
    <format dxfId="705">
      <pivotArea collapsedLevelsAreSubtotals="1" fieldPosition="0">
        <references count="1">
          <reference field="0" count="1">
            <x v="122"/>
          </reference>
        </references>
      </pivotArea>
    </format>
    <format dxfId="704">
      <pivotArea collapsedLevelsAreSubtotals="1" fieldPosition="0">
        <references count="1">
          <reference field="0" count="1">
            <x v="123"/>
          </reference>
        </references>
      </pivotArea>
    </format>
    <format dxfId="703">
      <pivotArea collapsedLevelsAreSubtotals="1" fieldPosition="0">
        <references count="1">
          <reference field="0" count="1">
            <x v="124"/>
          </reference>
        </references>
      </pivotArea>
    </format>
    <format dxfId="702">
      <pivotArea collapsedLevelsAreSubtotals="1" fieldPosition="0">
        <references count="1">
          <reference field="0" count="1">
            <x v="125"/>
          </reference>
        </references>
      </pivotArea>
    </format>
    <format dxfId="701">
      <pivotArea collapsedLevelsAreSubtotals="1" fieldPosition="0">
        <references count="1">
          <reference field="0" count="1">
            <x v="126"/>
          </reference>
        </references>
      </pivotArea>
    </format>
    <format dxfId="700">
      <pivotArea collapsedLevelsAreSubtotals="1" fieldPosition="0">
        <references count="1">
          <reference field="0" count="1">
            <x v="127"/>
          </reference>
        </references>
      </pivotArea>
    </format>
    <format dxfId="699">
      <pivotArea collapsedLevelsAreSubtotals="1" fieldPosition="0">
        <references count="1">
          <reference field="0" count="1">
            <x v="128"/>
          </reference>
        </references>
      </pivotArea>
    </format>
    <format dxfId="698">
      <pivotArea collapsedLevelsAreSubtotals="1" fieldPosition="0">
        <references count="1">
          <reference field="0" count="1">
            <x v="129"/>
          </reference>
        </references>
      </pivotArea>
    </format>
    <format dxfId="697">
      <pivotArea collapsedLevelsAreSubtotals="1" fieldPosition="0">
        <references count="1">
          <reference field="0" count="1">
            <x v="130"/>
          </reference>
        </references>
      </pivotArea>
    </format>
    <format dxfId="696">
      <pivotArea collapsedLevelsAreSubtotals="1" fieldPosition="0">
        <references count="1">
          <reference field="0" count="1">
            <x v="131"/>
          </reference>
        </references>
      </pivotArea>
    </format>
    <format dxfId="695">
      <pivotArea collapsedLevelsAreSubtotals="1" fieldPosition="0">
        <references count="1">
          <reference field="0" count="1">
            <x v="132"/>
          </reference>
        </references>
      </pivotArea>
    </format>
    <format dxfId="694">
      <pivotArea collapsedLevelsAreSubtotals="1" fieldPosition="0">
        <references count="1">
          <reference field="0" count="1">
            <x v="133"/>
          </reference>
        </references>
      </pivotArea>
    </format>
    <format dxfId="693">
      <pivotArea collapsedLevelsAreSubtotals="1" fieldPosition="0">
        <references count="1">
          <reference field="0" count="1">
            <x v="134"/>
          </reference>
        </references>
      </pivotArea>
    </format>
    <format dxfId="692">
      <pivotArea collapsedLevelsAreSubtotals="1" fieldPosition="0">
        <references count="1">
          <reference field="0" count="1">
            <x v="135"/>
          </reference>
        </references>
      </pivotArea>
    </format>
    <format dxfId="69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90">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89">
      <pivotArea dataOnly="0" labelOnly="1" fieldPosition="0">
        <references count="1">
          <reference field="0" count="36">
            <x v="100"/>
            <x v="101"/>
            <x v="102"/>
            <x v="103"/>
            <x v="104"/>
            <x v="105"/>
            <x v="106"/>
            <x v="107"/>
            <x v="108"/>
            <x v="109"/>
            <x v="110"/>
            <x v="111"/>
            <x v="112"/>
            <x v="113"/>
            <x v="114"/>
            <x v="115"/>
            <x v="116"/>
            <x v="117"/>
            <x v="118"/>
            <x v="119"/>
            <x v="120"/>
            <x v="121"/>
            <x v="122"/>
            <x v="123"/>
            <x v="124"/>
            <x v="125"/>
            <x v="126"/>
            <x v="127"/>
            <x v="128"/>
            <x v="129"/>
            <x v="130"/>
            <x v="131"/>
            <x v="132"/>
            <x v="133"/>
            <x v="134"/>
            <x v="135"/>
          </reference>
        </references>
      </pivotArea>
    </format>
    <format dxfId="688">
      <pivotArea collapsedLevelsAreSubtotals="1" fieldPosition="0">
        <references count="2">
          <reference field="0" count="1" selected="0">
            <x v="0"/>
          </reference>
          <reference field="1" count="11">
            <x v="2"/>
            <x v="7"/>
            <x v="8"/>
            <x v="9"/>
            <x v="11"/>
            <x v="12"/>
            <x v="13"/>
            <x v="14"/>
            <x v="15"/>
            <x v="16"/>
            <x v="17"/>
          </reference>
        </references>
      </pivotArea>
    </format>
    <format dxfId="687">
      <pivotArea collapsedLevelsAreSubtotals="1" fieldPosition="0">
        <references count="1">
          <reference field="0" count="1">
            <x v="1"/>
          </reference>
        </references>
      </pivotArea>
    </format>
    <format dxfId="686">
      <pivotArea collapsedLevelsAreSubtotals="1" fieldPosition="0">
        <references count="2">
          <reference field="0" count="1" selected="0">
            <x v="1"/>
          </reference>
          <reference field="1" count="10">
            <x v="7"/>
            <x v="8"/>
            <x v="9"/>
            <x v="11"/>
            <x v="12"/>
            <x v="13"/>
            <x v="14"/>
            <x v="15"/>
            <x v="16"/>
            <x v="17"/>
          </reference>
        </references>
      </pivotArea>
    </format>
    <format dxfId="685">
      <pivotArea collapsedLevelsAreSubtotals="1" fieldPosition="0">
        <references count="1">
          <reference field="0" count="1">
            <x v="2"/>
          </reference>
        </references>
      </pivotArea>
    </format>
    <format dxfId="684">
      <pivotArea collapsedLevelsAreSubtotals="1" fieldPosition="0">
        <references count="2">
          <reference field="0" count="1" selected="0">
            <x v="2"/>
          </reference>
          <reference field="1" count="12">
            <x v="1"/>
            <x v="5"/>
            <x v="7"/>
            <x v="8"/>
            <x v="9"/>
            <x v="11"/>
            <x v="12"/>
            <x v="13"/>
            <x v="14"/>
            <x v="15"/>
            <x v="16"/>
            <x v="17"/>
          </reference>
        </references>
      </pivotArea>
    </format>
    <format dxfId="683">
      <pivotArea collapsedLevelsAreSubtotals="1" fieldPosition="0">
        <references count="1">
          <reference field="0" count="1">
            <x v="3"/>
          </reference>
        </references>
      </pivotArea>
    </format>
    <format dxfId="682">
      <pivotArea collapsedLevelsAreSubtotals="1" fieldPosition="0">
        <references count="2">
          <reference field="0" count="1" selected="0">
            <x v="3"/>
          </reference>
          <reference field="1" count="10">
            <x v="7"/>
            <x v="8"/>
            <x v="9"/>
            <x v="11"/>
            <x v="12"/>
            <x v="13"/>
            <x v="14"/>
            <x v="15"/>
            <x v="16"/>
            <x v="17"/>
          </reference>
        </references>
      </pivotArea>
    </format>
    <format dxfId="681">
      <pivotArea collapsedLevelsAreSubtotals="1" fieldPosition="0">
        <references count="1">
          <reference field="0" count="1">
            <x v="4"/>
          </reference>
        </references>
      </pivotArea>
    </format>
    <format dxfId="680">
      <pivotArea collapsedLevelsAreSubtotals="1" fieldPosition="0">
        <references count="2">
          <reference field="0" count="1" selected="0">
            <x v="4"/>
          </reference>
          <reference field="1" count="11">
            <x v="5"/>
            <x v="7"/>
            <x v="8"/>
            <x v="9"/>
            <x v="11"/>
            <x v="12"/>
            <x v="13"/>
            <x v="14"/>
            <x v="15"/>
            <x v="16"/>
            <x v="17"/>
          </reference>
        </references>
      </pivotArea>
    </format>
    <format dxfId="679">
      <pivotArea collapsedLevelsAreSubtotals="1" fieldPosition="0">
        <references count="1">
          <reference field="0" count="1">
            <x v="5"/>
          </reference>
        </references>
      </pivotArea>
    </format>
    <format dxfId="678">
      <pivotArea collapsedLevelsAreSubtotals="1" fieldPosition="0">
        <references count="2">
          <reference field="0" count="1" selected="0">
            <x v="5"/>
          </reference>
          <reference field="1" count="10">
            <x v="7"/>
            <x v="8"/>
            <x v="9"/>
            <x v="11"/>
            <x v="12"/>
            <x v="13"/>
            <x v="14"/>
            <x v="15"/>
            <x v="16"/>
            <x v="17"/>
          </reference>
        </references>
      </pivotArea>
    </format>
    <format dxfId="677">
      <pivotArea collapsedLevelsAreSubtotals="1" fieldPosition="0">
        <references count="1">
          <reference field="0" count="1">
            <x v="6"/>
          </reference>
        </references>
      </pivotArea>
    </format>
    <format dxfId="676">
      <pivotArea collapsedLevelsAreSubtotals="1" fieldPosition="0">
        <references count="2">
          <reference field="0" count="1" selected="0">
            <x v="6"/>
          </reference>
          <reference field="1" count="9">
            <x v="7"/>
            <x v="8"/>
            <x v="9"/>
            <x v="11"/>
            <x v="12"/>
            <x v="14"/>
            <x v="15"/>
            <x v="16"/>
            <x v="17"/>
          </reference>
        </references>
      </pivotArea>
    </format>
    <format dxfId="675">
      <pivotArea collapsedLevelsAreSubtotals="1" fieldPosition="0">
        <references count="1">
          <reference field="0" count="1">
            <x v="7"/>
          </reference>
        </references>
      </pivotArea>
    </format>
    <format dxfId="674">
      <pivotArea collapsedLevelsAreSubtotals="1" fieldPosition="0">
        <references count="2">
          <reference field="0" count="1" selected="0">
            <x v="7"/>
          </reference>
          <reference field="1" count="12">
            <x v="1"/>
            <x v="5"/>
            <x v="7"/>
            <x v="8"/>
            <x v="9"/>
            <x v="11"/>
            <x v="12"/>
            <x v="13"/>
            <x v="14"/>
            <x v="15"/>
            <x v="16"/>
            <x v="17"/>
          </reference>
        </references>
      </pivotArea>
    </format>
    <format dxfId="673">
      <pivotArea collapsedLevelsAreSubtotals="1" fieldPosition="0">
        <references count="1">
          <reference field="0" count="1">
            <x v="8"/>
          </reference>
        </references>
      </pivotArea>
    </format>
    <format dxfId="672">
      <pivotArea collapsedLevelsAreSubtotals="1" fieldPosition="0">
        <references count="2">
          <reference field="0" count="1" selected="0">
            <x v="8"/>
          </reference>
          <reference field="1" count="11">
            <x v="1"/>
            <x v="7"/>
            <x v="8"/>
            <x v="9"/>
            <x v="11"/>
            <x v="12"/>
            <x v="13"/>
            <x v="14"/>
            <x v="15"/>
            <x v="16"/>
            <x v="17"/>
          </reference>
        </references>
      </pivotArea>
    </format>
    <format dxfId="671">
      <pivotArea collapsedLevelsAreSubtotals="1" fieldPosition="0">
        <references count="1">
          <reference field="0" count="1">
            <x v="9"/>
          </reference>
        </references>
      </pivotArea>
    </format>
    <format dxfId="670">
      <pivotArea collapsedLevelsAreSubtotals="1" fieldPosition="0">
        <references count="2">
          <reference field="0" count="1" selected="0">
            <x v="9"/>
          </reference>
          <reference field="1" count="11">
            <x v="1"/>
            <x v="7"/>
            <x v="8"/>
            <x v="9"/>
            <x v="11"/>
            <x v="12"/>
            <x v="13"/>
            <x v="14"/>
            <x v="15"/>
            <x v="16"/>
            <x v="17"/>
          </reference>
        </references>
      </pivotArea>
    </format>
    <format dxfId="669">
      <pivotArea collapsedLevelsAreSubtotals="1" fieldPosition="0">
        <references count="1">
          <reference field="0" count="1">
            <x v="10"/>
          </reference>
        </references>
      </pivotArea>
    </format>
    <format dxfId="668">
      <pivotArea collapsedLevelsAreSubtotals="1" fieldPosition="0">
        <references count="2">
          <reference field="0" count="1" selected="0">
            <x v="10"/>
          </reference>
          <reference field="1" count="10">
            <x v="1"/>
            <x v="7"/>
            <x v="8"/>
            <x v="9"/>
            <x v="11"/>
            <x v="12"/>
            <x v="13"/>
            <x v="14"/>
            <x v="16"/>
            <x v="17"/>
          </reference>
        </references>
      </pivotArea>
    </format>
    <format dxfId="667">
      <pivotArea collapsedLevelsAreSubtotals="1" fieldPosition="0">
        <references count="1">
          <reference field="0" count="1">
            <x v="11"/>
          </reference>
        </references>
      </pivotArea>
    </format>
    <format dxfId="666">
      <pivotArea collapsedLevelsAreSubtotals="1" fieldPosition="0">
        <references count="2">
          <reference field="0" count="1" selected="0">
            <x v="11"/>
          </reference>
          <reference field="1" count="12">
            <x v="1"/>
            <x v="5"/>
            <x v="7"/>
            <x v="8"/>
            <x v="9"/>
            <x v="11"/>
            <x v="12"/>
            <x v="13"/>
            <x v="14"/>
            <x v="15"/>
            <x v="16"/>
            <x v="17"/>
          </reference>
        </references>
      </pivotArea>
    </format>
    <format dxfId="665">
      <pivotArea collapsedLevelsAreSubtotals="1" fieldPosition="0">
        <references count="1">
          <reference field="0" count="1">
            <x v="12"/>
          </reference>
        </references>
      </pivotArea>
    </format>
    <format dxfId="664">
      <pivotArea collapsedLevelsAreSubtotals="1" fieldPosition="0">
        <references count="2">
          <reference field="0" count="1" selected="0">
            <x v="12"/>
          </reference>
          <reference field="1" count="11">
            <x v="5"/>
            <x v="7"/>
            <x v="8"/>
            <x v="9"/>
            <x v="11"/>
            <x v="12"/>
            <x v="13"/>
            <x v="14"/>
            <x v="15"/>
            <x v="16"/>
            <x v="17"/>
          </reference>
        </references>
      </pivotArea>
    </format>
    <format dxfId="663">
      <pivotArea collapsedLevelsAreSubtotals="1" fieldPosition="0">
        <references count="1">
          <reference field="0" count="1">
            <x v="13"/>
          </reference>
        </references>
      </pivotArea>
    </format>
    <format dxfId="662">
      <pivotArea collapsedLevelsAreSubtotals="1" fieldPosition="0">
        <references count="2">
          <reference field="0" count="1" selected="0">
            <x v="13"/>
          </reference>
          <reference field="1" count="10">
            <x v="7"/>
            <x v="8"/>
            <x v="9"/>
            <x v="11"/>
            <x v="12"/>
            <x v="13"/>
            <x v="14"/>
            <x v="15"/>
            <x v="16"/>
            <x v="17"/>
          </reference>
        </references>
      </pivotArea>
    </format>
    <format dxfId="661">
      <pivotArea collapsedLevelsAreSubtotals="1" fieldPosition="0">
        <references count="1">
          <reference field="0" count="1">
            <x v="14"/>
          </reference>
        </references>
      </pivotArea>
    </format>
    <format dxfId="660">
      <pivotArea collapsedLevelsAreSubtotals="1" fieldPosition="0">
        <references count="2">
          <reference field="0" count="1" selected="0">
            <x v="14"/>
          </reference>
          <reference field="1" count="12">
            <x v="0"/>
            <x v="1"/>
            <x v="5"/>
            <x v="7"/>
            <x v="8"/>
            <x v="9"/>
            <x v="11"/>
            <x v="12"/>
            <x v="13"/>
            <x v="14"/>
            <x v="16"/>
            <x v="17"/>
          </reference>
        </references>
      </pivotArea>
    </format>
    <format dxfId="659">
      <pivotArea collapsedLevelsAreSubtotals="1" fieldPosition="0">
        <references count="1">
          <reference field="0" count="1">
            <x v="15"/>
          </reference>
        </references>
      </pivotArea>
    </format>
    <format dxfId="658">
      <pivotArea collapsedLevelsAreSubtotals="1" fieldPosition="0">
        <references count="2">
          <reference field="0" count="1" selected="0">
            <x v="15"/>
          </reference>
          <reference field="1" count="11">
            <x v="1"/>
            <x v="7"/>
            <x v="8"/>
            <x v="9"/>
            <x v="11"/>
            <x v="12"/>
            <x v="13"/>
            <x v="14"/>
            <x v="15"/>
            <x v="16"/>
            <x v="17"/>
          </reference>
        </references>
      </pivotArea>
    </format>
    <format dxfId="657">
      <pivotArea collapsedLevelsAreSubtotals="1" fieldPosition="0">
        <references count="1">
          <reference field="0" count="1">
            <x v="16"/>
          </reference>
        </references>
      </pivotArea>
    </format>
    <format dxfId="656">
      <pivotArea collapsedLevelsAreSubtotals="1" fieldPosition="0">
        <references count="2">
          <reference field="0" count="1" selected="0">
            <x v="16"/>
          </reference>
          <reference field="1" count="11">
            <x v="5"/>
            <x v="7"/>
            <x v="8"/>
            <x v="9"/>
            <x v="11"/>
            <x v="12"/>
            <x v="13"/>
            <x v="14"/>
            <x v="15"/>
            <x v="16"/>
            <x v="17"/>
          </reference>
        </references>
      </pivotArea>
    </format>
    <format dxfId="655">
      <pivotArea collapsedLevelsAreSubtotals="1" fieldPosition="0">
        <references count="1">
          <reference field="0" count="1">
            <x v="17"/>
          </reference>
        </references>
      </pivotArea>
    </format>
    <format dxfId="654">
      <pivotArea collapsedLevelsAreSubtotals="1" fieldPosition="0">
        <references count="2">
          <reference field="0" count="1" selected="0">
            <x v="17"/>
          </reference>
          <reference field="1" count="11">
            <x v="1"/>
            <x v="7"/>
            <x v="8"/>
            <x v="9"/>
            <x v="11"/>
            <x v="12"/>
            <x v="13"/>
            <x v="14"/>
            <x v="15"/>
            <x v="16"/>
            <x v="17"/>
          </reference>
        </references>
      </pivotArea>
    </format>
    <format dxfId="653">
      <pivotArea collapsedLevelsAreSubtotals="1" fieldPosition="0">
        <references count="1">
          <reference field="0" count="1">
            <x v="18"/>
          </reference>
        </references>
      </pivotArea>
    </format>
    <format dxfId="652">
      <pivotArea collapsedLevelsAreSubtotals="1" fieldPosition="0">
        <references count="2">
          <reference field="0" count="1" selected="0">
            <x v="18"/>
          </reference>
          <reference field="1" count="9">
            <x v="7"/>
            <x v="8"/>
            <x v="9"/>
            <x v="11"/>
            <x v="12"/>
            <x v="14"/>
            <x v="15"/>
            <x v="16"/>
            <x v="17"/>
          </reference>
        </references>
      </pivotArea>
    </format>
    <format dxfId="651">
      <pivotArea collapsedLevelsAreSubtotals="1" fieldPosition="0">
        <references count="1">
          <reference field="0" count="1">
            <x v="19"/>
          </reference>
        </references>
      </pivotArea>
    </format>
    <format dxfId="650">
      <pivotArea collapsedLevelsAreSubtotals="1" fieldPosition="0">
        <references count="2">
          <reference field="0" count="1" selected="0">
            <x v="19"/>
          </reference>
          <reference field="1" count="10">
            <x v="1"/>
            <x v="4"/>
            <x v="7"/>
            <x v="8"/>
            <x v="9"/>
            <x v="11"/>
            <x v="12"/>
            <x v="13"/>
            <x v="16"/>
            <x v="17"/>
          </reference>
        </references>
      </pivotArea>
    </format>
    <format dxfId="649">
      <pivotArea collapsedLevelsAreSubtotals="1" fieldPosition="0">
        <references count="1">
          <reference field="0" count="1">
            <x v="20"/>
          </reference>
        </references>
      </pivotArea>
    </format>
    <format dxfId="648">
      <pivotArea collapsedLevelsAreSubtotals="1" fieldPosition="0">
        <references count="2">
          <reference field="0" count="1" selected="0">
            <x v="20"/>
          </reference>
          <reference field="1" count="12">
            <x v="1"/>
            <x v="7"/>
            <x v="8"/>
            <x v="9"/>
            <x v="10"/>
            <x v="11"/>
            <x v="12"/>
            <x v="13"/>
            <x v="14"/>
            <x v="15"/>
            <x v="16"/>
            <x v="17"/>
          </reference>
        </references>
      </pivotArea>
    </format>
    <format dxfId="647">
      <pivotArea collapsedLevelsAreSubtotals="1" fieldPosition="0">
        <references count="1">
          <reference field="0" count="1">
            <x v="21"/>
          </reference>
        </references>
      </pivotArea>
    </format>
    <format dxfId="646">
      <pivotArea collapsedLevelsAreSubtotals="1" fieldPosition="0">
        <references count="2">
          <reference field="0" count="1" selected="0">
            <x v="21"/>
          </reference>
          <reference field="1" count="12">
            <x v="1"/>
            <x v="7"/>
            <x v="8"/>
            <x v="9"/>
            <x v="10"/>
            <x v="11"/>
            <x v="12"/>
            <x v="13"/>
            <x v="14"/>
            <x v="15"/>
            <x v="16"/>
            <x v="17"/>
          </reference>
        </references>
      </pivotArea>
    </format>
    <format dxfId="645">
      <pivotArea collapsedLevelsAreSubtotals="1" fieldPosition="0">
        <references count="1">
          <reference field="0" count="1">
            <x v="22"/>
          </reference>
        </references>
      </pivotArea>
    </format>
    <format dxfId="644">
      <pivotArea collapsedLevelsAreSubtotals="1" fieldPosition="0">
        <references count="2">
          <reference field="0" count="1" selected="0">
            <x v="22"/>
          </reference>
          <reference field="1" count="11">
            <x v="1"/>
            <x v="5"/>
            <x v="7"/>
            <x v="8"/>
            <x v="9"/>
            <x v="11"/>
            <x v="12"/>
            <x v="14"/>
            <x v="15"/>
            <x v="16"/>
            <x v="17"/>
          </reference>
        </references>
      </pivotArea>
    </format>
    <format dxfId="643">
      <pivotArea collapsedLevelsAreSubtotals="1" fieldPosition="0">
        <references count="1">
          <reference field="0" count="1">
            <x v="23"/>
          </reference>
        </references>
      </pivotArea>
    </format>
    <format dxfId="642">
      <pivotArea collapsedLevelsAreSubtotals="1" fieldPosition="0">
        <references count="2">
          <reference field="0" count="1" selected="0">
            <x v="23"/>
          </reference>
          <reference field="1" count="9">
            <x v="5"/>
            <x v="7"/>
            <x v="8"/>
            <x v="9"/>
            <x v="11"/>
            <x v="12"/>
            <x v="14"/>
            <x v="16"/>
            <x v="17"/>
          </reference>
        </references>
      </pivotArea>
    </format>
    <format dxfId="641">
      <pivotArea collapsedLevelsAreSubtotals="1" fieldPosition="0">
        <references count="1">
          <reference field="0" count="1">
            <x v="24"/>
          </reference>
        </references>
      </pivotArea>
    </format>
    <format dxfId="640">
      <pivotArea collapsedLevelsAreSubtotals="1" fieldPosition="0">
        <references count="2">
          <reference field="0" count="1" selected="0">
            <x v="24"/>
          </reference>
          <reference field="1" count="7">
            <x v="8"/>
            <x v="9"/>
            <x v="11"/>
            <x v="12"/>
            <x v="14"/>
            <x v="15"/>
            <x v="16"/>
          </reference>
        </references>
      </pivotArea>
    </format>
    <format dxfId="639">
      <pivotArea collapsedLevelsAreSubtotals="1" fieldPosition="0">
        <references count="1">
          <reference field="0" count="1">
            <x v="25"/>
          </reference>
        </references>
      </pivotArea>
    </format>
    <format dxfId="638">
      <pivotArea collapsedLevelsAreSubtotals="1" fieldPosition="0">
        <references count="2">
          <reference field="0" count="1" selected="0">
            <x v="25"/>
          </reference>
          <reference field="1" count="11">
            <x v="1"/>
            <x v="7"/>
            <x v="8"/>
            <x v="9"/>
            <x v="11"/>
            <x v="12"/>
            <x v="13"/>
            <x v="14"/>
            <x v="15"/>
            <x v="16"/>
            <x v="17"/>
          </reference>
        </references>
      </pivotArea>
    </format>
    <format dxfId="637">
      <pivotArea collapsedLevelsAreSubtotals="1" fieldPosition="0">
        <references count="1">
          <reference field="0" count="1">
            <x v="26"/>
          </reference>
        </references>
      </pivotArea>
    </format>
    <format dxfId="636">
      <pivotArea collapsedLevelsAreSubtotals="1" fieldPosition="0">
        <references count="2">
          <reference field="0" count="1" selected="0">
            <x v="26"/>
          </reference>
          <reference field="1" count="10">
            <x v="1"/>
            <x v="7"/>
            <x v="8"/>
            <x v="9"/>
            <x v="10"/>
            <x v="11"/>
            <x v="12"/>
            <x v="15"/>
            <x v="16"/>
            <x v="17"/>
          </reference>
        </references>
      </pivotArea>
    </format>
    <format dxfId="635">
      <pivotArea collapsedLevelsAreSubtotals="1" fieldPosition="0">
        <references count="1">
          <reference field="0" count="1">
            <x v="27"/>
          </reference>
        </references>
      </pivotArea>
    </format>
    <format dxfId="634">
      <pivotArea collapsedLevelsAreSubtotals="1" fieldPosition="0">
        <references count="2">
          <reference field="0" count="1" selected="0">
            <x v="27"/>
          </reference>
          <reference field="1" count="11">
            <x v="1"/>
            <x v="7"/>
            <x v="8"/>
            <x v="9"/>
            <x v="11"/>
            <x v="12"/>
            <x v="13"/>
            <x v="14"/>
            <x v="15"/>
            <x v="16"/>
            <x v="17"/>
          </reference>
        </references>
      </pivotArea>
    </format>
    <format dxfId="633">
      <pivotArea collapsedLevelsAreSubtotals="1" fieldPosition="0">
        <references count="1">
          <reference field="0" count="1">
            <x v="28"/>
          </reference>
        </references>
      </pivotArea>
    </format>
    <format dxfId="632">
      <pivotArea collapsedLevelsAreSubtotals="1" fieldPosition="0">
        <references count="2">
          <reference field="0" count="1" selected="0">
            <x v="28"/>
          </reference>
          <reference field="1" count="12">
            <x v="1"/>
            <x v="7"/>
            <x v="8"/>
            <x v="9"/>
            <x v="10"/>
            <x v="11"/>
            <x v="12"/>
            <x v="13"/>
            <x v="14"/>
            <x v="15"/>
            <x v="16"/>
            <x v="17"/>
          </reference>
        </references>
      </pivotArea>
    </format>
    <format dxfId="631">
      <pivotArea collapsedLevelsAreSubtotals="1" fieldPosition="0">
        <references count="1">
          <reference field="0" count="1">
            <x v="29"/>
          </reference>
        </references>
      </pivotArea>
    </format>
    <format dxfId="630">
      <pivotArea collapsedLevelsAreSubtotals="1" fieldPosition="0">
        <references count="2">
          <reference field="0" count="1" selected="0">
            <x v="29"/>
          </reference>
          <reference field="1" count="11">
            <x v="1"/>
            <x v="7"/>
            <x v="8"/>
            <x v="9"/>
            <x v="11"/>
            <x v="12"/>
            <x v="13"/>
            <x v="14"/>
            <x v="15"/>
            <x v="16"/>
            <x v="17"/>
          </reference>
        </references>
      </pivotArea>
    </format>
    <format dxfId="629">
      <pivotArea collapsedLevelsAreSubtotals="1" fieldPosition="0">
        <references count="1">
          <reference field="0" count="1">
            <x v="30"/>
          </reference>
        </references>
      </pivotArea>
    </format>
    <format dxfId="628">
      <pivotArea collapsedLevelsAreSubtotals="1" fieldPosition="0">
        <references count="2">
          <reference field="0" count="1" selected="0">
            <x v="30"/>
          </reference>
          <reference field="1" count="11">
            <x v="1"/>
            <x v="7"/>
            <x v="8"/>
            <x v="9"/>
            <x v="11"/>
            <x v="12"/>
            <x v="13"/>
            <x v="14"/>
            <x v="15"/>
            <x v="16"/>
            <x v="17"/>
          </reference>
        </references>
      </pivotArea>
    </format>
    <format dxfId="627">
      <pivotArea collapsedLevelsAreSubtotals="1" fieldPosition="0">
        <references count="1">
          <reference field="0" count="1">
            <x v="31"/>
          </reference>
        </references>
      </pivotArea>
    </format>
    <format dxfId="626">
      <pivotArea collapsedLevelsAreSubtotals="1" fieldPosition="0">
        <references count="2">
          <reference field="0" count="1" selected="0">
            <x v="31"/>
          </reference>
          <reference field="1" count="10">
            <x v="1"/>
            <x v="5"/>
            <x v="7"/>
            <x v="8"/>
            <x v="9"/>
            <x v="10"/>
            <x v="11"/>
            <x v="12"/>
            <x v="14"/>
            <x v="16"/>
          </reference>
        </references>
      </pivotArea>
    </format>
    <format dxfId="625">
      <pivotArea collapsedLevelsAreSubtotals="1" fieldPosition="0">
        <references count="1">
          <reference field="0" count="1">
            <x v="32"/>
          </reference>
        </references>
      </pivotArea>
    </format>
    <format dxfId="624">
      <pivotArea collapsedLevelsAreSubtotals="1" fieldPosition="0">
        <references count="2">
          <reference field="0" count="1" selected="0">
            <x v="32"/>
          </reference>
          <reference field="1" count="11">
            <x v="1"/>
            <x v="7"/>
            <x v="8"/>
            <x v="9"/>
            <x v="11"/>
            <x v="12"/>
            <x v="13"/>
            <x v="14"/>
            <x v="15"/>
            <x v="16"/>
            <x v="17"/>
          </reference>
        </references>
      </pivotArea>
    </format>
    <format dxfId="623">
      <pivotArea collapsedLevelsAreSubtotals="1" fieldPosition="0">
        <references count="1">
          <reference field="0" count="1">
            <x v="33"/>
          </reference>
        </references>
      </pivotArea>
    </format>
    <format dxfId="622">
      <pivotArea collapsedLevelsAreSubtotals="1" fieldPosition="0">
        <references count="2">
          <reference field="0" count="1" selected="0">
            <x v="33"/>
          </reference>
          <reference field="1" count="10">
            <x v="7"/>
            <x v="8"/>
            <x v="9"/>
            <x v="11"/>
            <x v="12"/>
            <x v="13"/>
            <x v="14"/>
            <x v="15"/>
            <x v="16"/>
            <x v="17"/>
          </reference>
        </references>
      </pivotArea>
    </format>
    <format dxfId="621">
      <pivotArea collapsedLevelsAreSubtotals="1" fieldPosition="0">
        <references count="1">
          <reference field="0" count="1">
            <x v="34"/>
          </reference>
        </references>
      </pivotArea>
    </format>
    <format dxfId="620">
      <pivotArea collapsedLevelsAreSubtotals="1" fieldPosition="0">
        <references count="2">
          <reference field="0" count="1" selected="0">
            <x v="34"/>
          </reference>
          <reference field="1" count="11">
            <x v="1"/>
            <x v="7"/>
            <x v="8"/>
            <x v="9"/>
            <x v="11"/>
            <x v="12"/>
            <x v="13"/>
            <x v="14"/>
            <x v="15"/>
            <x v="16"/>
            <x v="17"/>
          </reference>
        </references>
      </pivotArea>
    </format>
    <format dxfId="619">
      <pivotArea collapsedLevelsAreSubtotals="1" fieldPosition="0">
        <references count="1">
          <reference field="0" count="1">
            <x v="35"/>
          </reference>
        </references>
      </pivotArea>
    </format>
    <format dxfId="618">
      <pivotArea collapsedLevelsAreSubtotals="1" fieldPosition="0">
        <references count="2">
          <reference field="0" count="1" selected="0">
            <x v="35"/>
          </reference>
          <reference field="1" count="9">
            <x v="7"/>
            <x v="8"/>
            <x v="9"/>
            <x v="11"/>
            <x v="12"/>
            <x v="14"/>
            <x v="15"/>
            <x v="16"/>
            <x v="17"/>
          </reference>
        </references>
      </pivotArea>
    </format>
    <format dxfId="617">
      <pivotArea collapsedLevelsAreSubtotals="1" fieldPosition="0">
        <references count="1">
          <reference field="0" count="1">
            <x v="36"/>
          </reference>
        </references>
      </pivotArea>
    </format>
    <format dxfId="616">
      <pivotArea collapsedLevelsAreSubtotals="1" fieldPosition="0">
        <references count="2">
          <reference field="0" count="1" selected="0">
            <x v="36"/>
          </reference>
          <reference field="1" count="10">
            <x v="1"/>
            <x v="7"/>
            <x v="8"/>
            <x v="9"/>
            <x v="11"/>
            <x v="12"/>
            <x v="14"/>
            <x v="15"/>
            <x v="16"/>
            <x v="17"/>
          </reference>
        </references>
      </pivotArea>
    </format>
    <format dxfId="615">
      <pivotArea collapsedLevelsAreSubtotals="1" fieldPosition="0">
        <references count="1">
          <reference field="0" count="1">
            <x v="37"/>
          </reference>
        </references>
      </pivotArea>
    </format>
    <format dxfId="614">
      <pivotArea collapsedLevelsAreSubtotals="1" fieldPosition="0">
        <references count="2">
          <reference field="0" count="1" selected="0">
            <x v="37"/>
          </reference>
          <reference field="1" count="9">
            <x v="7"/>
            <x v="8"/>
            <x v="9"/>
            <x v="11"/>
            <x v="13"/>
            <x v="14"/>
            <x v="15"/>
            <x v="16"/>
            <x v="17"/>
          </reference>
        </references>
      </pivotArea>
    </format>
    <format dxfId="613">
      <pivotArea collapsedLevelsAreSubtotals="1" fieldPosition="0">
        <references count="1">
          <reference field="0" count="1">
            <x v="38"/>
          </reference>
        </references>
      </pivotArea>
    </format>
    <format dxfId="612">
      <pivotArea collapsedLevelsAreSubtotals="1" fieldPosition="0">
        <references count="2">
          <reference field="0" count="1" selected="0">
            <x v="38"/>
          </reference>
          <reference field="1" count="10">
            <x v="1"/>
            <x v="7"/>
            <x v="8"/>
            <x v="9"/>
            <x v="11"/>
            <x v="12"/>
            <x v="14"/>
            <x v="15"/>
            <x v="16"/>
            <x v="17"/>
          </reference>
        </references>
      </pivotArea>
    </format>
    <format dxfId="611">
      <pivotArea collapsedLevelsAreSubtotals="1" fieldPosition="0">
        <references count="1">
          <reference field="0" count="1">
            <x v="39"/>
          </reference>
        </references>
      </pivotArea>
    </format>
    <format dxfId="610">
      <pivotArea collapsedLevelsAreSubtotals="1" fieldPosition="0">
        <references count="2">
          <reference field="0" count="1" selected="0">
            <x v="39"/>
          </reference>
          <reference field="1" count="9">
            <x v="7"/>
            <x v="8"/>
            <x v="9"/>
            <x v="11"/>
            <x v="12"/>
            <x v="14"/>
            <x v="15"/>
            <x v="16"/>
            <x v="17"/>
          </reference>
        </references>
      </pivotArea>
    </format>
    <format dxfId="609">
      <pivotArea collapsedLevelsAreSubtotals="1" fieldPosition="0">
        <references count="1">
          <reference field="0" count="1">
            <x v="40"/>
          </reference>
        </references>
      </pivotArea>
    </format>
    <format dxfId="608">
      <pivotArea collapsedLevelsAreSubtotals="1" fieldPosition="0">
        <references count="2">
          <reference field="0" count="1" selected="0">
            <x v="40"/>
          </reference>
          <reference field="1" count="5">
            <x v="1"/>
            <x v="7"/>
            <x v="8"/>
            <x v="9"/>
            <x v="11"/>
          </reference>
        </references>
      </pivotArea>
    </format>
    <format dxfId="607">
      <pivotArea collapsedLevelsAreSubtotals="1" fieldPosition="0">
        <references count="1">
          <reference field="0" count="1">
            <x v="41"/>
          </reference>
        </references>
      </pivotArea>
    </format>
    <format dxfId="606">
      <pivotArea collapsedLevelsAreSubtotals="1" fieldPosition="0">
        <references count="2">
          <reference field="0" count="1" selected="0">
            <x v="41"/>
          </reference>
          <reference field="1" count="12">
            <x v="1"/>
            <x v="5"/>
            <x v="7"/>
            <x v="8"/>
            <x v="9"/>
            <x v="11"/>
            <x v="12"/>
            <x v="13"/>
            <x v="14"/>
            <x v="15"/>
            <x v="16"/>
            <x v="17"/>
          </reference>
        </references>
      </pivotArea>
    </format>
    <format dxfId="605">
      <pivotArea collapsedLevelsAreSubtotals="1" fieldPosition="0">
        <references count="1">
          <reference field="0" count="1">
            <x v="42"/>
          </reference>
        </references>
      </pivotArea>
    </format>
    <format dxfId="604">
      <pivotArea collapsedLevelsAreSubtotals="1" fieldPosition="0">
        <references count="2">
          <reference field="0" count="1" selected="0">
            <x v="42"/>
          </reference>
          <reference field="1" count="8">
            <x v="5"/>
            <x v="7"/>
            <x v="8"/>
            <x v="9"/>
            <x v="11"/>
            <x v="12"/>
            <x v="16"/>
            <x v="17"/>
          </reference>
        </references>
      </pivotArea>
    </format>
    <format dxfId="603">
      <pivotArea collapsedLevelsAreSubtotals="1" fieldPosition="0">
        <references count="1">
          <reference field="0" count="1">
            <x v="43"/>
          </reference>
        </references>
      </pivotArea>
    </format>
    <format dxfId="602">
      <pivotArea collapsedLevelsAreSubtotals="1" fieldPosition="0">
        <references count="2">
          <reference field="0" count="1" selected="0">
            <x v="43"/>
          </reference>
          <reference field="1" count="8">
            <x v="1"/>
            <x v="8"/>
            <x v="9"/>
            <x v="11"/>
            <x v="12"/>
            <x v="14"/>
            <x v="15"/>
            <x v="16"/>
          </reference>
        </references>
      </pivotArea>
    </format>
    <format dxfId="601">
      <pivotArea collapsedLevelsAreSubtotals="1" fieldPosition="0">
        <references count="1">
          <reference field="0" count="1">
            <x v="44"/>
          </reference>
        </references>
      </pivotArea>
    </format>
    <format dxfId="600">
      <pivotArea collapsedLevelsAreSubtotals="1" fieldPosition="0">
        <references count="2">
          <reference field="0" count="1" selected="0">
            <x v="44"/>
          </reference>
          <reference field="1" count="10">
            <x v="1"/>
            <x v="7"/>
            <x v="8"/>
            <x v="9"/>
            <x v="11"/>
            <x v="12"/>
            <x v="14"/>
            <x v="15"/>
            <x v="16"/>
            <x v="17"/>
          </reference>
        </references>
      </pivotArea>
    </format>
    <format dxfId="599">
      <pivotArea collapsedLevelsAreSubtotals="1" fieldPosition="0">
        <references count="1">
          <reference field="0" count="1">
            <x v="45"/>
          </reference>
        </references>
      </pivotArea>
    </format>
    <format dxfId="598">
      <pivotArea collapsedLevelsAreSubtotals="1" fieldPosition="0">
        <references count="2">
          <reference field="0" count="1" selected="0">
            <x v="45"/>
          </reference>
          <reference field="1" count="11">
            <x v="1"/>
            <x v="7"/>
            <x v="8"/>
            <x v="9"/>
            <x v="11"/>
            <x v="12"/>
            <x v="13"/>
            <x v="14"/>
            <x v="15"/>
            <x v="16"/>
            <x v="17"/>
          </reference>
        </references>
      </pivotArea>
    </format>
    <format dxfId="597">
      <pivotArea collapsedLevelsAreSubtotals="1" fieldPosition="0">
        <references count="1">
          <reference field="0" count="1">
            <x v="46"/>
          </reference>
        </references>
      </pivotArea>
    </format>
    <format dxfId="596">
      <pivotArea collapsedLevelsAreSubtotals="1" fieldPosition="0">
        <references count="2">
          <reference field="0" count="1" selected="0">
            <x v="46"/>
          </reference>
          <reference field="1" count="9">
            <x v="7"/>
            <x v="8"/>
            <x v="9"/>
            <x v="11"/>
            <x v="12"/>
            <x v="14"/>
            <x v="15"/>
            <x v="16"/>
            <x v="17"/>
          </reference>
        </references>
      </pivotArea>
    </format>
    <format dxfId="595">
      <pivotArea collapsedLevelsAreSubtotals="1" fieldPosition="0">
        <references count="1">
          <reference field="0" count="1">
            <x v="47"/>
          </reference>
        </references>
      </pivotArea>
    </format>
    <format dxfId="594">
      <pivotArea collapsedLevelsAreSubtotals="1" fieldPosition="0">
        <references count="2">
          <reference field="0" count="1" selected="0">
            <x v="47"/>
          </reference>
          <reference field="1" count="10">
            <x v="1"/>
            <x v="7"/>
            <x v="8"/>
            <x v="9"/>
            <x v="10"/>
            <x v="11"/>
            <x v="12"/>
            <x v="14"/>
            <x v="16"/>
            <x v="17"/>
          </reference>
        </references>
      </pivotArea>
    </format>
    <format dxfId="593">
      <pivotArea collapsedLevelsAreSubtotals="1" fieldPosition="0">
        <references count="1">
          <reference field="0" count="1">
            <x v="48"/>
          </reference>
        </references>
      </pivotArea>
    </format>
    <format dxfId="592">
      <pivotArea collapsedLevelsAreSubtotals="1" fieldPosition="0">
        <references count="2">
          <reference field="0" count="1" selected="0">
            <x v="48"/>
          </reference>
          <reference field="1" count="13">
            <x v="1"/>
            <x v="5"/>
            <x v="7"/>
            <x v="8"/>
            <x v="9"/>
            <x v="10"/>
            <x v="11"/>
            <x v="12"/>
            <x v="13"/>
            <x v="14"/>
            <x v="15"/>
            <x v="16"/>
            <x v="17"/>
          </reference>
        </references>
      </pivotArea>
    </format>
    <format dxfId="591">
      <pivotArea collapsedLevelsAreSubtotals="1" fieldPosition="0">
        <references count="1">
          <reference field="0" count="1">
            <x v="49"/>
          </reference>
        </references>
      </pivotArea>
    </format>
    <format dxfId="590">
      <pivotArea collapsedLevelsAreSubtotals="1" fieldPosition="0">
        <references count="2">
          <reference field="0" count="1" selected="0">
            <x v="49"/>
          </reference>
          <reference field="1" count="11">
            <x v="1"/>
            <x v="7"/>
            <x v="8"/>
            <x v="9"/>
            <x v="11"/>
            <x v="12"/>
            <x v="13"/>
            <x v="14"/>
            <x v="15"/>
            <x v="16"/>
            <x v="17"/>
          </reference>
        </references>
      </pivotArea>
    </format>
    <format dxfId="589">
      <pivotArea collapsedLevelsAreSubtotals="1" fieldPosition="0">
        <references count="1">
          <reference field="0" count="1">
            <x v="50"/>
          </reference>
        </references>
      </pivotArea>
    </format>
    <format dxfId="588">
      <pivotArea collapsedLevelsAreSubtotals="1" fieldPosition="0">
        <references count="2">
          <reference field="0" count="1" selected="0">
            <x v="50"/>
          </reference>
          <reference field="1" count="12">
            <x v="1"/>
            <x v="5"/>
            <x v="7"/>
            <x v="8"/>
            <x v="9"/>
            <x v="11"/>
            <x v="12"/>
            <x v="13"/>
            <x v="14"/>
            <x v="15"/>
            <x v="16"/>
            <x v="17"/>
          </reference>
        </references>
      </pivotArea>
    </format>
    <format dxfId="587">
      <pivotArea collapsedLevelsAreSubtotals="1" fieldPosition="0">
        <references count="1">
          <reference field="0" count="1">
            <x v="51"/>
          </reference>
        </references>
      </pivotArea>
    </format>
    <format dxfId="586">
      <pivotArea collapsedLevelsAreSubtotals="1" fieldPosition="0">
        <references count="2">
          <reference field="0" count="1" selected="0">
            <x v="51"/>
          </reference>
          <reference field="1" count="4">
            <x v="8"/>
            <x v="9"/>
            <x v="11"/>
            <x v="15"/>
          </reference>
        </references>
      </pivotArea>
    </format>
    <format dxfId="585">
      <pivotArea collapsedLevelsAreSubtotals="1" fieldPosition="0">
        <references count="1">
          <reference field="0" count="1">
            <x v="52"/>
          </reference>
        </references>
      </pivotArea>
    </format>
    <format dxfId="584">
      <pivotArea collapsedLevelsAreSubtotals="1" fieldPosition="0">
        <references count="2">
          <reference field="0" count="1" selected="0">
            <x v="52"/>
          </reference>
          <reference field="1" count="11">
            <x v="1"/>
            <x v="7"/>
            <x v="8"/>
            <x v="9"/>
            <x v="11"/>
            <x v="12"/>
            <x v="13"/>
            <x v="14"/>
            <x v="15"/>
            <x v="16"/>
            <x v="17"/>
          </reference>
        </references>
      </pivotArea>
    </format>
    <format dxfId="583">
      <pivotArea collapsedLevelsAreSubtotals="1" fieldPosition="0">
        <references count="1">
          <reference field="0" count="1">
            <x v="53"/>
          </reference>
        </references>
      </pivotArea>
    </format>
    <format dxfId="582">
      <pivotArea collapsedLevelsAreSubtotals="1" fieldPosition="0">
        <references count="2">
          <reference field="0" count="1" selected="0">
            <x v="53"/>
          </reference>
          <reference field="1" count="11">
            <x v="1"/>
            <x v="7"/>
            <x v="8"/>
            <x v="9"/>
            <x v="11"/>
            <x v="12"/>
            <x v="13"/>
            <x v="14"/>
            <x v="15"/>
            <x v="16"/>
            <x v="17"/>
          </reference>
        </references>
      </pivotArea>
    </format>
    <format dxfId="581">
      <pivotArea collapsedLevelsAreSubtotals="1" fieldPosition="0">
        <references count="1">
          <reference field="0" count="1">
            <x v="54"/>
          </reference>
        </references>
      </pivotArea>
    </format>
    <format dxfId="580">
      <pivotArea collapsedLevelsAreSubtotals="1" fieldPosition="0">
        <references count="2">
          <reference field="0" count="1" selected="0">
            <x v="54"/>
          </reference>
          <reference field="1" count="9">
            <x v="7"/>
            <x v="8"/>
            <x v="9"/>
            <x v="11"/>
            <x v="12"/>
            <x v="14"/>
            <x v="15"/>
            <x v="16"/>
            <x v="17"/>
          </reference>
        </references>
      </pivotArea>
    </format>
    <format dxfId="579">
      <pivotArea collapsedLevelsAreSubtotals="1" fieldPosition="0">
        <references count="1">
          <reference field="0" count="1">
            <x v="55"/>
          </reference>
        </references>
      </pivotArea>
    </format>
    <format dxfId="578">
      <pivotArea collapsedLevelsAreSubtotals="1" fieldPosition="0">
        <references count="2">
          <reference field="0" count="1" selected="0">
            <x v="55"/>
          </reference>
          <reference field="1" count="9">
            <x v="1"/>
            <x v="7"/>
            <x v="8"/>
            <x v="9"/>
            <x v="11"/>
            <x v="13"/>
            <x v="14"/>
            <x v="15"/>
            <x v="16"/>
          </reference>
        </references>
      </pivotArea>
    </format>
    <format dxfId="577">
      <pivotArea collapsedLevelsAreSubtotals="1" fieldPosition="0">
        <references count="1">
          <reference field="0" count="1">
            <x v="56"/>
          </reference>
        </references>
      </pivotArea>
    </format>
    <format dxfId="576">
      <pivotArea collapsedLevelsAreSubtotals="1" fieldPosition="0">
        <references count="2">
          <reference field="0" count="1" selected="0">
            <x v="56"/>
          </reference>
          <reference field="1" count="7">
            <x v="7"/>
            <x v="8"/>
            <x v="9"/>
            <x v="11"/>
            <x v="14"/>
            <x v="15"/>
            <x v="16"/>
          </reference>
        </references>
      </pivotArea>
    </format>
    <format dxfId="575">
      <pivotArea collapsedLevelsAreSubtotals="1" fieldPosition="0">
        <references count="1">
          <reference field="0" count="1">
            <x v="57"/>
          </reference>
        </references>
      </pivotArea>
    </format>
    <format dxfId="574">
      <pivotArea collapsedLevelsAreSubtotals="1" fieldPosition="0">
        <references count="2">
          <reference field="0" count="1" selected="0">
            <x v="57"/>
          </reference>
          <reference field="1" count="12">
            <x v="0"/>
            <x v="5"/>
            <x v="7"/>
            <x v="8"/>
            <x v="9"/>
            <x v="11"/>
            <x v="12"/>
            <x v="13"/>
            <x v="14"/>
            <x v="15"/>
            <x v="16"/>
            <x v="17"/>
          </reference>
        </references>
      </pivotArea>
    </format>
    <format dxfId="573">
      <pivotArea collapsedLevelsAreSubtotals="1" fieldPosition="0">
        <references count="1">
          <reference field="0" count="1">
            <x v="58"/>
          </reference>
        </references>
      </pivotArea>
    </format>
    <format dxfId="572">
      <pivotArea collapsedLevelsAreSubtotals="1" fieldPosition="0">
        <references count="2">
          <reference field="0" count="1" selected="0">
            <x v="58"/>
          </reference>
          <reference field="1" count="8">
            <x v="7"/>
            <x v="8"/>
            <x v="9"/>
            <x v="11"/>
            <x v="12"/>
            <x v="14"/>
            <x v="16"/>
            <x v="17"/>
          </reference>
        </references>
      </pivotArea>
    </format>
    <format dxfId="571">
      <pivotArea collapsedLevelsAreSubtotals="1" fieldPosition="0">
        <references count="1">
          <reference field="0" count="1">
            <x v="59"/>
          </reference>
        </references>
      </pivotArea>
    </format>
    <format dxfId="570">
      <pivotArea collapsedLevelsAreSubtotals="1" fieldPosition="0">
        <references count="2">
          <reference field="0" count="1" selected="0">
            <x v="59"/>
          </reference>
          <reference field="1" count="8">
            <x v="1"/>
            <x v="8"/>
            <x v="9"/>
            <x v="11"/>
            <x v="12"/>
            <x v="14"/>
            <x v="15"/>
            <x v="16"/>
          </reference>
        </references>
      </pivotArea>
    </format>
    <format dxfId="569">
      <pivotArea collapsedLevelsAreSubtotals="1" fieldPosition="0">
        <references count="1">
          <reference field="0" count="1">
            <x v="60"/>
          </reference>
        </references>
      </pivotArea>
    </format>
    <format dxfId="568">
      <pivotArea collapsedLevelsAreSubtotals="1" fieldPosition="0">
        <references count="2">
          <reference field="0" count="1" selected="0">
            <x v="60"/>
          </reference>
          <reference field="1" count="10">
            <x v="7"/>
            <x v="8"/>
            <x v="9"/>
            <x v="11"/>
            <x v="12"/>
            <x v="13"/>
            <x v="14"/>
            <x v="15"/>
            <x v="16"/>
            <x v="17"/>
          </reference>
        </references>
      </pivotArea>
    </format>
    <format dxfId="567">
      <pivotArea collapsedLevelsAreSubtotals="1" fieldPosition="0">
        <references count="1">
          <reference field="0" count="1">
            <x v="61"/>
          </reference>
        </references>
      </pivotArea>
    </format>
    <format dxfId="566">
      <pivotArea collapsedLevelsAreSubtotals="1" fieldPosition="0">
        <references count="2">
          <reference field="0" count="1" selected="0">
            <x v="61"/>
          </reference>
          <reference field="1" count="5">
            <x v="8"/>
            <x v="9"/>
            <x v="11"/>
            <x v="12"/>
            <x v="16"/>
          </reference>
        </references>
      </pivotArea>
    </format>
    <format dxfId="565">
      <pivotArea collapsedLevelsAreSubtotals="1" fieldPosition="0">
        <references count="1">
          <reference field="0" count="1">
            <x v="62"/>
          </reference>
        </references>
      </pivotArea>
    </format>
    <format dxfId="564">
      <pivotArea collapsedLevelsAreSubtotals="1" fieldPosition="0">
        <references count="2">
          <reference field="0" count="1" selected="0">
            <x v="62"/>
          </reference>
          <reference field="1" count="7">
            <x v="1"/>
            <x v="7"/>
            <x v="8"/>
            <x v="9"/>
            <x v="11"/>
            <x v="12"/>
            <x v="16"/>
          </reference>
        </references>
      </pivotArea>
    </format>
    <format dxfId="563">
      <pivotArea collapsedLevelsAreSubtotals="1" fieldPosition="0">
        <references count="1">
          <reference field="0" count="1">
            <x v="63"/>
          </reference>
        </references>
      </pivotArea>
    </format>
    <format dxfId="562">
      <pivotArea collapsedLevelsAreSubtotals="1" fieldPosition="0">
        <references count="2">
          <reference field="0" count="1" selected="0">
            <x v="63"/>
          </reference>
          <reference field="1" count="11">
            <x v="1"/>
            <x v="7"/>
            <x v="8"/>
            <x v="9"/>
            <x v="11"/>
            <x v="12"/>
            <x v="13"/>
            <x v="14"/>
            <x v="15"/>
            <x v="16"/>
            <x v="17"/>
          </reference>
        </references>
      </pivotArea>
    </format>
    <format dxfId="561">
      <pivotArea collapsedLevelsAreSubtotals="1" fieldPosition="0">
        <references count="1">
          <reference field="0" count="1">
            <x v="64"/>
          </reference>
        </references>
      </pivotArea>
    </format>
    <format dxfId="560">
      <pivotArea collapsedLevelsAreSubtotals="1" fieldPosition="0">
        <references count="2">
          <reference field="0" count="1" selected="0">
            <x v="64"/>
          </reference>
          <reference field="1" count="11">
            <x v="1"/>
            <x v="7"/>
            <x v="8"/>
            <x v="9"/>
            <x v="11"/>
            <x v="12"/>
            <x v="13"/>
            <x v="14"/>
            <x v="15"/>
            <x v="16"/>
            <x v="17"/>
          </reference>
        </references>
      </pivotArea>
    </format>
    <format dxfId="559">
      <pivotArea collapsedLevelsAreSubtotals="1" fieldPosition="0">
        <references count="1">
          <reference field="0" count="1">
            <x v="65"/>
          </reference>
        </references>
      </pivotArea>
    </format>
    <format dxfId="558">
      <pivotArea collapsedLevelsAreSubtotals="1" fieldPosition="0">
        <references count="2">
          <reference field="0" count="1" selected="0">
            <x v="65"/>
          </reference>
          <reference field="1" count="11">
            <x v="1"/>
            <x v="7"/>
            <x v="8"/>
            <x v="9"/>
            <x v="11"/>
            <x v="12"/>
            <x v="13"/>
            <x v="14"/>
            <x v="15"/>
            <x v="16"/>
            <x v="17"/>
          </reference>
        </references>
      </pivotArea>
    </format>
    <format dxfId="557">
      <pivotArea collapsedLevelsAreSubtotals="1" fieldPosition="0">
        <references count="1">
          <reference field="0" count="1">
            <x v="66"/>
          </reference>
        </references>
      </pivotArea>
    </format>
    <format dxfId="556">
      <pivotArea collapsedLevelsAreSubtotals="1" fieldPosition="0">
        <references count="2">
          <reference field="0" count="1" selected="0">
            <x v="66"/>
          </reference>
          <reference field="1" count="9">
            <x v="1"/>
            <x v="7"/>
            <x v="8"/>
            <x v="9"/>
            <x v="11"/>
            <x v="12"/>
            <x v="14"/>
            <x v="16"/>
            <x v="17"/>
          </reference>
        </references>
      </pivotArea>
    </format>
    <format dxfId="555">
      <pivotArea collapsedLevelsAreSubtotals="1" fieldPosition="0">
        <references count="1">
          <reference field="0" count="1">
            <x v="67"/>
          </reference>
        </references>
      </pivotArea>
    </format>
    <format dxfId="554">
      <pivotArea collapsedLevelsAreSubtotals="1" fieldPosition="0">
        <references count="2">
          <reference field="0" count="1" selected="0">
            <x v="67"/>
          </reference>
          <reference field="1" count="10">
            <x v="1"/>
            <x v="7"/>
            <x v="8"/>
            <x v="9"/>
            <x v="11"/>
            <x v="12"/>
            <x v="14"/>
            <x v="15"/>
            <x v="16"/>
            <x v="17"/>
          </reference>
        </references>
      </pivotArea>
    </format>
    <format dxfId="553">
      <pivotArea collapsedLevelsAreSubtotals="1" fieldPosition="0">
        <references count="1">
          <reference field="0" count="1">
            <x v="68"/>
          </reference>
        </references>
      </pivotArea>
    </format>
    <format dxfId="552">
      <pivotArea collapsedLevelsAreSubtotals="1" fieldPosition="0">
        <references count="2">
          <reference field="0" count="1" selected="0">
            <x v="68"/>
          </reference>
          <reference field="1" count="9">
            <x v="1"/>
            <x v="7"/>
            <x v="8"/>
            <x v="9"/>
            <x v="11"/>
            <x v="12"/>
            <x v="14"/>
            <x v="16"/>
            <x v="17"/>
          </reference>
        </references>
      </pivotArea>
    </format>
    <format dxfId="551">
      <pivotArea collapsedLevelsAreSubtotals="1" fieldPosition="0">
        <references count="1">
          <reference field="0" count="1">
            <x v="69"/>
          </reference>
        </references>
      </pivotArea>
    </format>
    <format dxfId="550">
      <pivotArea collapsedLevelsAreSubtotals="1" fieldPosition="0">
        <references count="2">
          <reference field="0" count="1" selected="0">
            <x v="69"/>
          </reference>
          <reference field="1" count="12">
            <x v="3"/>
            <x v="7"/>
            <x v="8"/>
            <x v="9"/>
            <x v="10"/>
            <x v="11"/>
            <x v="12"/>
            <x v="13"/>
            <x v="14"/>
            <x v="15"/>
            <x v="16"/>
            <x v="17"/>
          </reference>
        </references>
      </pivotArea>
    </format>
    <format dxfId="549">
      <pivotArea collapsedLevelsAreSubtotals="1" fieldPosition="0">
        <references count="1">
          <reference field="0" count="1">
            <x v="70"/>
          </reference>
        </references>
      </pivotArea>
    </format>
    <format dxfId="548">
      <pivotArea collapsedLevelsAreSubtotals="1" fieldPosition="0">
        <references count="2">
          <reference field="0" count="1" selected="0">
            <x v="70"/>
          </reference>
          <reference field="1" count="11">
            <x v="1"/>
            <x v="7"/>
            <x v="8"/>
            <x v="9"/>
            <x v="11"/>
            <x v="12"/>
            <x v="13"/>
            <x v="14"/>
            <x v="15"/>
            <x v="16"/>
            <x v="17"/>
          </reference>
        </references>
      </pivotArea>
    </format>
    <format dxfId="547">
      <pivotArea collapsedLevelsAreSubtotals="1" fieldPosition="0">
        <references count="1">
          <reference field="0" count="1">
            <x v="71"/>
          </reference>
        </references>
      </pivotArea>
    </format>
    <format dxfId="546">
      <pivotArea collapsedLevelsAreSubtotals="1" fieldPosition="0">
        <references count="2">
          <reference field="0" count="1" selected="0">
            <x v="71"/>
          </reference>
          <reference field="1" count="9">
            <x v="7"/>
            <x v="8"/>
            <x v="9"/>
            <x v="11"/>
            <x v="12"/>
            <x v="14"/>
            <x v="15"/>
            <x v="16"/>
            <x v="17"/>
          </reference>
        </references>
      </pivotArea>
    </format>
    <format dxfId="545">
      <pivotArea collapsedLevelsAreSubtotals="1" fieldPosition="0">
        <references count="1">
          <reference field="0" count="1">
            <x v="72"/>
          </reference>
        </references>
      </pivotArea>
    </format>
    <format dxfId="544">
      <pivotArea collapsedLevelsAreSubtotals="1" fieldPosition="0">
        <references count="2">
          <reference field="0" count="1" selected="0">
            <x v="72"/>
          </reference>
          <reference field="1" count="10">
            <x v="1"/>
            <x v="7"/>
            <x v="8"/>
            <x v="9"/>
            <x v="11"/>
            <x v="12"/>
            <x v="14"/>
            <x v="15"/>
            <x v="16"/>
            <x v="17"/>
          </reference>
        </references>
      </pivotArea>
    </format>
    <format dxfId="543">
      <pivotArea collapsedLevelsAreSubtotals="1" fieldPosition="0">
        <references count="1">
          <reference field="0" count="1">
            <x v="73"/>
          </reference>
        </references>
      </pivotArea>
    </format>
    <format dxfId="542">
      <pivotArea collapsedLevelsAreSubtotals="1" fieldPosition="0">
        <references count="2">
          <reference field="0" count="1" selected="0">
            <x v="73"/>
          </reference>
          <reference field="1" count="10">
            <x v="7"/>
            <x v="8"/>
            <x v="9"/>
            <x v="11"/>
            <x v="12"/>
            <x v="13"/>
            <x v="14"/>
            <x v="15"/>
            <x v="16"/>
            <x v="17"/>
          </reference>
        </references>
      </pivotArea>
    </format>
    <format dxfId="541">
      <pivotArea collapsedLevelsAreSubtotals="1" fieldPosition="0">
        <references count="1">
          <reference field="0" count="1">
            <x v="74"/>
          </reference>
        </references>
      </pivotArea>
    </format>
    <format dxfId="540">
      <pivotArea collapsedLevelsAreSubtotals="1" fieldPosition="0">
        <references count="2">
          <reference field="0" count="1" selected="0">
            <x v="74"/>
          </reference>
          <reference field="1" count="11">
            <x v="1"/>
            <x v="7"/>
            <x v="8"/>
            <x v="9"/>
            <x v="11"/>
            <x v="12"/>
            <x v="13"/>
            <x v="14"/>
            <x v="15"/>
            <x v="16"/>
            <x v="17"/>
          </reference>
        </references>
      </pivotArea>
    </format>
    <format dxfId="539">
      <pivotArea collapsedLevelsAreSubtotals="1" fieldPosition="0">
        <references count="1">
          <reference field="0" count="1">
            <x v="75"/>
          </reference>
        </references>
      </pivotArea>
    </format>
    <format dxfId="538">
      <pivotArea collapsedLevelsAreSubtotals="1" fieldPosition="0">
        <references count="2">
          <reference field="0" count="1" selected="0">
            <x v="75"/>
          </reference>
          <reference field="1" count="8">
            <x v="3"/>
            <x v="7"/>
            <x v="8"/>
            <x v="9"/>
            <x v="11"/>
            <x v="12"/>
            <x v="16"/>
            <x v="17"/>
          </reference>
        </references>
      </pivotArea>
    </format>
    <format dxfId="537">
      <pivotArea collapsedLevelsAreSubtotals="1" fieldPosition="0">
        <references count="1">
          <reference field="0" count="1">
            <x v="76"/>
          </reference>
        </references>
      </pivotArea>
    </format>
    <format dxfId="536">
      <pivotArea collapsedLevelsAreSubtotals="1" fieldPosition="0">
        <references count="2">
          <reference field="0" count="1" selected="0">
            <x v="76"/>
          </reference>
          <reference field="1" count="9">
            <x v="1"/>
            <x v="7"/>
            <x v="8"/>
            <x v="9"/>
            <x v="11"/>
            <x v="12"/>
            <x v="13"/>
            <x v="14"/>
            <x v="16"/>
          </reference>
        </references>
      </pivotArea>
    </format>
    <format dxfId="535">
      <pivotArea collapsedLevelsAreSubtotals="1" fieldPosition="0">
        <references count="1">
          <reference field="0" count="1">
            <x v="77"/>
          </reference>
        </references>
      </pivotArea>
    </format>
    <format dxfId="534">
      <pivotArea collapsedLevelsAreSubtotals="1" fieldPosition="0">
        <references count="2">
          <reference field="0" count="1" selected="0">
            <x v="77"/>
          </reference>
          <reference field="1" count="9">
            <x v="1"/>
            <x v="7"/>
            <x v="8"/>
            <x v="9"/>
            <x v="11"/>
            <x v="12"/>
            <x v="13"/>
            <x v="14"/>
            <x v="16"/>
          </reference>
        </references>
      </pivotArea>
    </format>
    <format dxfId="533">
      <pivotArea collapsedLevelsAreSubtotals="1" fieldPosition="0">
        <references count="1">
          <reference field="0" count="1">
            <x v="78"/>
          </reference>
        </references>
      </pivotArea>
    </format>
    <format dxfId="532">
      <pivotArea collapsedLevelsAreSubtotals="1" fieldPosition="0">
        <references count="2">
          <reference field="0" count="1" selected="0">
            <x v="78"/>
          </reference>
          <reference field="1" count="6">
            <x v="1"/>
            <x v="8"/>
            <x v="9"/>
            <x v="11"/>
            <x v="12"/>
            <x v="16"/>
          </reference>
        </references>
      </pivotArea>
    </format>
    <format dxfId="531">
      <pivotArea collapsedLevelsAreSubtotals="1" fieldPosition="0">
        <references count="1">
          <reference field="0" count="1">
            <x v="79"/>
          </reference>
        </references>
      </pivotArea>
    </format>
    <format dxfId="530">
      <pivotArea collapsedLevelsAreSubtotals="1" fieldPosition="0">
        <references count="2">
          <reference field="0" count="1" selected="0">
            <x v="79"/>
          </reference>
          <reference field="1" count="9">
            <x v="5"/>
            <x v="7"/>
            <x v="8"/>
            <x v="9"/>
            <x v="11"/>
            <x v="12"/>
            <x v="14"/>
            <x v="15"/>
            <x v="16"/>
          </reference>
        </references>
      </pivotArea>
    </format>
    <format dxfId="529">
      <pivotArea collapsedLevelsAreSubtotals="1" fieldPosition="0">
        <references count="1">
          <reference field="0" count="1">
            <x v="80"/>
          </reference>
        </references>
      </pivotArea>
    </format>
    <format dxfId="528">
      <pivotArea collapsedLevelsAreSubtotals="1" fieldPosition="0">
        <references count="2">
          <reference field="0" count="1" selected="0">
            <x v="80"/>
          </reference>
          <reference field="1" count="10">
            <x v="1"/>
            <x v="7"/>
            <x v="8"/>
            <x v="9"/>
            <x v="11"/>
            <x v="12"/>
            <x v="14"/>
            <x v="15"/>
            <x v="16"/>
            <x v="17"/>
          </reference>
        </references>
      </pivotArea>
    </format>
    <format dxfId="527">
      <pivotArea collapsedLevelsAreSubtotals="1" fieldPosition="0">
        <references count="1">
          <reference field="0" count="1">
            <x v="81"/>
          </reference>
        </references>
      </pivotArea>
    </format>
    <format dxfId="526">
      <pivotArea collapsedLevelsAreSubtotals="1" fieldPosition="0">
        <references count="2">
          <reference field="0" count="1" selected="0">
            <x v="81"/>
          </reference>
          <reference field="1" count="9">
            <x v="7"/>
            <x v="8"/>
            <x v="9"/>
            <x v="11"/>
            <x v="12"/>
            <x v="14"/>
            <x v="15"/>
            <x v="16"/>
            <x v="17"/>
          </reference>
        </references>
      </pivotArea>
    </format>
    <format dxfId="525">
      <pivotArea collapsedLevelsAreSubtotals="1" fieldPosition="0">
        <references count="1">
          <reference field="0" count="1">
            <x v="82"/>
          </reference>
        </references>
      </pivotArea>
    </format>
    <format dxfId="524">
      <pivotArea collapsedLevelsAreSubtotals="1" fieldPosition="0">
        <references count="2">
          <reference field="0" count="1" selected="0">
            <x v="82"/>
          </reference>
          <reference field="1" count="7">
            <x v="7"/>
            <x v="8"/>
            <x v="9"/>
            <x v="11"/>
            <x v="12"/>
            <x v="16"/>
            <x v="17"/>
          </reference>
        </references>
      </pivotArea>
    </format>
    <format dxfId="523">
      <pivotArea collapsedLevelsAreSubtotals="1" fieldPosition="0">
        <references count="1">
          <reference field="0" count="1">
            <x v="83"/>
          </reference>
        </references>
      </pivotArea>
    </format>
    <format dxfId="522">
      <pivotArea collapsedLevelsAreSubtotals="1" fieldPosition="0">
        <references count="2">
          <reference field="0" count="1" selected="0">
            <x v="83"/>
          </reference>
          <reference field="1" count="11">
            <x v="4"/>
            <x v="7"/>
            <x v="8"/>
            <x v="9"/>
            <x v="11"/>
            <x v="12"/>
            <x v="13"/>
            <x v="14"/>
            <x v="15"/>
            <x v="16"/>
            <x v="17"/>
          </reference>
        </references>
      </pivotArea>
    </format>
    <format dxfId="521">
      <pivotArea collapsedLevelsAreSubtotals="1" fieldPosition="0">
        <references count="1">
          <reference field="0" count="1">
            <x v="84"/>
          </reference>
        </references>
      </pivotArea>
    </format>
    <format dxfId="520">
      <pivotArea collapsedLevelsAreSubtotals="1" fieldPosition="0">
        <references count="2">
          <reference field="0" count="1" selected="0">
            <x v="84"/>
          </reference>
          <reference field="1" count="9">
            <x v="1"/>
            <x v="7"/>
            <x v="8"/>
            <x v="9"/>
            <x v="11"/>
            <x v="12"/>
            <x v="14"/>
            <x v="15"/>
            <x v="16"/>
          </reference>
        </references>
      </pivotArea>
    </format>
    <format dxfId="519">
      <pivotArea collapsedLevelsAreSubtotals="1" fieldPosition="0">
        <references count="1">
          <reference field="0" count="1">
            <x v="85"/>
          </reference>
        </references>
      </pivotArea>
    </format>
    <format dxfId="518">
      <pivotArea collapsedLevelsAreSubtotals="1" fieldPosition="0">
        <references count="2">
          <reference field="0" count="1" selected="0">
            <x v="85"/>
          </reference>
          <reference field="1" count="10">
            <x v="1"/>
            <x v="7"/>
            <x v="8"/>
            <x v="9"/>
            <x v="11"/>
            <x v="12"/>
            <x v="14"/>
            <x v="15"/>
            <x v="16"/>
            <x v="17"/>
          </reference>
        </references>
      </pivotArea>
    </format>
    <format dxfId="517">
      <pivotArea collapsedLevelsAreSubtotals="1" fieldPosition="0">
        <references count="1">
          <reference field="0" count="1">
            <x v="86"/>
          </reference>
        </references>
      </pivotArea>
    </format>
    <format dxfId="516">
      <pivotArea collapsedLevelsAreSubtotals="1" fieldPosition="0">
        <references count="2">
          <reference field="0" count="1" selected="0">
            <x v="86"/>
          </reference>
          <reference field="1" count="9">
            <x v="1"/>
            <x v="7"/>
            <x v="8"/>
            <x v="9"/>
            <x v="11"/>
            <x v="12"/>
            <x v="13"/>
            <x v="16"/>
            <x v="17"/>
          </reference>
        </references>
      </pivotArea>
    </format>
    <format dxfId="515">
      <pivotArea collapsedLevelsAreSubtotals="1" fieldPosition="0">
        <references count="1">
          <reference field="0" count="1">
            <x v="87"/>
          </reference>
        </references>
      </pivotArea>
    </format>
    <format dxfId="514">
      <pivotArea collapsedLevelsAreSubtotals="1" fieldPosition="0">
        <references count="2">
          <reference field="0" count="1" selected="0">
            <x v="87"/>
          </reference>
          <reference field="1" count="6">
            <x v="7"/>
            <x v="8"/>
            <x v="9"/>
            <x v="11"/>
            <x v="12"/>
            <x v="16"/>
          </reference>
        </references>
      </pivotArea>
    </format>
    <format dxfId="513">
      <pivotArea collapsedLevelsAreSubtotals="1" fieldPosition="0">
        <references count="1">
          <reference field="0" count="1">
            <x v="88"/>
          </reference>
        </references>
      </pivotArea>
    </format>
    <format dxfId="512">
      <pivotArea collapsedLevelsAreSubtotals="1" fieldPosition="0">
        <references count="2">
          <reference field="0" count="1" selected="0">
            <x v="88"/>
          </reference>
          <reference field="1" count="10">
            <x v="1"/>
            <x v="7"/>
            <x v="8"/>
            <x v="9"/>
            <x v="11"/>
            <x v="12"/>
            <x v="14"/>
            <x v="15"/>
            <x v="16"/>
            <x v="17"/>
          </reference>
        </references>
      </pivotArea>
    </format>
    <format dxfId="511">
      <pivotArea collapsedLevelsAreSubtotals="1" fieldPosition="0">
        <references count="1">
          <reference field="0" count="1">
            <x v="89"/>
          </reference>
        </references>
      </pivotArea>
    </format>
    <format dxfId="510">
      <pivotArea collapsedLevelsAreSubtotals="1" fieldPosition="0">
        <references count="2">
          <reference field="0" count="1" selected="0">
            <x v="89"/>
          </reference>
          <reference field="1" count="10">
            <x v="7"/>
            <x v="8"/>
            <x v="9"/>
            <x v="11"/>
            <x v="12"/>
            <x v="13"/>
            <x v="14"/>
            <x v="15"/>
            <x v="16"/>
            <x v="17"/>
          </reference>
        </references>
      </pivotArea>
    </format>
    <format dxfId="509">
      <pivotArea collapsedLevelsAreSubtotals="1" fieldPosition="0">
        <references count="1">
          <reference field="0" count="1">
            <x v="90"/>
          </reference>
        </references>
      </pivotArea>
    </format>
    <format dxfId="508">
      <pivotArea collapsedLevelsAreSubtotals="1" fieldPosition="0">
        <references count="2">
          <reference field="0" count="1" selected="0">
            <x v="90"/>
          </reference>
          <reference field="1" count="9">
            <x v="1"/>
            <x v="7"/>
            <x v="8"/>
            <x v="9"/>
            <x v="11"/>
            <x v="12"/>
            <x v="14"/>
            <x v="15"/>
            <x v="16"/>
          </reference>
        </references>
      </pivotArea>
    </format>
    <format dxfId="507">
      <pivotArea collapsedLevelsAreSubtotals="1" fieldPosition="0">
        <references count="1">
          <reference field="0" count="1">
            <x v="91"/>
          </reference>
        </references>
      </pivotArea>
    </format>
    <format dxfId="506">
      <pivotArea collapsedLevelsAreSubtotals="1" fieldPosition="0">
        <references count="2">
          <reference field="0" count="1" selected="0">
            <x v="91"/>
          </reference>
          <reference field="1" count="9">
            <x v="1"/>
            <x v="7"/>
            <x v="8"/>
            <x v="9"/>
            <x v="11"/>
            <x v="12"/>
            <x v="14"/>
            <x v="16"/>
            <x v="17"/>
          </reference>
        </references>
      </pivotArea>
    </format>
    <format dxfId="505">
      <pivotArea collapsedLevelsAreSubtotals="1" fieldPosition="0">
        <references count="1">
          <reference field="0" count="1">
            <x v="92"/>
          </reference>
        </references>
      </pivotArea>
    </format>
    <format dxfId="504">
      <pivotArea collapsedLevelsAreSubtotals="1" fieldPosition="0">
        <references count="2">
          <reference field="0" count="1" selected="0">
            <x v="92"/>
          </reference>
          <reference field="1" count="8">
            <x v="7"/>
            <x v="8"/>
            <x v="9"/>
            <x v="11"/>
            <x v="14"/>
            <x v="15"/>
            <x v="16"/>
            <x v="17"/>
          </reference>
        </references>
      </pivotArea>
    </format>
    <format dxfId="503">
      <pivotArea collapsedLevelsAreSubtotals="1" fieldPosition="0">
        <references count="1">
          <reference field="0" count="1">
            <x v="93"/>
          </reference>
        </references>
      </pivotArea>
    </format>
    <format dxfId="502">
      <pivotArea collapsedLevelsAreSubtotals="1" fieldPosition="0">
        <references count="2">
          <reference field="0" count="1" selected="0">
            <x v="93"/>
          </reference>
          <reference field="1" count="11">
            <x v="0"/>
            <x v="1"/>
            <x v="7"/>
            <x v="8"/>
            <x v="9"/>
            <x v="11"/>
            <x v="12"/>
            <x v="13"/>
            <x v="14"/>
            <x v="15"/>
            <x v="16"/>
          </reference>
        </references>
      </pivotArea>
    </format>
    <format dxfId="501">
      <pivotArea collapsedLevelsAreSubtotals="1" fieldPosition="0">
        <references count="1">
          <reference field="0" count="1">
            <x v="94"/>
          </reference>
        </references>
      </pivotArea>
    </format>
    <format dxfId="500">
      <pivotArea collapsedLevelsAreSubtotals="1" fieldPosition="0">
        <references count="2">
          <reference field="0" count="1" selected="0">
            <x v="94"/>
          </reference>
          <reference field="1" count="10">
            <x v="1"/>
            <x v="5"/>
            <x v="7"/>
            <x v="8"/>
            <x v="9"/>
            <x v="11"/>
            <x v="12"/>
            <x v="14"/>
            <x v="15"/>
            <x v="16"/>
          </reference>
        </references>
      </pivotArea>
    </format>
    <format dxfId="499">
      <pivotArea collapsedLevelsAreSubtotals="1" fieldPosition="0">
        <references count="1">
          <reference field="0" count="1">
            <x v="95"/>
          </reference>
        </references>
      </pivotArea>
    </format>
    <format dxfId="498">
      <pivotArea collapsedLevelsAreSubtotals="1" fieldPosition="0">
        <references count="2">
          <reference field="0" count="1" selected="0">
            <x v="95"/>
          </reference>
          <reference field="1" count="10">
            <x v="7"/>
            <x v="8"/>
            <x v="9"/>
            <x v="11"/>
            <x v="12"/>
            <x v="13"/>
            <x v="14"/>
            <x v="15"/>
            <x v="16"/>
            <x v="17"/>
          </reference>
        </references>
      </pivotArea>
    </format>
    <format dxfId="497">
      <pivotArea collapsedLevelsAreSubtotals="1" fieldPosition="0">
        <references count="1">
          <reference field="0" count="1">
            <x v="96"/>
          </reference>
        </references>
      </pivotArea>
    </format>
    <format dxfId="496">
      <pivotArea collapsedLevelsAreSubtotals="1" fieldPosition="0">
        <references count="2">
          <reference field="0" count="1" selected="0">
            <x v="96"/>
          </reference>
          <reference field="1" count="7">
            <x v="7"/>
            <x v="8"/>
            <x v="9"/>
            <x v="11"/>
            <x v="14"/>
            <x v="15"/>
            <x v="16"/>
          </reference>
        </references>
      </pivotArea>
    </format>
    <format dxfId="495">
      <pivotArea collapsedLevelsAreSubtotals="1" fieldPosition="0">
        <references count="1">
          <reference field="0" count="1">
            <x v="97"/>
          </reference>
        </references>
      </pivotArea>
    </format>
    <format dxfId="494">
      <pivotArea collapsedLevelsAreSubtotals="1" fieldPosition="0">
        <references count="2">
          <reference field="0" count="1" selected="0">
            <x v="97"/>
          </reference>
          <reference field="1" count="12">
            <x v="1"/>
            <x v="5"/>
            <x v="7"/>
            <x v="8"/>
            <x v="9"/>
            <x v="11"/>
            <x v="12"/>
            <x v="13"/>
            <x v="14"/>
            <x v="15"/>
            <x v="16"/>
            <x v="17"/>
          </reference>
        </references>
      </pivotArea>
    </format>
    <format dxfId="493">
      <pivotArea collapsedLevelsAreSubtotals="1" fieldPosition="0">
        <references count="1">
          <reference field="0" count="1">
            <x v="98"/>
          </reference>
        </references>
      </pivotArea>
    </format>
    <format dxfId="492">
      <pivotArea collapsedLevelsAreSubtotals="1" fieldPosition="0">
        <references count="2">
          <reference field="0" count="1" selected="0">
            <x v="98"/>
          </reference>
          <reference field="1" count="10">
            <x v="1"/>
            <x v="7"/>
            <x v="8"/>
            <x v="9"/>
            <x v="11"/>
            <x v="12"/>
            <x v="14"/>
            <x v="15"/>
            <x v="16"/>
            <x v="17"/>
          </reference>
        </references>
      </pivotArea>
    </format>
    <format dxfId="491">
      <pivotArea collapsedLevelsAreSubtotals="1" fieldPosition="0">
        <references count="1">
          <reference field="0" count="1">
            <x v="99"/>
          </reference>
        </references>
      </pivotArea>
    </format>
    <format dxfId="490">
      <pivotArea collapsedLevelsAreSubtotals="1" fieldPosition="0">
        <references count="2">
          <reference field="0" count="1" selected="0">
            <x v="99"/>
          </reference>
          <reference field="1" count="7">
            <x v="1"/>
            <x v="8"/>
            <x v="9"/>
            <x v="11"/>
            <x v="12"/>
            <x v="14"/>
            <x v="16"/>
          </reference>
        </references>
      </pivotArea>
    </format>
    <format dxfId="489">
      <pivotArea collapsedLevelsAreSubtotals="1" fieldPosition="0">
        <references count="1">
          <reference field="0" count="1">
            <x v="100"/>
          </reference>
        </references>
      </pivotArea>
    </format>
    <format dxfId="488">
      <pivotArea collapsedLevelsAreSubtotals="1" fieldPosition="0">
        <references count="2">
          <reference field="0" count="1" selected="0">
            <x v="100"/>
          </reference>
          <reference field="1" count="11">
            <x v="1"/>
            <x v="7"/>
            <x v="8"/>
            <x v="9"/>
            <x v="11"/>
            <x v="12"/>
            <x v="13"/>
            <x v="14"/>
            <x v="15"/>
            <x v="16"/>
            <x v="17"/>
          </reference>
        </references>
      </pivotArea>
    </format>
    <format dxfId="487">
      <pivotArea collapsedLevelsAreSubtotals="1" fieldPosition="0">
        <references count="1">
          <reference field="0" count="1">
            <x v="101"/>
          </reference>
        </references>
      </pivotArea>
    </format>
    <format dxfId="486">
      <pivotArea collapsedLevelsAreSubtotals="1" fieldPosition="0">
        <references count="2">
          <reference field="0" count="1" selected="0">
            <x v="101"/>
          </reference>
          <reference field="1" count="10">
            <x v="1"/>
            <x v="7"/>
            <x v="8"/>
            <x v="9"/>
            <x v="11"/>
            <x v="12"/>
            <x v="14"/>
            <x v="15"/>
            <x v="16"/>
            <x v="17"/>
          </reference>
        </references>
      </pivotArea>
    </format>
    <format dxfId="485">
      <pivotArea collapsedLevelsAreSubtotals="1" fieldPosition="0">
        <references count="1">
          <reference field="0" count="1">
            <x v="102"/>
          </reference>
        </references>
      </pivotArea>
    </format>
    <format dxfId="484">
      <pivotArea collapsedLevelsAreSubtotals="1" fieldPosition="0">
        <references count="2">
          <reference field="0" count="1" selected="0">
            <x v="102"/>
          </reference>
          <reference field="1" count="10">
            <x v="1"/>
            <x v="7"/>
            <x v="8"/>
            <x v="9"/>
            <x v="11"/>
            <x v="12"/>
            <x v="14"/>
            <x v="15"/>
            <x v="16"/>
            <x v="17"/>
          </reference>
        </references>
      </pivotArea>
    </format>
    <format dxfId="483">
      <pivotArea collapsedLevelsAreSubtotals="1" fieldPosition="0">
        <references count="1">
          <reference field="0" count="1">
            <x v="103"/>
          </reference>
        </references>
      </pivotArea>
    </format>
    <format dxfId="482">
      <pivotArea collapsedLevelsAreSubtotals="1" fieldPosition="0">
        <references count="2">
          <reference field="0" count="1" selected="0">
            <x v="103"/>
          </reference>
          <reference field="1" count="9">
            <x v="7"/>
            <x v="8"/>
            <x v="9"/>
            <x v="11"/>
            <x v="12"/>
            <x v="13"/>
            <x v="14"/>
            <x v="16"/>
            <x v="17"/>
          </reference>
        </references>
      </pivotArea>
    </format>
    <format dxfId="481">
      <pivotArea collapsedLevelsAreSubtotals="1" fieldPosition="0">
        <references count="1">
          <reference field="0" count="1">
            <x v="104"/>
          </reference>
        </references>
      </pivotArea>
    </format>
    <format dxfId="480">
      <pivotArea collapsedLevelsAreSubtotals="1" fieldPosition="0">
        <references count="2">
          <reference field="0" count="1" selected="0">
            <x v="104"/>
          </reference>
          <reference field="1" count="11">
            <x v="1"/>
            <x v="5"/>
            <x v="7"/>
            <x v="8"/>
            <x v="9"/>
            <x v="11"/>
            <x v="12"/>
            <x v="14"/>
            <x v="15"/>
            <x v="16"/>
            <x v="17"/>
          </reference>
        </references>
      </pivotArea>
    </format>
    <format dxfId="479">
      <pivotArea collapsedLevelsAreSubtotals="1" fieldPosition="0">
        <references count="1">
          <reference field="0" count="1">
            <x v="105"/>
          </reference>
        </references>
      </pivotArea>
    </format>
    <format dxfId="478">
      <pivotArea collapsedLevelsAreSubtotals="1" fieldPosition="0">
        <references count="2">
          <reference field="0" count="1" selected="0">
            <x v="105"/>
          </reference>
          <reference field="1" count="11">
            <x v="1"/>
            <x v="7"/>
            <x v="8"/>
            <x v="9"/>
            <x v="11"/>
            <x v="12"/>
            <x v="13"/>
            <x v="14"/>
            <x v="15"/>
            <x v="16"/>
            <x v="17"/>
          </reference>
        </references>
      </pivotArea>
    </format>
    <format dxfId="477">
      <pivotArea collapsedLevelsAreSubtotals="1" fieldPosition="0">
        <references count="1">
          <reference field="0" count="1">
            <x v="106"/>
          </reference>
        </references>
      </pivotArea>
    </format>
    <format dxfId="476">
      <pivotArea collapsedLevelsAreSubtotals="1" fieldPosition="0">
        <references count="2">
          <reference field="0" count="1" selected="0">
            <x v="106"/>
          </reference>
          <reference field="1" count="9">
            <x v="1"/>
            <x v="7"/>
            <x v="8"/>
            <x v="9"/>
            <x v="11"/>
            <x v="12"/>
            <x v="14"/>
            <x v="16"/>
            <x v="17"/>
          </reference>
        </references>
      </pivotArea>
    </format>
    <format dxfId="475">
      <pivotArea collapsedLevelsAreSubtotals="1" fieldPosition="0">
        <references count="1">
          <reference field="0" count="1">
            <x v="107"/>
          </reference>
        </references>
      </pivotArea>
    </format>
    <format dxfId="474">
      <pivotArea collapsedLevelsAreSubtotals="1" fieldPosition="0">
        <references count="2">
          <reference field="0" count="1" selected="0">
            <x v="107"/>
          </reference>
          <reference field="1" count="7">
            <x v="7"/>
            <x v="8"/>
            <x v="9"/>
            <x v="11"/>
            <x v="12"/>
            <x v="15"/>
            <x v="16"/>
          </reference>
        </references>
      </pivotArea>
    </format>
    <format dxfId="473">
      <pivotArea collapsedLevelsAreSubtotals="1" fieldPosition="0">
        <references count="1">
          <reference field="0" count="1">
            <x v="108"/>
          </reference>
        </references>
      </pivotArea>
    </format>
    <format dxfId="472">
      <pivotArea collapsedLevelsAreSubtotals="1" fieldPosition="0">
        <references count="2">
          <reference field="0" count="1" selected="0">
            <x v="108"/>
          </reference>
          <reference field="1" count="9">
            <x v="7"/>
            <x v="8"/>
            <x v="9"/>
            <x v="11"/>
            <x v="12"/>
            <x v="14"/>
            <x v="15"/>
            <x v="16"/>
            <x v="17"/>
          </reference>
        </references>
      </pivotArea>
    </format>
    <format dxfId="471">
      <pivotArea collapsedLevelsAreSubtotals="1" fieldPosition="0">
        <references count="1">
          <reference field="0" count="1">
            <x v="109"/>
          </reference>
        </references>
      </pivotArea>
    </format>
    <format dxfId="470">
      <pivotArea collapsedLevelsAreSubtotals="1" fieldPosition="0">
        <references count="2">
          <reference field="0" count="1" selected="0">
            <x v="109"/>
          </reference>
          <reference field="1" count="13">
            <x v="1"/>
            <x v="5"/>
            <x v="7"/>
            <x v="8"/>
            <x v="9"/>
            <x v="10"/>
            <x v="11"/>
            <x v="12"/>
            <x v="13"/>
            <x v="14"/>
            <x v="15"/>
            <x v="16"/>
            <x v="17"/>
          </reference>
        </references>
      </pivotArea>
    </format>
    <format dxfId="469">
      <pivotArea collapsedLevelsAreSubtotals="1" fieldPosition="0">
        <references count="1">
          <reference field="0" count="1">
            <x v="110"/>
          </reference>
        </references>
      </pivotArea>
    </format>
    <format dxfId="468">
      <pivotArea collapsedLevelsAreSubtotals="1" fieldPosition="0">
        <references count="2">
          <reference field="0" count="1" selected="0">
            <x v="110"/>
          </reference>
          <reference field="1" count="8">
            <x v="7"/>
            <x v="8"/>
            <x v="9"/>
            <x v="11"/>
            <x v="12"/>
            <x v="14"/>
            <x v="16"/>
            <x v="17"/>
          </reference>
        </references>
      </pivotArea>
    </format>
    <format dxfId="467">
      <pivotArea collapsedLevelsAreSubtotals="1" fieldPosition="0">
        <references count="1">
          <reference field="0" count="1">
            <x v="111"/>
          </reference>
        </references>
      </pivotArea>
    </format>
    <format dxfId="466">
      <pivotArea collapsedLevelsAreSubtotals="1" fieldPosition="0">
        <references count="2">
          <reference field="0" count="1" selected="0">
            <x v="111"/>
          </reference>
          <reference field="1" count="11">
            <x v="1"/>
            <x v="7"/>
            <x v="8"/>
            <x v="9"/>
            <x v="11"/>
            <x v="12"/>
            <x v="13"/>
            <x v="14"/>
            <x v="15"/>
            <x v="16"/>
            <x v="17"/>
          </reference>
        </references>
      </pivotArea>
    </format>
    <format dxfId="465">
      <pivotArea collapsedLevelsAreSubtotals="1" fieldPosition="0">
        <references count="1">
          <reference field="0" count="1">
            <x v="112"/>
          </reference>
        </references>
      </pivotArea>
    </format>
    <format dxfId="464">
      <pivotArea collapsedLevelsAreSubtotals="1" fieldPosition="0">
        <references count="2">
          <reference field="0" count="1" selected="0">
            <x v="112"/>
          </reference>
          <reference field="1" count="11">
            <x v="1"/>
            <x v="7"/>
            <x v="8"/>
            <x v="9"/>
            <x v="11"/>
            <x v="12"/>
            <x v="13"/>
            <x v="14"/>
            <x v="15"/>
            <x v="16"/>
            <x v="17"/>
          </reference>
        </references>
      </pivotArea>
    </format>
    <format dxfId="463">
      <pivotArea collapsedLevelsAreSubtotals="1" fieldPosition="0">
        <references count="1">
          <reference field="0" count="1">
            <x v="113"/>
          </reference>
        </references>
      </pivotArea>
    </format>
    <format dxfId="462">
      <pivotArea collapsedLevelsAreSubtotals="1" fieldPosition="0">
        <references count="2">
          <reference field="0" count="1" selected="0">
            <x v="113"/>
          </reference>
          <reference field="1" count="9">
            <x v="7"/>
            <x v="8"/>
            <x v="9"/>
            <x v="11"/>
            <x v="12"/>
            <x v="14"/>
            <x v="15"/>
            <x v="16"/>
            <x v="17"/>
          </reference>
        </references>
      </pivotArea>
    </format>
    <format dxfId="461">
      <pivotArea collapsedLevelsAreSubtotals="1" fieldPosition="0">
        <references count="1">
          <reference field="0" count="1">
            <x v="114"/>
          </reference>
        </references>
      </pivotArea>
    </format>
    <format dxfId="460">
      <pivotArea collapsedLevelsAreSubtotals="1" fieldPosition="0">
        <references count="2">
          <reference field="0" count="1" selected="0">
            <x v="114"/>
          </reference>
          <reference field="1" count="11">
            <x v="1"/>
            <x v="7"/>
            <x v="8"/>
            <x v="9"/>
            <x v="11"/>
            <x v="12"/>
            <x v="13"/>
            <x v="14"/>
            <x v="15"/>
            <x v="16"/>
            <x v="17"/>
          </reference>
        </references>
      </pivotArea>
    </format>
    <format dxfId="459">
      <pivotArea collapsedLevelsAreSubtotals="1" fieldPosition="0">
        <references count="1">
          <reference field="0" count="1">
            <x v="115"/>
          </reference>
        </references>
      </pivotArea>
    </format>
    <format dxfId="458">
      <pivotArea collapsedLevelsAreSubtotals="1" fieldPosition="0">
        <references count="2">
          <reference field="0" count="1" selected="0">
            <x v="115"/>
          </reference>
          <reference field="1" count="9">
            <x v="1"/>
            <x v="7"/>
            <x v="8"/>
            <x v="9"/>
            <x v="11"/>
            <x v="12"/>
            <x v="14"/>
            <x v="15"/>
            <x v="16"/>
          </reference>
        </references>
      </pivotArea>
    </format>
    <format dxfId="457">
      <pivotArea collapsedLevelsAreSubtotals="1" fieldPosition="0">
        <references count="1">
          <reference field="0" count="1">
            <x v="116"/>
          </reference>
        </references>
      </pivotArea>
    </format>
    <format dxfId="456">
      <pivotArea collapsedLevelsAreSubtotals="1" fieldPosition="0">
        <references count="2">
          <reference field="0" count="1" selected="0">
            <x v="116"/>
          </reference>
          <reference field="1" count="6">
            <x v="7"/>
            <x v="8"/>
            <x v="9"/>
            <x v="11"/>
            <x v="16"/>
            <x v="17"/>
          </reference>
        </references>
      </pivotArea>
    </format>
    <format dxfId="455">
      <pivotArea collapsedLevelsAreSubtotals="1" fieldPosition="0">
        <references count="1">
          <reference field="0" count="1">
            <x v="117"/>
          </reference>
        </references>
      </pivotArea>
    </format>
    <format dxfId="454">
      <pivotArea collapsedLevelsAreSubtotals="1" fieldPosition="0">
        <references count="2">
          <reference field="0" count="1" selected="0">
            <x v="117"/>
          </reference>
          <reference field="1" count="9">
            <x v="7"/>
            <x v="8"/>
            <x v="9"/>
            <x v="11"/>
            <x v="12"/>
            <x v="14"/>
            <x v="15"/>
            <x v="16"/>
            <x v="17"/>
          </reference>
        </references>
      </pivotArea>
    </format>
    <format dxfId="453">
      <pivotArea collapsedLevelsAreSubtotals="1" fieldPosition="0">
        <references count="1">
          <reference field="0" count="1">
            <x v="118"/>
          </reference>
        </references>
      </pivotArea>
    </format>
    <format dxfId="452">
      <pivotArea collapsedLevelsAreSubtotals="1" fieldPosition="0">
        <references count="2">
          <reference field="0" count="1" selected="0">
            <x v="118"/>
          </reference>
          <reference field="1" count="10">
            <x v="1"/>
            <x v="7"/>
            <x v="8"/>
            <x v="9"/>
            <x v="11"/>
            <x v="12"/>
            <x v="14"/>
            <x v="15"/>
            <x v="16"/>
            <x v="17"/>
          </reference>
        </references>
      </pivotArea>
    </format>
    <format dxfId="451">
      <pivotArea collapsedLevelsAreSubtotals="1" fieldPosition="0">
        <references count="1">
          <reference field="0" count="1">
            <x v="119"/>
          </reference>
        </references>
      </pivotArea>
    </format>
    <format dxfId="450">
      <pivotArea collapsedLevelsAreSubtotals="1" fieldPosition="0">
        <references count="2">
          <reference field="0" count="1" selected="0">
            <x v="119"/>
          </reference>
          <reference field="1" count="12">
            <x v="1"/>
            <x v="5"/>
            <x v="7"/>
            <x v="8"/>
            <x v="9"/>
            <x v="11"/>
            <x v="12"/>
            <x v="13"/>
            <x v="14"/>
            <x v="15"/>
            <x v="16"/>
            <x v="17"/>
          </reference>
        </references>
      </pivotArea>
    </format>
    <format dxfId="449">
      <pivotArea collapsedLevelsAreSubtotals="1" fieldPosition="0">
        <references count="1">
          <reference field="0" count="1">
            <x v="120"/>
          </reference>
        </references>
      </pivotArea>
    </format>
    <format dxfId="448">
      <pivotArea collapsedLevelsAreSubtotals="1" fieldPosition="0">
        <references count="2">
          <reference field="0" count="1" selected="0">
            <x v="120"/>
          </reference>
          <reference field="1" count="10">
            <x v="7"/>
            <x v="8"/>
            <x v="9"/>
            <x v="11"/>
            <x v="12"/>
            <x v="13"/>
            <x v="14"/>
            <x v="15"/>
            <x v="16"/>
            <x v="17"/>
          </reference>
        </references>
      </pivotArea>
    </format>
    <format dxfId="447">
      <pivotArea collapsedLevelsAreSubtotals="1" fieldPosition="0">
        <references count="1">
          <reference field="0" count="1">
            <x v="121"/>
          </reference>
        </references>
      </pivotArea>
    </format>
    <format dxfId="446">
      <pivotArea collapsedLevelsAreSubtotals="1" fieldPosition="0">
        <references count="2">
          <reference field="0" count="1" selected="0">
            <x v="121"/>
          </reference>
          <reference field="1" count="13">
            <x v="1"/>
            <x v="5"/>
            <x v="6"/>
            <x v="7"/>
            <x v="8"/>
            <x v="9"/>
            <x v="11"/>
            <x v="12"/>
            <x v="13"/>
            <x v="14"/>
            <x v="15"/>
            <x v="16"/>
            <x v="17"/>
          </reference>
        </references>
      </pivotArea>
    </format>
    <format dxfId="445">
      <pivotArea collapsedLevelsAreSubtotals="1" fieldPosition="0">
        <references count="1">
          <reference field="0" count="1">
            <x v="122"/>
          </reference>
        </references>
      </pivotArea>
    </format>
    <format dxfId="444">
      <pivotArea collapsedLevelsAreSubtotals="1" fieldPosition="0">
        <references count="2">
          <reference field="0" count="1" selected="0">
            <x v="122"/>
          </reference>
          <reference field="1" count="11">
            <x v="0"/>
            <x v="1"/>
            <x v="7"/>
            <x v="8"/>
            <x v="9"/>
            <x v="11"/>
            <x v="12"/>
            <x v="14"/>
            <x v="15"/>
            <x v="16"/>
            <x v="17"/>
          </reference>
        </references>
      </pivotArea>
    </format>
    <format dxfId="443">
      <pivotArea collapsedLevelsAreSubtotals="1" fieldPosition="0">
        <references count="1">
          <reference field="0" count="1">
            <x v="123"/>
          </reference>
        </references>
      </pivotArea>
    </format>
    <format dxfId="442">
      <pivotArea collapsedLevelsAreSubtotals="1" fieldPosition="0">
        <references count="2">
          <reference field="0" count="1" selected="0">
            <x v="123"/>
          </reference>
          <reference field="1" count="11">
            <x v="1"/>
            <x v="7"/>
            <x v="8"/>
            <x v="9"/>
            <x v="11"/>
            <x v="12"/>
            <x v="13"/>
            <x v="14"/>
            <x v="15"/>
            <x v="16"/>
            <x v="17"/>
          </reference>
        </references>
      </pivotArea>
    </format>
    <format dxfId="441">
      <pivotArea collapsedLevelsAreSubtotals="1" fieldPosition="0">
        <references count="1">
          <reference field="0" count="1">
            <x v="124"/>
          </reference>
        </references>
      </pivotArea>
    </format>
    <format dxfId="440">
      <pivotArea collapsedLevelsAreSubtotals="1" fieldPosition="0">
        <references count="2">
          <reference field="0" count="1" selected="0">
            <x v="124"/>
          </reference>
          <reference field="1" count="10">
            <x v="1"/>
            <x v="7"/>
            <x v="8"/>
            <x v="9"/>
            <x v="11"/>
            <x v="12"/>
            <x v="13"/>
            <x v="14"/>
            <x v="16"/>
            <x v="17"/>
          </reference>
        </references>
      </pivotArea>
    </format>
    <format dxfId="439">
      <pivotArea collapsedLevelsAreSubtotals="1" fieldPosition="0">
        <references count="1">
          <reference field="0" count="1">
            <x v="125"/>
          </reference>
        </references>
      </pivotArea>
    </format>
    <format dxfId="438">
      <pivotArea collapsedLevelsAreSubtotals="1" fieldPosition="0">
        <references count="2">
          <reference field="0" count="1" selected="0">
            <x v="125"/>
          </reference>
          <reference field="1" count="8">
            <x v="7"/>
            <x v="8"/>
            <x v="9"/>
            <x v="11"/>
            <x v="12"/>
            <x v="14"/>
            <x v="16"/>
            <x v="17"/>
          </reference>
        </references>
      </pivotArea>
    </format>
    <format dxfId="437">
      <pivotArea collapsedLevelsAreSubtotals="1" fieldPosition="0">
        <references count="1">
          <reference field="0" count="1">
            <x v="126"/>
          </reference>
        </references>
      </pivotArea>
    </format>
    <format dxfId="436">
      <pivotArea collapsedLevelsAreSubtotals="1" fieldPosition="0">
        <references count="2">
          <reference field="0" count="1" selected="0">
            <x v="126"/>
          </reference>
          <reference field="1" count="7">
            <x v="1"/>
            <x v="7"/>
            <x v="8"/>
            <x v="9"/>
            <x v="11"/>
            <x v="16"/>
            <x v="17"/>
          </reference>
        </references>
      </pivotArea>
    </format>
    <format dxfId="435">
      <pivotArea collapsedLevelsAreSubtotals="1" fieldPosition="0">
        <references count="1">
          <reference field="0" count="1">
            <x v="127"/>
          </reference>
        </references>
      </pivotArea>
    </format>
    <format dxfId="434">
      <pivotArea collapsedLevelsAreSubtotals="1" fieldPosition="0">
        <references count="2">
          <reference field="0" count="1" selected="0">
            <x v="127"/>
          </reference>
          <reference field="1" count="11">
            <x v="1"/>
            <x v="7"/>
            <x v="8"/>
            <x v="9"/>
            <x v="11"/>
            <x v="12"/>
            <x v="13"/>
            <x v="14"/>
            <x v="15"/>
            <x v="16"/>
            <x v="17"/>
          </reference>
        </references>
      </pivotArea>
    </format>
    <format dxfId="433">
      <pivotArea collapsedLevelsAreSubtotals="1" fieldPosition="0">
        <references count="1">
          <reference field="0" count="1">
            <x v="128"/>
          </reference>
        </references>
      </pivotArea>
    </format>
    <format dxfId="432">
      <pivotArea collapsedLevelsAreSubtotals="1" fieldPosition="0">
        <references count="2">
          <reference field="0" count="1" selected="0">
            <x v="128"/>
          </reference>
          <reference field="1" count="9">
            <x v="3"/>
            <x v="5"/>
            <x v="7"/>
            <x v="8"/>
            <x v="9"/>
            <x v="11"/>
            <x v="12"/>
            <x v="16"/>
            <x v="17"/>
          </reference>
        </references>
      </pivotArea>
    </format>
    <format dxfId="431">
      <pivotArea collapsedLevelsAreSubtotals="1" fieldPosition="0">
        <references count="1">
          <reference field="0" count="1">
            <x v="129"/>
          </reference>
        </references>
      </pivotArea>
    </format>
    <format dxfId="430">
      <pivotArea collapsedLevelsAreSubtotals="1" fieldPosition="0">
        <references count="2">
          <reference field="0" count="1" selected="0">
            <x v="129"/>
          </reference>
          <reference field="1" count="9">
            <x v="1"/>
            <x v="7"/>
            <x v="8"/>
            <x v="9"/>
            <x v="11"/>
            <x v="12"/>
            <x v="14"/>
            <x v="15"/>
            <x v="16"/>
          </reference>
        </references>
      </pivotArea>
    </format>
    <format dxfId="429">
      <pivotArea collapsedLevelsAreSubtotals="1" fieldPosition="0">
        <references count="1">
          <reference field="0" count="1">
            <x v="130"/>
          </reference>
        </references>
      </pivotArea>
    </format>
    <format dxfId="428">
      <pivotArea collapsedLevelsAreSubtotals="1" fieldPosition="0">
        <references count="2">
          <reference field="0" count="1" selected="0">
            <x v="130"/>
          </reference>
          <reference field="1" count="11">
            <x v="1"/>
            <x v="7"/>
            <x v="8"/>
            <x v="9"/>
            <x v="11"/>
            <x v="12"/>
            <x v="13"/>
            <x v="14"/>
            <x v="15"/>
            <x v="16"/>
            <x v="17"/>
          </reference>
        </references>
      </pivotArea>
    </format>
    <format dxfId="427">
      <pivotArea collapsedLevelsAreSubtotals="1" fieldPosition="0">
        <references count="1">
          <reference field="0" count="1">
            <x v="131"/>
          </reference>
        </references>
      </pivotArea>
    </format>
    <format dxfId="426">
      <pivotArea collapsedLevelsAreSubtotals="1" fieldPosition="0">
        <references count="2">
          <reference field="0" count="1" selected="0">
            <x v="131"/>
          </reference>
          <reference field="1" count="10">
            <x v="7"/>
            <x v="8"/>
            <x v="9"/>
            <x v="11"/>
            <x v="12"/>
            <x v="13"/>
            <x v="14"/>
            <x v="15"/>
            <x v="16"/>
            <x v="17"/>
          </reference>
        </references>
      </pivotArea>
    </format>
    <format dxfId="425">
      <pivotArea collapsedLevelsAreSubtotals="1" fieldPosition="0">
        <references count="1">
          <reference field="0" count="1">
            <x v="132"/>
          </reference>
        </references>
      </pivotArea>
    </format>
    <format dxfId="424">
      <pivotArea collapsedLevelsAreSubtotals="1" fieldPosition="0">
        <references count="2">
          <reference field="0" count="1" selected="0">
            <x v="132"/>
          </reference>
          <reference field="1" count="4">
            <x v="8"/>
            <x v="9"/>
            <x v="11"/>
            <x v="14"/>
          </reference>
        </references>
      </pivotArea>
    </format>
    <format dxfId="423">
      <pivotArea collapsedLevelsAreSubtotals="1" fieldPosition="0">
        <references count="1">
          <reference field="0" count="1">
            <x v="133"/>
          </reference>
        </references>
      </pivotArea>
    </format>
    <format dxfId="422">
      <pivotArea collapsedLevelsAreSubtotals="1" fieldPosition="0">
        <references count="2">
          <reference field="0" count="1" selected="0">
            <x v="133"/>
          </reference>
          <reference field="1" count="13">
            <x v="1"/>
            <x v="5"/>
            <x v="6"/>
            <x v="7"/>
            <x v="8"/>
            <x v="9"/>
            <x v="11"/>
            <x v="12"/>
            <x v="13"/>
            <x v="14"/>
            <x v="15"/>
            <x v="16"/>
            <x v="17"/>
          </reference>
        </references>
      </pivotArea>
    </format>
    <format dxfId="421">
      <pivotArea collapsedLevelsAreSubtotals="1" fieldPosition="0">
        <references count="1">
          <reference field="0" count="1">
            <x v="134"/>
          </reference>
        </references>
      </pivotArea>
    </format>
    <format dxfId="420">
      <pivotArea collapsedLevelsAreSubtotals="1" fieldPosition="0">
        <references count="2">
          <reference field="0" count="1" selected="0">
            <x v="134"/>
          </reference>
          <reference field="1" count="10">
            <x v="1"/>
            <x v="4"/>
            <x v="7"/>
            <x v="8"/>
            <x v="9"/>
            <x v="11"/>
            <x v="14"/>
            <x v="15"/>
            <x v="16"/>
            <x v="17"/>
          </reference>
        </references>
      </pivotArea>
    </format>
    <format dxfId="419">
      <pivotArea collapsedLevelsAreSubtotals="1" fieldPosition="0">
        <references count="1">
          <reference field="0" count="1">
            <x v="135"/>
          </reference>
        </references>
      </pivotArea>
    </format>
    <format dxfId="418">
      <pivotArea collapsedLevelsAreSubtotals="1" fieldPosition="0">
        <references count="2">
          <reference field="0" count="1" selected="0">
            <x v="135"/>
          </reference>
          <reference field="1" count="11">
            <x v="1"/>
            <x v="7"/>
            <x v="8"/>
            <x v="9"/>
            <x v="11"/>
            <x v="12"/>
            <x v="13"/>
            <x v="14"/>
            <x v="15"/>
            <x v="16"/>
            <x v="17"/>
          </reference>
        </references>
      </pivotArea>
    </format>
    <format dxfId="417">
      <pivotArea collapsedLevelsAreSubtotals="1" fieldPosition="0">
        <references count="2">
          <reference field="0" count="1" selected="0">
            <x v="0"/>
          </reference>
          <reference field="1" count="11">
            <x v="2"/>
            <x v="7"/>
            <x v="8"/>
            <x v="9"/>
            <x v="11"/>
            <x v="12"/>
            <x v="13"/>
            <x v="14"/>
            <x v="15"/>
            <x v="16"/>
            <x v="17"/>
          </reference>
        </references>
      </pivotArea>
    </format>
    <format dxfId="416">
      <pivotArea collapsedLevelsAreSubtotals="1" fieldPosition="0">
        <references count="1">
          <reference field="0" count="1">
            <x v="1"/>
          </reference>
        </references>
      </pivotArea>
    </format>
    <format dxfId="415">
      <pivotArea collapsedLevelsAreSubtotals="1" fieldPosition="0">
        <references count="2">
          <reference field="0" count="1" selected="0">
            <x v="1"/>
          </reference>
          <reference field="1" count="10">
            <x v="7"/>
            <x v="8"/>
            <x v="9"/>
            <x v="11"/>
            <x v="12"/>
            <x v="13"/>
            <x v="14"/>
            <x v="15"/>
            <x v="16"/>
            <x v="17"/>
          </reference>
        </references>
      </pivotArea>
    </format>
    <format dxfId="414">
      <pivotArea collapsedLevelsAreSubtotals="1" fieldPosition="0">
        <references count="1">
          <reference field="0" count="1">
            <x v="2"/>
          </reference>
        </references>
      </pivotArea>
    </format>
    <format dxfId="413">
      <pivotArea collapsedLevelsAreSubtotals="1" fieldPosition="0">
        <references count="2">
          <reference field="0" count="1" selected="0">
            <x v="2"/>
          </reference>
          <reference field="1" count="12">
            <x v="1"/>
            <x v="5"/>
            <x v="7"/>
            <x v="8"/>
            <x v="9"/>
            <x v="11"/>
            <x v="12"/>
            <x v="13"/>
            <x v="14"/>
            <x v="15"/>
            <x v="16"/>
            <x v="17"/>
          </reference>
        </references>
      </pivotArea>
    </format>
    <format dxfId="412">
      <pivotArea collapsedLevelsAreSubtotals="1" fieldPosition="0">
        <references count="1">
          <reference field="0" count="1">
            <x v="3"/>
          </reference>
        </references>
      </pivotArea>
    </format>
    <format dxfId="411">
      <pivotArea collapsedLevelsAreSubtotals="1" fieldPosition="0">
        <references count="2">
          <reference field="0" count="1" selected="0">
            <x v="3"/>
          </reference>
          <reference field="1" count="10">
            <x v="7"/>
            <x v="8"/>
            <x v="9"/>
            <x v="11"/>
            <x v="12"/>
            <x v="13"/>
            <x v="14"/>
            <x v="15"/>
            <x v="16"/>
            <x v="17"/>
          </reference>
        </references>
      </pivotArea>
    </format>
    <format dxfId="410">
      <pivotArea collapsedLevelsAreSubtotals="1" fieldPosition="0">
        <references count="1">
          <reference field="0" count="1">
            <x v="4"/>
          </reference>
        </references>
      </pivotArea>
    </format>
    <format dxfId="409">
      <pivotArea collapsedLevelsAreSubtotals="1" fieldPosition="0">
        <references count="2">
          <reference field="0" count="1" selected="0">
            <x v="4"/>
          </reference>
          <reference field="1" count="11">
            <x v="5"/>
            <x v="7"/>
            <x v="8"/>
            <x v="9"/>
            <x v="11"/>
            <x v="12"/>
            <x v="13"/>
            <x v="14"/>
            <x v="15"/>
            <x v="16"/>
            <x v="17"/>
          </reference>
        </references>
      </pivotArea>
    </format>
    <format dxfId="408">
      <pivotArea collapsedLevelsAreSubtotals="1" fieldPosition="0">
        <references count="1">
          <reference field="0" count="1">
            <x v="5"/>
          </reference>
        </references>
      </pivotArea>
    </format>
    <format dxfId="407">
      <pivotArea collapsedLevelsAreSubtotals="1" fieldPosition="0">
        <references count="2">
          <reference field="0" count="1" selected="0">
            <x v="5"/>
          </reference>
          <reference field="1" count="10">
            <x v="7"/>
            <x v="8"/>
            <x v="9"/>
            <x v="11"/>
            <x v="12"/>
            <x v="13"/>
            <x v="14"/>
            <x v="15"/>
            <x v="16"/>
            <x v="17"/>
          </reference>
        </references>
      </pivotArea>
    </format>
    <format dxfId="406">
      <pivotArea collapsedLevelsAreSubtotals="1" fieldPosition="0">
        <references count="1">
          <reference field="0" count="1">
            <x v="6"/>
          </reference>
        </references>
      </pivotArea>
    </format>
    <format dxfId="405">
      <pivotArea collapsedLevelsAreSubtotals="1" fieldPosition="0">
        <references count="2">
          <reference field="0" count="1" selected="0">
            <x v="6"/>
          </reference>
          <reference field="1" count="9">
            <x v="7"/>
            <x v="8"/>
            <x v="9"/>
            <x v="11"/>
            <x v="12"/>
            <x v="14"/>
            <x v="15"/>
            <x v="16"/>
            <x v="17"/>
          </reference>
        </references>
      </pivotArea>
    </format>
    <format dxfId="404">
      <pivotArea collapsedLevelsAreSubtotals="1" fieldPosition="0">
        <references count="1">
          <reference field="0" count="1">
            <x v="7"/>
          </reference>
        </references>
      </pivotArea>
    </format>
    <format dxfId="403">
      <pivotArea collapsedLevelsAreSubtotals="1" fieldPosition="0">
        <references count="2">
          <reference field="0" count="1" selected="0">
            <x v="7"/>
          </reference>
          <reference field="1" count="12">
            <x v="1"/>
            <x v="5"/>
            <x v="7"/>
            <x v="8"/>
            <x v="9"/>
            <x v="11"/>
            <x v="12"/>
            <x v="13"/>
            <x v="14"/>
            <x v="15"/>
            <x v="16"/>
            <x v="17"/>
          </reference>
        </references>
      </pivotArea>
    </format>
    <format dxfId="402">
      <pivotArea collapsedLevelsAreSubtotals="1" fieldPosition="0">
        <references count="1">
          <reference field="0" count="1">
            <x v="8"/>
          </reference>
        </references>
      </pivotArea>
    </format>
    <format dxfId="401">
      <pivotArea collapsedLevelsAreSubtotals="1" fieldPosition="0">
        <references count="2">
          <reference field="0" count="1" selected="0">
            <x v="8"/>
          </reference>
          <reference field="1" count="11">
            <x v="1"/>
            <x v="7"/>
            <x v="8"/>
            <x v="9"/>
            <x v="11"/>
            <x v="12"/>
            <x v="13"/>
            <x v="14"/>
            <x v="15"/>
            <x v="16"/>
            <x v="17"/>
          </reference>
        </references>
      </pivotArea>
    </format>
    <format dxfId="400">
      <pivotArea collapsedLevelsAreSubtotals="1" fieldPosition="0">
        <references count="1">
          <reference field="0" count="1">
            <x v="9"/>
          </reference>
        </references>
      </pivotArea>
    </format>
    <format dxfId="399">
      <pivotArea collapsedLevelsAreSubtotals="1" fieldPosition="0">
        <references count="2">
          <reference field="0" count="1" selected="0">
            <x v="9"/>
          </reference>
          <reference field="1" count="11">
            <x v="1"/>
            <x v="7"/>
            <x v="8"/>
            <x v="9"/>
            <x v="11"/>
            <x v="12"/>
            <x v="13"/>
            <x v="14"/>
            <x v="15"/>
            <x v="16"/>
            <x v="17"/>
          </reference>
        </references>
      </pivotArea>
    </format>
    <format dxfId="398">
      <pivotArea collapsedLevelsAreSubtotals="1" fieldPosition="0">
        <references count="1">
          <reference field="0" count="1">
            <x v="10"/>
          </reference>
        </references>
      </pivotArea>
    </format>
    <format dxfId="397">
      <pivotArea collapsedLevelsAreSubtotals="1" fieldPosition="0">
        <references count="2">
          <reference field="0" count="1" selected="0">
            <x v="10"/>
          </reference>
          <reference field="1" count="10">
            <x v="1"/>
            <x v="7"/>
            <x v="8"/>
            <x v="9"/>
            <x v="11"/>
            <x v="12"/>
            <x v="13"/>
            <x v="14"/>
            <x v="16"/>
            <x v="17"/>
          </reference>
        </references>
      </pivotArea>
    </format>
    <format dxfId="396">
      <pivotArea collapsedLevelsAreSubtotals="1" fieldPosition="0">
        <references count="1">
          <reference field="0" count="1">
            <x v="11"/>
          </reference>
        </references>
      </pivotArea>
    </format>
    <format dxfId="395">
      <pivotArea collapsedLevelsAreSubtotals="1" fieldPosition="0">
        <references count="2">
          <reference field="0" count="1" selected="0">
            <x v="11"/>
          </reference>
          <reference field="1" count="12">
            <x v="1"/>
            <x v="5"/>
            <x v="7"/>
            <x v="8"/>
            <x v="9"/>
            <x v="11"/>
            <x v="12"/>
            <x v="13"/>
            <x v="14"/>
            <x v="15"/>
            <x v="16"/>
            <x v="17"/>
          </reference>
        </references>
      </pivotArea>
    </format>
    <format dxfId="394">
      <pivotArea collapsedLevelsAreSubtotals="1" fieldPosition="0">
        <references count="1">
          <reference field="0" count="1">
            <x v="12"/>
          </reference>
        </references>
      </pivotArea>
    </format>
    <format dxfId="393">
      <pivotArea collapsedLevelsAreSubtotals="1" fieldPosition="0">
        <references count="2">
          <reference field="0" count="1" selected="0">
            <x v="12"/>
          </reference>
          <reference field="1" count="11">
            <x v="5"/>
            <x v="7"/>
            <x v="8"/>
            <x v="9"/>
            <x v="11"/>
            <x v="12"/>
            <x v="13"/>
            <x v="14"/>
            <x v="15"/>
            <x v="16"/>
            <x v="17"/>
          </reference>
        </references>
      </pivotArea>
    </format>
    <format dxfId="392">
      <pivotArea collapsedLevelsAreSubtotals="1" fieldPosition="0">
        <references count="1">
          <reference field="0" count="1">
            <x v="13"/>
          </reference>
        </references>
      </pivotArea>
    </format>
    <format dxfId="391">
      <pivotArea collapsedLevelsAreSubtotals="1" fieldPosition="0">
        <references count="2">
          <reference field="0" count="1" selected="0">
            <x v="13"/>
          </reference>
          <reference field="1" count="10">
            <x v="7"/>
            <x v="8"/>
            <x v="9"/>
            <x v="11"/>
            <x v="12"/>
            <x v="13"/>
            <x v="14"/>
            <x v="15"/>
            <x v="16"/>
            <x v="17"/>
          </reference>
        </references>
      </pivotArea>
    </format>
    <format dxfId="390">
      <pivotArea collapsedLevelsAreSubtotals="1" fieldPosition="0">
        <references count="1">
          <reference field="0" count="1">
            <x v="14"/>
          </reference>
        </references>
      </pivotArea>
    </format>
    <format dxfId="389">
      <pivotArea collapsedLevelsAreSubtotals="1" fieldPosition="0">
        <references count="2">
          <reference field="0" count="1" selected="0">
            <x v="14"/>
          </reference>
          <reference field="1" count="12">
            <x v="0"/>
            <x v="1"/>
            <x v="5"/>
            <x v="7"/>
            <x v="8"/>
            <x v="9"/>
            <x v="11"/>
            <x v="12"/>
            <x v="13"/>
            <x v="14"/>
            <x v="16"/>
            <x v="17"/>
          </reference>
        </references>
      </pivotArea>
    </format>
    <format dxfId="388">
      <pivotArea collapsedLevelsAreSubtotals="1" fieldPosition="0">
        <references count="1">
          <reference field="0" count="1">
            <x v="15"/>
          </reference>
        </references>
      </pivotArea>
    </format>
    <format dxfId="387">
      <pivotArea collapsedLevelsAreSubtotals="1" fieldPosition="0">
        <references count="2">
          <reference field="0" count="1" selected="0">
            <x v="15"/>
          </reference>
          <reference field="1" count="11">
            <x v="1"/>
            <x v="7"/>
            <x v="8"/>
            <x v="9"/>
            <x v="11"/>
            <x v="12"/>
            <x v="13"/>
            <x v="14"/>
            <x v="15"/>
            <x v="16"/>
            <x v="17"/>
          </reference>
        </references>
      </pivotArea>
    </format>
    <format dxfId="386">
      <pivotArea collapsedLevelsAreSubtotals="1" fieldPosition="0">
        <references count="1">
          <reference field="0" count="1">
            <x v="16"/>
          </reference>
        </references>
      </pivotArea>
    </format>
    <format dxfId="385">
      <pivotArea collapsedLevelsAreSubtotals="1" fieldPosition="0">
        <references count="2">
          <reference field="0" count="1" selected="0">
            <x v="16"/>
          </reference>
          <reference field="1" count="11">
            <x v="5"/>
            <x v="7"/>
            <x v="8"/>
            <x v="9"/>
            <x v="11"/>
            <x v="12"/>
            <x v="13"/>
            <x v="14"/>
            <x v="15"/>
            <x v="16"/>
            <x v="17"/>
          </reference>
        </references>
      </pivotArea>
    </format>
    <format dxfId="384">
      <pivotArea collapsedLevelsAreSubtotals="1" fieldPosition="0">
        <references count="1">
          <reference field="0" count="1">
            <x v="17"/>
          </reference>
        </references>
      </pivotArea>
    </format>
    <format dxfId="383">
      <pivotArea collapsedLevelsAreSubtotals="1" fieldPosition="0">
        <references count="2">
          <reference field="0" count="1" selected="0">
            <x v="17"/>
          </reference>
          <reference field="1" count="11">
            <x v="1"/>
            <x v="7"/>
            <x v="8"/>
            <x v="9"/>
            <x v="11"/>
            <x v="12"/>
            <x v="13"/>
            <x v="14"/>
            <x v="15"/>
            <x v="16"/>
            <x v="17"/>
          </reference>
        </references>
      </pivotArea>
    </format>
    <format dxfId="382">
      <pivotArea collapsedLevelsAreSubtotals="1" fieldPosition="0">
        <references count="1">
          <reference field="0" count="1">
            <x v="18"/>
          </reference>
        </references>
      </pivotArea>
    </format>
    <format dxfId="381">
      <pivotArea collapsedLevelsAreSubtotals="1" fieldPosition="0">
        <references count="2">
          <reference field="0" count="1" selected="0">
            <x v="18"/>
          </reference>
          <reference field="1" count="9">
            <x v="7"/>
            <x v="8"/>
            <x v="9"/>
            <x v="11"/>
            <x v="12"/>
            <x v="14"/>
            <x v="15"/>
            <x v="16"/>
            <x v="17"/>
          </reference>
        </references>
      </pivotArea>
    </format>
    <format dxfId="380">
      <pivotArea collapsedLevelsAreSubtotals="1" fieldPosition="0">
        <references count="1">
          <reference field="0" count="1">
            <x v="19"/>
          </reference>
        </references>
      </pivotArea>
    </format>
    <format dxfId="379">
      <pivotArea collapsedLevelsAreSubtotals="1" fieldPosition="0">
        <references count="2">
          <reference field="0" count="1" selected="0">
            <x v="19"/>
          </reference>
          <reference field="1" count="10">
            <x v="1"/>
            <x v="4"/>
            <x v="7"/>
            <x v="8"/>
            <x v="9"/>
            <x v="11"/>
            <x v="12"/>
            <x v="13"/>
            <x v="16"/>
            <x v="17"/>
          </reference>
        </references>
      </pivotArea>
    </format>
    <format dxfId="378">
      <pivotArea collapsedLevelsAreSubtotals="1" fieldPosition="0">
        <references count="1">
          <reference field="0" count="1">
            <x v="20"/>
          </reference>
        </references>
      </pivotArea>
    </format>
    <format dxfId="377">
      <pivotArea collapsedLevelsAreSubtotals="1" fieldPosition="0">
        <references count="2">
          <reference field="0" count="1" selected="0">
            <x v="20"/>
          </reference>
          <reference field="1" count="12">
            <x v="1"/>
            <x v="7"/>
            <x v="8"/>
            <x v="9"/>
            <x v="10"/>
            <x v="11"/>
            <x v="12"/>
            <x v="13"/>
            <x v="14"/>
            <x v="15"/>
            <x v="16"/>
            <x v="17"/>
          </reference>
        </references>
      </pivotArea>
    </format>
    <format dxfId="376">
      <pivotArea collapsedLevelsAreSubtotals="1" fieldPosition="0">
        <references count="1">
          <reference field="0" count="1">
            <x v="21"/>
          </reference>
        </references>
      </pivotArea>
    </format>
    <format dxfId="375">
      <pivotArea collapsedLevelsAreSubtotals="1" fieldPosition="0">
        <references count="2">
          <reference field="0" count="1" selected="0">
            <x v="21"/>
          </reference>
          <reference field="1" count="12">
            <x v="1"/>
            <x v="7"/>
            <x v="8"/>
            <x v="9"/>
            <x v="10"/>
            <x v="11"/>
            <x v="12"/>
            <x v="13"/>
            <x v="14"/>
            <x v="15"/>
            <x v="16"/>
            <x v="17"/>
          </reference>
        </references>
      </pivotArea>
    </format>
    <format dxfId="374">
      <pivotArea collapsedLevelsAreSubtotals="1" fieldPosition="0">
        <references count="1">
          <reference field="0" count="1">
            <x v="22"/>
          </reference>
        </references>
      </pivotArea>
    </format>
    <format dxfId="373">
      <pivotArea collapsedLevelsAreSubtotals="1" fieldPosition="0">
        <references count="2">
          <reference field="0" count="1" selected="0">
            <x v="22"/>
          </reference>
          <reference field="1" count="11">
            <x v="1"/>
            <x v="5"/>
            <x v="7"/>
            <x v="8"/>
            <x v="9"/>
            <x v="11"/>
            <x v="12"/>
            <x v="14"/>
            <x v="15"/>
            <x v="16"/>
            <x v="17"/>
          </reference>
        </references>
      </pivotArea>
    </format>
    <format dxfId="372">
      <pivotArea collapsedLevelsAreSubtotals="1" fieldPosition="0">
        <references count="1">
          <reference field="0" count="1">
            <x v="23"/>
          </reference>
        </references>
      </pivotArea>
    </format>
    <format dxfId="371">
      <pivotArea collapsedLevelsAreSubtotals="1" fieldPosition="0">
        <references count="2">
          <reference field="0" count="1" selected="0">
            <x v="23"/>
          </reference>
          <reference field="1" count="9">
            <x v="5"/>
            <x v="7"/>
            <x v="8"/>
            <x v="9"/>
            <x v="11"/>
            <x v="12"/>
            <x v="14"/>
            <x v="16"/>
            <x v="17"/>
          </reference>
        </references>
      </pivotArea>
    </format>
    <format dxfId="370">
      <pivotArea collapsedLevelsAreSubtotals="1" fieldPosition="0">
        <references count="1">
          <reference field="0" count="1">
            <x v="24"/>
          </reference>
        </references>
      </pivotArea>
    </format>
    <format dxfId="369">
      <pivotArea collapsedLevelsAreSubtotals="1" fieldPosition="0">
        <references count="2">
          <reference field="0" count="1" selected="0">
            <x v="24"/>
          </reference>
          <reference field="1" count="7">
            <x v="8"/>
            <x v="9"/>
            <x v="11"/>
            <x v="12"/>
            <x v="14"/>
            <x v="15"/>
            <x v="16"/>
          </reference>
        </references>
      </pivotArea>
    </format>
    <format dxfId="368">
      <pivotArea collapsedLevelsAreSubtotals="1" fieldPosition="0">
        <references count="1">
          <reference field="0" count="1">
            <x v="25"/>
          </reference>
        </references>
      </pivotArea>
    </format>
    <format dxfId="367">
      <pivotArea collapsedLevelsAreSubtotals="1" fieldPosition="0">
        <references count="2">
          <reference field="0" count="1" selected="0">
            <x v="25"/>
          </reference>
          <reference field="1" count="11">
            <x v="1"/>
            <x v="7"/>
            <x v="8"/>
            <x v="9"/>
            <x v="11"/>
            <x v="12"/>
            <x v="13"/>
            <x v="14"/>
            <x v="15"/>
            <x v="16"/>
            <x v="17"/>
          </reference>
        </references>
      </pivotArea>
    </format>
    <format dxfId="366">
      <pivotArea collapsedLevelsAreSubtotals="1" fieldPosition="0">
        <references count="1">
          <reference field="0" count="1">
            <x v="26"/>
          </reference>
        </references>
      </pivotArea>
    </format>
    <format dxfId="365">
      <pivotArea collapsedLevelsAreSubtotals="1" fieldPosition="0">
        <references count="2">
          <reference field="0" count="1" selected="0">
            <x v="26"/>
          </reference>
          <reference field="1" count="10">
            <x v="1"/>
            <x v="7"/>
            <x v="8"/>
            <x v="9"/>
            <x v="10"/>
            <x v="11"/>
            <x v="12"/>
            <x v="15"/>
            <x v="16"/>
            <x v="17"/>
          </reference>
        </references>
      </pivotArea>
    </format>
    <format dxfId="364">
      <pivotArea collapsedLevelsAreSubtotals="1" fieldPosition="0">
        <references count="1">
          <reference field="0" count="1">
            <x v="27"/>
          </reference>
        </references>
      </pivotArea>
    </format>
    <format dxfId="363">
      <pivotArea collapsedLevelsAreSubtotals="1" fieldPosition="0">
        <references count="2">
          <reference field="0" count="1" selected="0">
            <x v="27"/>
          </reference>
          <reference field="1" count="11">
            <x v="1"/>
            <x v="7"/>
            <x v="8"/>
            <x v="9"/>
            <x v="11"/>
            <x v="12"/>
            <x v="13"/>
            <x v="14"/>
            <x v="15"/>
            <x v="16"/>
            <x v="17"/>
          </reference>
        </references>
      </pivotArea>
    </format>
    <format dxfId="362">
      <pivotArea collapsedLevelsAreSubtotals="1" fieldPosition="0">
        <references count="1">
          <reference field="0" count="1">
            <x v="28"/>
          </reference>
        </references>
      </pivotArea>
    </format>
    <format dxfId="361">
      <pivotArea collapsedLevelsAreSubtotals="1" fieldPosition="0">
        <references count="2">
          <reference field="0" count="1" selected="0">
            <x v="28"/>
          </reference>
          <reference field="1" count="12">
            <x v="1"/>
            <x v="7"/>
            <x v="8"/>
            <x v="9"/>
            <x v="10"/>
            <x v="11"/>
            <x v="12"/>
            <x v="13"/>
            <x v="14"/>
            <x v="15"/>
            <x v="16"/>
            <x v="17"/>
          </reference>
        </references>
      </pivotArea>
    </format>
    <format dxfId="360">
      <pivotArea collapsedLevelsAreSubtotals="1" fieldPosition="0">
        <references count="1">
          <reference field="0" count="1">
            <x v="29"/>
          </reference>
        </references>
      </pivotArea>
    </format>
    <format dxfId="359">
      <pivotArea collapsedLevelsAreSubtotals="1" fieldPosition="0">
        <references count="2">
          <reference field="0" count="1" selected="0">
            <x v="29"/>
          </reference>
          <reference field="1" count="11">
            <x v="1"/>
            <x v="7"/>
            <x v="8"/>
            <x v="9"/>
            <x v="11"/>
            <x v="12"/>
            <x v="13"/>
            <x v="14"/>
            <x v="15"/>
            <x v="16"/>
            <x v="17"/>
          </reference>
        </references>
      </pivotArea>
    </format>
    <format dxfId="358">
      <pivotArea collapsedLevelsAreSubtotals="1" fieldPosition="0">
        <references count="1">
          <reference field="0" count="1">
            <x v="30"/>
          </reference>
        </references>
      </pivotArea>
    </format>
    <format dxfId="357">
      <pivotArea collapsedLevelsAreSubtotals="1" fieldPosition="0">
        <references count="2">
          <reference field="0" count="1" selected="0">
            <x v="30"/>
          </reference>
          <reference field="1" count="11">
            <x v="1"/>
            <x v="7"/>
            <x v="8"/>
            <x v="9"/>
            <x v="11"/>
            <x v="12"/>
            <x v="13"/>
            <x v="14"/>
            <x v="15"/>
            <x v="16"/>
            <x v="17"/>
          </reference>
        </references>
      </pivotArea>
    </format>
    <format dxfId="356">
      <pivotArea collapsedLevelsAreSubtotals="1" fieldPosition="0">
        <references count="1">
          <reference field="0" count="1">
            <x v="31"/>
          </reference>
        </references>
      </pivotArea>
    </format>
    <format dxfId="355">
      <pivotArea collapsedLevelsAreSubtotals="1" fieldPosition="0">
        <references count="2">
          <reference field="0" count="1" selected="0">
            <x v="31"/>
          </reference>
          <reference field="1" count="10">
            <x v="1"/>
            <x v="5"/>
            <x v="7"/>
            <x v="8"/>
            <x v="9"/>
            <x v="10"/>
            <x v="11"/>
            <x v="12"/>
            <x v="14"/>
            <x v="16"/>
          </reference>
        </references>
      </pivotArea>
    </format>
    <format dxfId="354">
      <pivotArea collapsedLevelsAreSubtotals="1" fieldPosition="0">
        <references count="1">
          <reference field="0" count="1">
            <x v="32"/>
          </reference>
        </references>
      </pivotArea>
    </format>
    <format dxfId="353">
      <pivotArea collapsedLevelsAreSubtotals="1" fieldPosition="0">
        <references count="2">
          <reference field="0" count="1" selected="0">
            <x v="32"/>
          </reference>
          <reference field="1" count="11">
            <x v="1"/>
            <x v="7"/>
            <x v="8"/>
            <x v="9"/>
            <x v="11"/>
            <x v="12"/>
            <x v="13"/>
            <x v="14"/>
            <x v="15"/>
            <x v="16"/>
            <x v="17"/>
          </reference>
        </references>
      </pivotArea>
    </format>
    <format dxfId="352">
      <pivotArea collapsedLevelsAreSubtotals="1" fieldPosition="0">
        <references count="1">
          <reference field="0" count="1">
            <x v="33"/>
          </reference>
        </references>
      </pivotArea>
    </format>
    <format dxfId="351">
      <pivotArea collapsedLevelsAreSubtotals="1" fieldPosition="0">
        <references count="2">
          <reference field="0" count="1" selected="0">
            <x v="33"/>
          </reference>
          <reference field="1" count="10">
            <x v="7"/>
            <x v="8"/>
            <x v="9"/>
            <x v="11"/>
            <x v="12"/>
            <x v="13"/>
            <x v="14"/>
            <x v="15"/>
            <x v="16"/>
            <x v="17"/>
          </reference>
        </references>
      </pivotArea>
    </format>
    <format dxfId="350">
      <pivotArea collapsedLevelsAreSubtotals="1" fieldPosition="0">
        <references count="1">
          <reference field="0" count="1">
            <x v="34"/>
          </reference>
        </references>
      </pivotArea>
    </format>
    <format dxfId="349">
      <pivotArea collapsedLevelsAreSubtotals="1" fieldPosition="0">
        <references count="2">
          <reference field="0" count="1" selected="0">
            <x v="34"/>
          </reference>
          <reference field="1" count="11">
            <x v="1"/>
            <x v="7"/>
            <x v="8"/>
            <x v="9"/>
            <x v="11"/>
            <x v="12"/>
            <x v="13"/>
            <x v="14"/>
            <x v="15"/>
            <x v="16"/>
            <x v="17"/>
          </reference>
        </references>
      </pivotArea>
    </format>
    <format dxfId="348">
      <pivotArea collapsedLevelsAreSubtotals="1" fieldPosition="0">
        <references count="1">
          <reference field="0" count="1">
            <x v="35"/>
          </reference>
        </references>
      </pivotArea>
    </format>
    <format dxfId="347">
      <pivotArea collapsedLevelsAreSubtotals="1" fieldPosition="0">
        <references count="2">
          <reference field="0" count="1" selected="0">
            <x v="35"/>
          </reference>
          <reference field="1" count="9">
            <x v="7"/>
            <x v="8"/>
            <x v="9"/>
            <x v="11"/>
            <x v="12"/>
            <x v="14"/>
            <x v="15"/>
            <x v="16"/>
            <x v="17"/>
          </reference>
        </references>
      </pivotArea>
    </format>
    <format dxfId="346">
      <pivotArea collapsedLevelsAreSubtotals="1" fieldPosition="0">
        <references count="1">
          <reference field="0" count="1">
            <x v="36"/>
          </reference>
        </references>
      </pivotArea>
    </format>
    <format dxfId="345">
      <pivotArea collapsedLevelsAreSubtotals="1" fieldPosition="0">
        <references count="2">
          <reference field="0" count="1" selected="0">
            <x v="36"/>
          </reference>
          <reference field="1" count="10">
            <x v="1"/>
            <x v="7"/>
            <x v="8"/>
            <x v="9"/>
            <x v="11"/>
            <x v="12"/>
            <x v="14"/>
            <x v="15"/>
            <x v="16"/>
            <x v="17"/>
          </reference>
        </references>
      </pivotArea>
    </format>
    <format dxfId="344">
      <pivotArea collapsedLevelsAreSubtotals="1" fieldPosition="0">
        <references count="1">
          <reference field="0" count="1">
            <x v="37"/>
          </reference>
        </references>
      </pivotArea>
    </format>
    <format dxfId="343">
      <pivotArea collapsedLevelsAreSubtotals="1" fieldPosition="0">
        <references count="2">
          <reference field="0" count="1" selected="0">
            <x v="37"/>
          </reference>
          <reference field="1" count="9">
            <x v="7"/>
            <x v="8"/>
            <x v="9"/>
            <x v="11"/>
            <x v="13"/>
            <x v="14"/>
            <x v="15"/>
            <x v="16"/>
            <x v="17"/>
          </reference>
        </references>
      </pivotArea>
    </format>
    <format dxfId="342">
      <pivotArea collapsedLevelsAreSubtotals="1" fieldPosition="0">
        <references count="1">
          <reference field="0" count="1">
            <x v="38"/>
          </reference>
        </references>
      </pivotArea>
    </format>
    <format dxfId="341">
      <pivotArea collapsedLevelsAreSubtotals="1" fieldPosition="0">
        <references count="2">
          <reference field="0" count="1" selected="0">
            <x v="38"/>
          </reference>
          <reference field="1" count="10">
            <x v="1"/>
            <x v="7"/>
            <x v="8"/>
            <x v="9"/>
            <x v="11"/>
            <x v="12"/>
            <x v="14"/>
            <x v="15"/>
            <x v="16"/>
            <x v="17"/>
          </reference>
        </references>
      </pivotArea>
    </format>
    <format dxfId="340">
      <pivotArea collapsedLevelsAreSubtotals="1" fieldPosition="0">
        <references count="1">
          <reference field="0" count="1">
            <x v="39"/>
          </reference>
        </references>
      </pivotArea>
    </format>
    <format dxfId="339">
      <pivotArea collapsedLevelsAreSubtotals="1" fieldPosition="0">
        <references count="2">
          <reference field="0" count="1" selected="0">
            <x v="39"/>
          </reference>
          <reference field="1" count="9">
            <x v="7"/>
            <x v="8"/>
            <x v="9"/>
            <x v="11"/>
            <x v="12"/>
            <x v="14"/>
            <x v="15"/>
            <x v="16"/>
            <x v="17"/>
          </reference>
        </references>
      </pivotArea>
    </format>
    <format dxfId="338">
      <pivotArea collapsedLevelsAreSubtotals="1" fieldPosition="0">
        <references count="1">
          <reference field="0" count="1">
            <x v="40"/>
          </reference>
        </references>
      </pivotArea>
    </format>
    <format dxfId="337">
      <pivotArea collapsedLevelsAreSubtotals="1" fieldPosition="0">
        <references count="2">
          <reference field="0" count="1" selected="0">
            <x v="40"/>
          </reference>
          <reference field="1" count="5">
            <x v="1"/>
            <x v="7"/>
            <x v="8"/>
            <x v="9"/>
            <x v="11"/>
          </reference>
        </references>
      </pivotArea>
    </format>
    <format dxfId="336">
      <pivotArea collapsedLevelsAreSubtotals="1" fieldPosition="0">
        <references count="1">
          <reference field="0" count="1">
            <x v="41"/>
          </reference>
        </references>
      </pivotArea>
    </format>
    <format dxfId="335">
      <pivotArea collapsedLevelsAreSubtotals="1" fieldPosition="0">
        <references count="2">
          <reference field="0" count="1" selected="0">
            <x v="41"/>
          </reference>
          <reference field="1" count="12">
            <x v="1"/>
            <x v="5"/>
            <x v="7"/>
            <x v="8"/>
            <x v="9"/>
            <x v="11"/>
            <x v="12"/>
            <x v="13"/>
            <x v="14"/>
            <x v="15"/>
            <x v="16"/>
            <x v="17"/>
          </reference>
        </references>
      </pivotArea>
    </format>
    <format dxfId="334">
      <pivotArea collapsedLevelsAreSubtotals="1" fieldPosition="0">
        <references count="1">
          <reference field="0" count="1">
            <x v="42"/>
          </reference>
        </references>
      </pivotArea>
    </format>
    <format dxfId="333">
      <pivotArea collapsedLevelsAreSubtotals="1" fieldPosition="0">
        <references count="2">
          <reference field="0" count="1" selected="0">
            <x v="42"/>
          </reference>
          <reference field="1" count="8">
            <x v="5"/>
            <x v="7"/>
            <x v="8"/>
            <x v="9"/>
            <x v="11"/>
            <x v="12"/>
            <x v="16"/>
            <x v="17"/>
          </reference>
        </references>
      </pivotArea>
    </format>
    <format dxfId="332">
      <pivotArea collapsedLevelsAreSubtotals="1" fieldPosition="0">
        <references count="1">
          <reference field="0" count="1">
            <x v="43"/>
          </reference>
        </references>
      </pivotArea>
    </format>
    <format dxfId="331">
      <pivotArea collapsedLevelsAreSubtotals="1" fieldPosition="0">
        <references count="2">
          <reference field="0" count="1" selected="0">
            <x v="43"/>
          </reference>
          <reference field="1" count="8">
            <x v="1"/>
            <x v="8"/>
            <x v="9"/>
            <x v="11"/>
            <x v="12"/>
            <x v="14"/>
            <x v="15"/>
            <x v="16"/>
          </reference>
        </references>
      </pivotArea>
    </format>
    <format dxfId="330">
      <pivotArea collapsedLevelsAreSubtotals="1" fieldPosition="0">
        <references count="1">
          <reference field="0" count="1">
            <x v="44"/>
          </reference>
        </references>
      </pivotArea>
    </format>
    <format dxfId="329">
      <pivotArea collapsedLevelsAreSubtotals="1" fieldPosition="0">
        <references count="2">
          <reference field="0" count="1" selected="0">
            <x v="44"/>
          </reference>
          <reference field="1" count="10">
            <x v="1"/>
            <x v="7"/>
            <x v="8"/>
            <x v="9"/>
            <x v="11"/>
            <x v="12"/>
            <x v="14"/>
            <x v="15"/>
            <x v="16"/>
            <x v="17"/>
          </reference>
        </references>
      </pivotArea>
    </format>
    <format dxfId="328">
      <pivotArea collapsedLevelsAreSubtotals="1" fieldPosition="0">
        <references count="1">
          <reference field="0" count="1">
            <x v="45"/>
          </reference>
        </references>
      </pivotArea>
    </format>
    <format dxfId="327">
      <pivotArea collapsedLevelsAreSubtotals="1" fieldPosition="0">
        <references count="2">
          <reference field="0" count="1" selected="0">
            <x v="45"/>
          </reference>
          <reference field="1" count="11">
            <x v="1"/>
            <x v="7"/>
            <x v="8"/>
            <x v="9"/>
            <x v="11"/>
            <x v="12"/>
            <x v="13"/>
            <x v="14"/>
            <x v="15"/>
            <x v="16"/>
            <x v="17"/>
          </reference>
        </references>
      </pivotArea>
    </format>
    <format dxfId="326">
      <pivotArea collapsedLevelsAreSubtotals="1" fieldPosition="0">
        <references count="1">
          <reference field="0" count="1">
            <x v="46"/>
          </reference>
        </references>
      </pivotArea>
    </format>
    <format dxfId="325">
      <pivotArea collapsedLevelsAreSubtotals="1" fieldPosition="0">
        <references count="2">
          <reference field="0" count="1" selected="0">
            <x v="46"/>
          </reference>
          <reference field="1" count="9">
            <x v="7"/>
            <x v="8"/>
            <x v="9"/>
            <x v="11"/>
            <x v="12"/>
            <x v="14"/>
            <x v="15"/>
            <x v="16"/>
            <x v="17"/>
          </reference>
        </references>
      </pivotArea>
    </format>
    <format dxfId="324">
      <pivotArea collapsedLevelsAreSubtotals="1" fieldPosition="0">
        <references count="1">
          <reference field="0" count="1">
            <x v="47"/>
          </reference>
        </references>
      </pivotArea>
    </format>
    <format dxfId="323">
      <pivotArea collapsedLevelsAreSubtotals="1" fieldPosition="0">
        <references count="2">
          <reference field="0" count="1" selected="0">
            <x v="47"/>
          </reference>
          <reference field="1" count="10">
            <x v="1"/>
            <x v="7"/>
            <x v="8"/>
            <x v="9"/>
            <x v="10"/>
            <x v="11"/>
            <x v="12"/>
            <x v="14"/>
            <x v="16"/>
            <x v="17"/>
          </reference>
        </references>
      </pivotArea>
    </format>
    <format dxfId="322">
      <pivotArea collapsedLevelsAreSubtotals="1" fieldPosition="0">
        <references count="1">
          <reference field="0" count="1">
            <x v="48"/>
          </reference>
        </references>
      </pivotArea>
    </format>
    <format dxfId="321">
      <pivotArea collapsedLevelsAreSubtotals="1" fieldPosition="0">
        <references count="2">
          <reference field="0" count="1" selected="0">
            <x v="48"/>
          </reference>
          <reference field="1" count="13">
            <x v="1"/>
            <x v="5"/>
            <x v="7"/>
            <x v="8"/>
            <x v="9"/>
            <x v="10"/>
            <x v="11"/>
            <x v="12"/>
            <x v="13"/>
            <x v="14"/>
            <x v="15"/>
            <x v="16"/>
            <x v="17"/>
          </reference>
        </references>
      </pivotArea>
    </format>
    <format dxfId="320">
      <pivotArea collapsedLevelsAreSubtotals="1" fieldPosition="0">
        <references count="1">
          <reference field="0" count="1">
            <x v="49"/>
          </reference>
        </references>
      </pivotArea>
    </format>
    <format dxfId="319">
      <pivotArea collapsedLevelsAreSubtotals="1" fieldPosition="0">
        <references count="2">
          <reference field="0" count="1" selected="0">
            <x v="49"/>
          </reference>
          <reference field="1" count="11">
            <x v="1"/>
            <x v="7"/>
            <x v="8"/>
            <x v="9"/>
            <x v="11"/>
            <x v="12"/>
            <x v="13"/>
            <x v="14"/>
            <x v="15"/>
            <x v="16"/>
            <x v="17"/>
          </reference>
        </references>
      </pivotArea>
    </format>
    <format dxfId="318">
      <pivotArea collapsedLevelsAreSubtotals="1" fieldPosition="0">
        <references count="1">
          <reference field="0" count="1">
            <x v="50"/>
          </reference>
        </references>
      </pivotArea>
    </format>
    <format dxfId="317">
      <pivotArea collapsedLevelsAreSubtotals="1" fieldPosition="0">
        <references count="2">
          <reference field="0" count="1" selected="0">
            <x v="50"/>
          </reference>
          <reference field="1" count="12">
            <x v="1"/>
            <x v="5"/>
            <x v="7"/>
            <x v="8"/>
            <x v="9"/>
            <x v="11"/>
            <x v="12"/>
            <x v="13"/>
            <x v="14"/>
            <x v="15"/>
            <x v="16"/>
            <x v="17"/>
          </reference>
        </references>
      </pivotArea>
    </format>
    <format dxfId="316">
      <pivotArea collapsedLevelsAreSubtotals="1" fieldPosition="0">
        <references count="1">
          <reference field="0" count="1">
            <x v="51"/>
          </reference>
        </references>
      </pivotArea>
    </format>
    <format dxfId="315">
      <pivotArea collapsedLevelsAreSubtotals="1" fieldPosition="0">
        <references count="2">
          <reference field="0" count="1" selected="0">
            <x v="51"/>
          </reference>
          <reference field="1" count="4">
            <x v="8"/>
            <x v="9"/>
            <x v="11"/>
            <x v="15"/>
          </reference>
        </references>
      </pivotArea>
    </format>
    <format dxfId="314">
      <pivotArea collapsedLevelsAreSubtotals="1" fieldPosition="0">
        <references count="1">
          <reference field="0" count="1">
            <x v="52"/>
          </reference>
        </references>
      </pivotArea>
    </format>
    <format dxfId="313">
      <pivotArea collapsedLevelsAreSubtotals="1" fieldPosition="0">
        <references count="2">
          <reference field="0" count="1" selected="0">
            <x v="52"/>
          </reference>
          <reference field="1" count="11">
            <x v="1"/>
            <x v="7"/>
            <x v="8"/>
            <x v="9"/>
            <x v="11"/>
            <x v="12"/>
            <x v="13"/>
            <x v="14"/>
            <x v="15"/>
            <x v="16"/>
            <x v="17"/>
          </reference>
        </references>
      </pivotArea>
    </format>
    <format dxfId="312">
      <pivotArea collapsedLevelsAreSubtotals="1" fieldPosition="0">
        <references count="1">
          <reference field="0" count="1">
            <x v="53"/>
          </reference>
        </references>
      </pivotArea>
    </format>
    <format dxfId="311">
      <pivotArea collapsedLevelsAreSubtotals="1" fieldPosition="0">
        <references count="2">
          <reference field="0" count="1" selected="0">
            <x v="53"/>
          </reference>
          <reference field="1" count="11">
            <x v="1"/>
            <x v="7"/>
            <x v="8"/>
            <x v="9"/>
            <x v="11"/>
            <x v="12"/>
            <x v="13"/>
            <x v="14"/>
            <x v="15"/>
            <x v="16"/>
            <x v="17"/>
          </reference>
        </references>
      </pivotArea>
    </format>
    <format dxfId="310">
      <pivotArea collapsedLevelsAreSubtotals="1" fieldPosition="0">
        <references count="1">
          <reference field="0" count="1">
            <x v="54"/>
          </reference>
        </references>
      </pivotArea>
    </format>
    <format dxfId="309">
      <pivotArea collapsedLevelsAreSubtotals="1" fieldPosition="0">
        <references count="2">
          <reference field="0" count="1" selected="0">
            <x v="54"/>
          </reference>
          <reference field="1" count="9">
            <x v="7"/>
            <x v="8"/>
            <x v="9"/>
            <x v="11"/>
            <x v="12"/>
            <x v="14"/>
            <x v="15"/>
            <x v="16"/>
            <x v="17"/>
          </reference>
        </references>
      </pivotArea>
    </format>
    <format dxfId="308">
      <pivotArea collapsedLevelsAreSubtotals="1" fieldPosition="0">
        <references count="1">
          <reference field="0" count="1">
            <x v="55"/>
          </reference>
        </references>
      </pivotArea>
    </format>
    <format dxfId="307">
      <pivotArea collapsedLevelsAreSubtotals="1" fieldPosition="0">
        <references count="2">
          <reference field="0" count="1" selected="0">
            <x v="55"/>
          </reference>
          <reference field="1" count="9">
            <x v="1"/>
            <x v="7"/>
            <x v="8"/>
            <x v="9"/>
            <x v="11"/>
            <x v="13"/>
            <x v="14"/>
            <x v="15"/>
            <x v="16"/>
          </reference>
        </references>
      </pivotArea>
    </format>
    <format dxfId="306">
      <pivotArea collapsedLevelsAreSubtotals="1" fieldPosition="0">
        <references count="1">
          <reference field="0" count="1">
            <x v="56"/>
          </reference>
        </references>
      </pivotArea>
    </format>
    <format dxfId="305">
      <pivotArea collapsedLevelsAreSubtotals="1" fieldPosition="0">
        <references count="2">
          <reference field="0" count="1" selected="0">
            <x v="56"/>
          </reference>
          <reference field="1" count="7">
            <x v="7"/>
            <x v="8"/>
            <x v="9"/>
            <x v="11"/>
            <x v="14"/>
            <x v="15"/>
            <x v="16"/>
          </reference>
        </references>
      </pivotArea>
    </format>
    <format dxfId="304">
      <pivotArea collapsedLevelsAreSubtotals="1" fieldPosition="0">
        <references count="1">
          <reference field="0" count="1">
            <x v="57"/>
          </reference>
        </references>
      </pivotArea>
    </format>
    <format dxfId="303">
      <pivotArea collapsedLevelsAreSubtotals="1" fieldPosition="0">
        <references count="2">
          <reference field="0" count="1" selected="0">
            <x v="57"/>
          </reference>
          <reference field="1" count="12">
            <x v="0"/>
            <x v="5"/>
            <x v="7"/>
            <x v="8"/>
            <x v="9"/>
            <x v="11"/>
            <x v="12"/>
            <x v="13"/>
            <x v="14"/>
            <x v="15"/>
            <x v="16"/>
            <x v="17"/>
          </reference>
        </references>
      </pivotArea>
    </format>
    <format dxfId="302">
      <pivotArea collapsedLevelsAreSubtotals="1" fieldPosition="0">
        <references count="1">
          <reference field="0" count="1">
            <x v="58"/>
          </reference>
        </references>
      </pivotArea>
    </format>
    <format dxfId="301">
      <pivotArea collapsedLevelsAreSubtotals="1" fieldPosition="0">
        <references count="2">
          <reference field="0" count="1" selected="0">
            <x v="58"/>
          </reference>
          <reference field="1" count="8">
            <x v="7"/>
            <x v="8"/>
            <x v="9"/>
            <x v="11"/>
            <x v="12"/>
            <x v="14"/>
            <x v="16"/>
            <x v="17"/>
          </reference>
        </references>
      </pivotArea>
    </format>
    <format dxfId="300">
      <pivotArea collapsedLevelsAreSubtotals="1" fieldPosition="0">
        <references count="1">
          <reference field="0" count="1">
            <x v="59"/>
          </reference>
        </references>
      </pivotArea>
    </format>
    <format dxfId="299">
      <pivotArea collapsedLevelsAreSubtotals="1" fieldPosition="0">
        <references count="2">
          <reference field="0" count="1" selected="0">
            <x v="59"/>
          </reference>
          <reference field="1" count="8">
            <x v="1"/>
            <x v="8"/>
            <x v="9"/>
            <x v="11"/>
            <x v="12"/>
            <x v="14"/>
            <x v="15"/>
            <x v="16"/>
          </reference>
        </references>
      </pivotArea>
    </format>
    <format dxfId="298">
      <pivotArea collapsedLevelsAreSubtotals="1" fieldPosition="0">
        <references count="1">
          <reference field="0" count="1">
            <x v="60"/>
          </reference>
        </references>
      </pivotArea>
    </format>
    <format dxfId="297">
      <pivotArea collapsedLevelsAreSubtotals="1" fieldPosition="0">
        <references count="2">
          <reference field="0" count="1" selected="0">
            <x v="60"/>
          </reference>
          <reference field="1" count="10">
            <x v="7"/>
            <x v="8"/>
            <x v="9"/>
            <x v="11"/>
            <x v="12"/>
            <x v="13"/>
            <x v="14"/>
            <x v="15"/>
            <x v="16"/>
            <x v="17"/>
          </reference>
        </references>
      </pivotArea>
    </format>
    <format dxfId="296">
      <pivotArea collapsedLevelsAreSubtotals="1" fieldPosition="0">
        <references count="1">
          <reference field="0" count="1">
            <x v="61"/>
          </reference>
        </references>
      </pivotArea>
    </format>
    <format dxfId="295">
      <pivotArea collapsedLevelsAreSubtotals="1" fieldPosition="0">
        <references count="2">
          <reference field="0" count="1" selected="0">
            <x v="61"/>
          </reference>
          <reference field="1" count="5">
            <x v="8"/>
            <x v="9"/>
            <x v="11"/>
            <x v="12"/>
            <x v="16"/>
          </reference>
        </references>
      </pivotArea>
    </format>
    <format dxfId="294">
      <pivotArea collapsedLevelsAreSubtotals="1" fieldPosition="0">
        <references count="1">
          <reference field="0" count="1">
            <x v="62"/>
          </reference>
        </references>
      </pivotArea>
    </format>
    <format dxfId="293">
      <pivotArea collapsedLevelsAreSubtotals="1" fieldPosition="0">
        <references count="2">
          <reference field="0" count="1" selected="0">
            <x v="62"/>
          </reference>
          <reference field="1" count="7">
            <x v="1"/>
            <x v="7"/>
            <x v="8"/>
            <x v="9"/>
            <x v="11"/>
            <x v="12"/>
            <x v="16"/>
          </reference>
        </references>
      </pivotArea>
    </format>
    <format dxfId="292">
      <pivotArea collapsedLevelsAreSubtotals="1" fieldPosition="0">
        <references count="1">
          <reference field="0" count="1">
            <x v="63"/>
          </reference>
        </references>
      </pivotArea>
    </format>
    <format dxfId="291">
      <pivotArea collapsedLevelsAreSubtotals="1" fieldPosition="0">
        <references count="2">
          <reference field="0" count="1" selected="0">
            <x v="63"/>
          </reference>
          <reference field="1" count="11">
            <x v="1"/>
            <x v="7"/>
            <x v="8"/>
            <x v="9"/>
            <x v="11"/>
            <x v="12"/>
            <x v="13"/>
            <x v="14"/>
            <x v="15"/>
            <x v="16"/>
            <x v="17"/>
          </reference>
        </references>
      </pivotArea>
    </format>
    <format dxfId="290">
      <pivotArea collapsedLevelsAreSubtotals="1" fieldPosition="0">
        <references count="1">
          <reference field="0" count="1">
            <x v="64"/>
          </reference>
        </references>
      </pivotArea>
    </format>
    <format dxfId="289">
      <pivotArea collapsedLevelsAreSubtotals="1" fieldPosition="0">
        <references count="2">
          <reference field="0" count="1" selected="0">
            <x v="64"/>
          </reference>
          <reference field="1" count="11">
            <x v="1"/>
            <x v="7"/>
            <x v="8"/>
            <x v="9"/>
            <x v="11"/>
            <x v="12"/>
            <x v="13"/>
            <x v="14"/>
            <x v="15"/>
            <x v="16"/>
            <x v="17"/>
          </reference>
        </references>
      </pivotArea>
    </format>
    <format dxfId="288">
      <pivotArea collapsedLevelsAreSubtotals="1" fieldPosition="0">
        <references count="1">
          <reference field="0" count="1">
            <x v="65"/>
          </reference>
        </references>
      </pivotArea>
    </format>
    <format dxfId="287">
      <pivotArea collapsedLevelsAreSubtotals="1" fieldPosition="0">
        <references count="2">
          <reference field="0" count="1" selected="0">
            <x v="65"/>
          </reference>
          <reference field="1" count="11">
            <x v="1"/>
            <x v="7"/>
            <x v="8"/>
            <x v="9"/>
            <x v="11"/>
            <x v="12"/>
            <x v="13"/>
            <x v="14"/>
            <x v="15"/>
            <x v="16"/>
            <x v="17"/>
          </reference>
        </references>
      </pivotArea>
    </format>
    <format dxfId="286">
      <pivotArea collapsedLevelsAreSubtotals="1" fieldPosition="0">
        <references count="1">
          <reference field="0" count="1">
            <x v="66"/>
          </reference>
        </references>
      </pivotArea>
    </format>
    <format dxfId="285">
      <pivotArea collapsedLevelsAreSubtotals="1" fieldPosition="0">
        <references count="2">
          <reference field="0" count="1" selected="0">
            <x v="66"/>
          </reference>
          <reference field="1" count="9">
            <x v="1"/>
            <x v="7"/>
            <x v="8"/>
            <x v="9"/>
            <x v="11"/>
            <x v="12"/>
            <x v="14"/>
            <x v="16"/>
            <x v="17"/>
          </reference>
        </references>
      </pivotArea>
    </format>
    <format dxfId="284">
      <pivotArea collapsedLevelsAreSubtotals="1" fieldPosition="0">
        <references count="1">
          <reference field="0" count="1">
            <x v="67"/>
          </reference>
        </references>
      </pivotArea>
    </format>
    <format dxfId="283">
      <pivotArea collapsedLevelsAreSubtotals="1" fieldPosition="0">
        <references count="2">
          <reference field="0" count="1" selected="0">
            <x v="67"/>
          </reference>
          <reference field="1" count="10">
            <x v="1"/>
            <x v="7"/>
            <x v="8"/>
            <x v="9"/>
            <x v="11"/>
            <x v="12"/>
            <x v="14"/>
            <x v="15"/>
            <x v="16"/>
            <x v="17"/>
          </reference>
        </references>
      </pivotArea>
    </format>
    <format dxfId="282">
      <pivotArea collapsedLevelsAreSubtotals="1" fieldPosition="0">
        <references count="1">
          <reference field="0" count="1">
            <x v="68"/>
          </reference>
        </references>
      </pivotArea>
    </format>
    <format dxfId="281">
      <pivotArea collapsedLevelsAreSubtotals="1" fieldPosition="0">
        <references count="2">
          <reference field="0" count="1" selected="0">
            <x v="68"/>
          </reference>
          <reference field="1" count="9">
            <x v="1"/>
            <x v="7"/>
            <x v="8"/>
            <x v="9"/>
            <x v="11"/>
            <x v="12"/>
            <x v="14"/>
            <x v="16"/>
            <x v="17"/>
          </reference>
        </references>
      </pivotArea>
    </format>
    <format dxfId="280">
      <pivotArea collapsedLevelsAreSubtotals="1" fieldPosition="0">
        <references count="1">
          <reference field="0" count="1">
            <x v="69"/>
          </reference>
        </references>
      </pivotArea>
    </format>
    <format dxfId="279">
      <pivotArea collapsedLevelsAreSubtotals="1" fieldPosition="0">
        <references count="2">
          <reference field="0" count="1" selected="0">
            <x v="69"/>
          </reference>
          <reference field="1" count="12">
            <x v="3"/>
            <x v="7"/>
            <x v="8"/>
            <x v="9"/>
            <x v="10"/>
            <x v="11"/>
            <x v="12"/>
            <x v="13"/>
            <x v="14"/>
            <x v="15"/>
            <x v="16"/>
            <x v="17"/>
          </reference>
        </references>
      </pivotArea>
    </format>
    <format dxfId="278">
      <pivotArea collapsedLevelsAreSubtotals="1" fieldPosition="0">
        <references count="1">
          <reference field="0" count="1">
            <x v="70"/>
          </reference>
        </references>
      </pivotArea>
    </format>
    <format dxfId="277">
      <pivotArea collapsedLevelsAreSubtotals="1" fieldPosition="0">
        <references count="2">
          <reference field="0" count="1" selected="0">
            <x v="70"/>
          </reference>
          <reference field="1" count="11">
            <x v="1"/>
            <x v="7"/>
            <x v="8"/>
            <x v="9"/>
            <x v="11"/>
            <x v="12"/>
            <x v="13"/>
            <x v="14"/>
            <x v="15"/>
            <x v="16"/>
            <x v="17"/>
          </reference>
        </references>
      </pivotArea>
    </format>
    <format dxfId="276">
      <pivotArea collapsedLevelsAreSubtotals="1" fieldPosition="0">
        <references count="1">
          <reference field="0" count="1">
            <x v="71"/>
          </reference>
        </references>
      </pivotArea>
    </format>
    <format dxfId="275">
      <pivotArea collapsedLevelsAreSubtotals="1" fieldPosition="0">
        <references count="2">
          <reference field="0" count="1" selected="0">
            <x v="71"/>
          </reference>
          <reference field="1" count="9">
            <x v="7"/>
            <x v="8"/>
            <x v="9"/>
            <x v="11"/>
            <x v="12"/>
            <x v="14"/>
            <x v="15"/>
            <x v="16"/>
            <x v="17"/>
          </reference>
        </references>
      </pivotArea>
    </format>
    <format dxfId="274">
      <pivotArea collapsedLevelsAreSubtotals="1" fieldPosition="0">
        <references count="1">
          <reference field="0" count="1">
            <x v="72"/>
          </reference>
        </references>
      </pivotArea>
    </format>
    <format dxfId="273">
      <pivotArea collapsedLevelsAreSubtotals="1" fieldPosition="0">
        <references count="2">
          <reference field="0" count="1" selected="0">
            <x v="72"/>
          </reference>
          <reference field="1" count="10">
            <x v="1"/>
            <x v="7"/>
            <x v="8"/>
            <x v="9"/>
            <x v="11"/>
            <x v="12"/>
            <x v="14"/>
            <x v="15"/>
            <x v="16"/>
            <x v="17"/>
          </reference>
        </references>
      </pivotArea>
    </format>
    <format dxfId="272">
      <pivotArea collapsedLevelsAreSubtotals="1" fieldPosition="0">
        <references count="1">
          <reference field="0" count="1">
            <x v="73"/>
          </reference>
        </references>
      </pivotArea>
    </format>
    <format dxfId="271">
      <pivotArea collapsedLevelsAreSubtotals="1" fieldPosition="0">
        <references count="2">
          <reference field="0" count="1" selected="0">
            <x v="73"/>
          </reference>
          <reference field="1" count="10">
            <x v="7"/>
            <x v="8"/>
            <x v="9"/>
            <x v="11"/>
            <x v="12"/>
            <x v="13"/>
            <x v="14"/>
            <x v="15"/>
            <x v="16"/>
            <x v="17"/>
          </reference>
        </references>
      </pivotArea>
    </format>
    <format dxfId="270">
      <pivotArea collapsedLevelsAreSubtotals="1" fieldPosition="0">
        <references count="1">
          <reference field="0" count="1">
            <x v="74"/>
          </reference>
        </references>
      </pivotArea>
    </format>
    <format dxfId="269">
      <pivotArea collapsedLevelsAreSubtotals="1" fieldPosition="0">
        <references count="2">
          <reference field="0" count="1" selected="0">
            <x v="74"/>
          </reference>
          <reference field="1" count="11">
            <x v="1"/>
            <x v="7"/>
            <x v="8"/>
            <x v="9"/>
            <x v="11"/>
            <x v="12"/>
            <x v="13"/>
            <x v="14"/>
            <x v="15"/>
            <x v="16"/>
            <x v="17"/>
          </reference>
        </references>
      </pivotArea>
    </format>
    <format dxfId="268">
      <pivotArea collapsedLevelsAreSubtotals="1" fieldPosition="0">
        <references count="1">
          <reference field="0" count="1">
            <x v="75"/>
          </reference>
        </references>
      </pivotArea>
    </format>
    <format dxfId="267">
      <pivotArea collapsedLevelsAreSubtotals="1" fieldPosition="0">
        <references count="2">
          <reference field="0" count="1" selected="0">
            <x v="75"/>
          </reference>
          <reference field="1" count="8">
            <x v="3"/>
            <x v="7"/>
            <x v="8"/>
            <x v="9"/>
            <x v="11"/>
            <x v="12"/>
            <x v="16"/>
            <x v="17"/>
          </reference>
        </references>
      </pivotArea>
    </format>
    <format dxfId="266">
      <pivotArea collapsedLevelsAreSubtotals="1" fieldPosition="0">
        <references count="1">
          <reference field="0" count="1">
            <x v="76"/>
          </reference>
        </references>
      </pivotArea>
    </format>
    <format dxfId="265">
      <pivotArea collapsedLevelsAreSubtotals="1" fieldPosition="0">
        <references count="2">
          <reference field="0" count="1" selected="0">
            <x v="76"/>
          </reference>
          <reference field="1" count="9">
            <x v="1"/>
            <x v="7"/>
            <x v="8"/>
            <x v="9"/>
            <x v="11"/>
            <x v="12"/>
            <x v="13"/>
            <x v="14"/>
            <x v="16"/>
          </reference>
        </references>
      </pivotArea>
    </format>
    <format dxfId="264">
      <pivotArea collapsedLevelsAreSubtotals="1" fieldPosition="0">
        <references count="1">
          <reference field="0" count="1">
            <x v="77"/>
          </reference>
        </references>
      </pivotArea>
    </format>
    <format dxfId="263">
      <pivotArea collapsedLevelsAreSubtotals="1" fieldPosition="0">
        <references count="2">
          <reference field="0" count="1" selected="0">
            <x v="77"/>
          </reference>
          <reference field="1" count="9">
            <x v="1"/>
            <x v="7"/>
            <x v="8"/>
            <x v="9"/>
            <x v="11"/>
            <x v="12"/>
            <x v="13"/>
            <x v="14"/>
            <x v="16"/>
          </reference>
        </references>
      </pivotArea>
    </format>
    <format dxfId="262">
      <pivotArea collapsedLevelsAreSubtotals="1" fieldPosition="0">
        <references count="1">
          <reference field="0" count="1">
            <x v="78"/>
          </reference>
        </references>
      </pivotArea>
    </format>
    <format dxfId="261">
      <pivotArea collapsedLevelsAreSubtotals="1" fieldPosition="0">
        <references count="2">
          <reference field="0" count="1" selected="0">
            <x v="78"/>
          </reference>
          <reference field="1" count="6">
            <x v="1"/>
            <x v="8"/>
            <x v="9"/>
            <x v="11"/>
            <x v="12"/>
            <x v="16"/>
          </reference>
        </references>
      </pivotArea>
    </format>
    <format dxfId="260">
      <pivotArea collapsedLevelsAreSubtotals="1" fieldPosition="0">
        <references count="1">
          <reference field="0" count="1">
            <x v="79"/>
          </reference>
        </references>
      </pivotArea>
    </format>
    <format dxfId="259">
      <pivotArea collapsedLevelsAreSubtotals="1" fieldPosition="0">
        <references count="2">
          <reference field="0" count="1" selected="0">
            <x v="79"/>
          </reference>
          <reference field="1" count="9">
            <x v="5"/>
            <x v="7"/>
            <x v="8"/>
            <x v="9"/>
            <x v="11"/>
            <x v="12"/>
            <x v="14"/>
            <x v="15"/>
            <x v="16"/>
          </reference>
        </references>
      </pivotArea>
    </format>
    <format dxfId="258">
      <pivotArea collapsedLevelsAreSubtotals="1" fieldPosition="0">
        <references count="1">
          <reference field="0" count="1">
            <x v="80"/>
          </reference>
        </references>
      </pivotArea>
    </format>
    <format dxfId="257">
      <pivotArea collapsedLevelsAreSubtotals="1" fieldPosition="0">
        <references count="2">
          <reference field="0" count="1" selected="0">
            <x v="80"/>
          </reference>
          <reference field="1" count="10">
            <x v="1"/>
            <x v="7"/>
            <x v="8"/>
            <x v="9"/>
            <x v="11"/>
            <x v="12"/>
            <x v="14"/>
            <x v="15"/>
            <x v="16"/>
            <x v="17"/>
          </reference>
        </references>
      </pivotArea>
    </format>
    <format dxfId="256">
      <pivotArea collapsedLevelsAreSubtotals="1" fieldPosition="0">
        <references count="1">
          <reference field="0" count="1">
            <x v="81"/>
          </reference>
        </references>
      </pivotArea>
    </format>
    <format dxfId="255">
      <pivotArea collapsedLevelsAreSubtotals="1" fieldPosition="0">
        <references count="2">
          <reference field="0" count="1" selected="0">
            <x v="81"/>
          </reference>
          <reference field="1" count="9">
            <x v="7"/>
            <x v="8"/>
            <x v="9"/>
            <x v="11"/>
            <x v="12"/>
            <x v="14"/>
            <x v="15"/>
            <x v="16"/>
            <x v="17"/>
          </reference>
        </references>
      </pivotArea>
    </format>
    <format dxfId="254">
      <pivotArea collapsedLevelsAreSubtotals="1" fieldPosition="0">
        <references count="1">
          <reference field="0" count="1">
            <x v="82"/>
          </reference>
        </references>
      </pivotArea>
    </format>
    <format dxfId="253">
      <pivotArea collapsedLevelsAreSubtotals="1" fieldPosition="0">
        <references count="2">
          <reference field="0" count="1" selected="0">
            <x v="82"/>
          </reference>
          <reference field="1" count="7">
            <x v="7"/>
            <x v="8"/>
            <x v="9"/>
            <x v="11"/>
            <x v="12"/>
            <x v="16"/>
            <x v="17"/>
          </reference>
        </references>
      </pivotArea>
    </format>
    <format dxfId="252">
      <pivotArea collapsedLevelsAreSubtotals="1" fieldPosition="0">
        <references count="1">
          <reference field="0" count="1">
            <x v="83"/>
          </reference>
        </references>
      </pivotArea>
    </format>
    <format dxfId="251">
      <pivotArea collapsedLevelsAreSubtotals="1" fieldPosition="0">
        <references count="2">
          <reference field="0" count="1" selected="0">
            <x v="83"/>
          </reference>
          <reference field="1" count="11">
            <x v="4"/>
            <x v="7"/>
            <x v="8"/>
            <x v="9"/>
            <x v="11"/>
            <x v="12"/>
            <x v="13"/>
            <x v="14"/>
            <x v="15"/>
            <x v="16"/>
            <x v="17"/>
          </reference>
        </references>
      </pivotArea>
    </format>
    <format dxfId="250">
      <pivotArea collapsedLevelsAreSubtotals="1" fieldPosition="0">
        <references count="1">
          <reference field="0" count="1">
            <x v="84"/>
          </reference>
        </references>
      </pivotArea>
    </format>
    <format dxfId="249">
      <pivotArea collapsedLevelsAreSubtotals="1" fieldPosition="0">
        <references count="2">
          <reference field="0" count="1" selected="0">
            <x v="84"/>
          </reference>
          <reference field="1" count="9">
            <x v="1"/>
            <x v="7"/>
            <x v="8"/>
            <x v="9"/>
            <x v="11"/>
            <x v="12"/>
            <x v="14"/>
            <x v="15"/>
            <x v="16"/>
          </reference>
        </references>
      </pivotArea>
    </format>
    <format dxfId="248">
      <pivotArea collapsedLevelsAreSubtotals="1" fieldPosition="0">
        <references count="1">
          <reference field="0" count="1">
            <x v="85"/>
          </reference>
        </references>
      </pivotArea>
    </format>
    <format dxfId="247">
      <pivotArea collapsedLevelsAreSubtotals="1" fieldPosition="0">
        <references count="2">
          <reference field="0" count="1" selected="0">
            <x v="85"/>
          </reference>
          <reference field="1" count="10">
            <x v="1"/>
            <x v="7"/>
            <x v="8"/>
            <x v="9"/>
            <x v="11"/>
            <x v="12"/>
            <x v="14"/>
            <x v="15"/>
            <x v="16"/>
            <x v="17"/>
          </reference>
        </references>
      </pivotArea>
    </format>
    <format dxfId="246">
      <pivotArea collapsedLevelsAreSubtotals="1" fieldPosition="0">
        <references count="1">
          <reference field="0" count="1">
            <x v="86"/>
          </reference>
        </references>
      </pivotArea>
    </format>
    <format dxfId="245">
      <pivotArea collapsedLevelsAreSubtotals="1" fieldPosition="0">
        <references count="2">
          <reference field="0" count="1" selected="0">
            <x v="86"/>
          </reference>
          <reference field="1" count="9">
            <x v="1"/>
            <x v="7"/>
            <x v="8"/>
            <x v="9"/>
            <x v="11"/>
            <x v="12"/>
            <x v="13"/>
            <x v="16"/>
            <x v="17"/>
          </reference>
        </references>
      </pivotArea>
    </format>
    <format dxfId="244">
      <pivotArea collapsedLevelsAreSubtotals="1" fieldPosition="0">
        <references count="1">
          <reference field="0" count="1">
            <x v="87"/>
          </reference>
        </references>
      </pivotArea>
    </format>
    <format dxfId="243">
      <pivotArea collapsedLevelsAreSubtotals="1" fieldPosition="0">
        <references count="2">
          <reference field="0" count="1" selected="0">
            <x v="87"/>
          </reference>
          <reference field="1" count="6">
            <x v="7"/>
            <x v="8"/>
            <x v="9"/>
            <x v="11"/>
            <x v="12"/>
            <x v="16"/>
          </reference>
        </references>
      </pivotArea>
    </format>
    <format dxfId="242">
      <pivotArea collapsedLevelsAreSubtotals="1" fieldPosition="0">
        <references count="1">
          <reference field="0" count="1">
            <x v="88"/>
          </reference>
        </references>
      </pivotArea>
    </format>
    <format dxfId="241">
      <pivotArea collapsedLevelsAreSubtotals="1" fieldPosition="0">
        <references count="2">
          <reference field="0" count="1" selected="0">
            <x v="88"/>
          </reference>
          <reference field="1" count="10">
            <x v="1"/>
            <x v="7"/>
            <x v="8"/>
            <x v="9"/>
            <x v="11"/>
            <x v="12"/>
            <x v="14"/>
            <x v="15"/>
            <x v="16"/>
            <x v="17"/>
          </reference>
        </references>
      </pivotArea>
    </format>
    <format dxfId="240">
      <pivotArea collapsedLevelsAreSubtotals="1" fieldPosition="0">
        <references count="1">
          <reference field="0" count="1">
            <x v="89"/>
          </reference>
        </references>
      </pivotArea>
    </format>
    <format dxfId="239">
      <pivotArea collapsedLevelsAreSubtotals="1" fieldPosition="0">
        <references count="2">
          <reference field="0" count="1" selected="0">
            <x v="89"/>
          </reference>
          <reference field="1" count="10">
            <x v="7"/>
            <x v="8"/>
            <x v="9"/>
            <x v="11"/>
            <x v="12"/>
            <x v="13"/>
            <x v="14"/>
            <x v="15"/>
            <x v="16"/>
            <x v="17"/>
          </reference>
        </references>
      </pivotArea>
    </format>
    <format dxfId="238">
      <pivotArea collapsedLevelsAreSubtotals="1" fieldPosition="0">
        <references count="1">
          <reference field="0" count="1">
            <x v="90"/>
          </reference>
        </references>
      </pivotArea>
    </format>
    <format dxfId="237">
      <pivotArea collapsedLevelsAreSubtotals="1" fieldPosition="0">
        <references count="2">
          <reference field="0" count="1" selected="0">
            <x v="90"/>
          </reference>
          <reference field="1" count="9">
            <x v="1"/>
            <x v="7"/>
            <x v="8"/>
            <x v="9"/>
            <x v="11"/>
            <x v="12"/>
            <x v="14"/>
            <x v="15"/>
            <x v="16"/>
          </reference>
        </references>
      </pivotArea>
    </format>
    <format dxfId="236">
      <pivotArea collapsedLevelsAreSubtotals="1" fieldPosition="0">
        <references count="1">
          <reference field="0" count="1">
            <x v="91"/>
          </reference>
        </references>
      </pivotArea>
    </format>
    <format dxfId="235">
      <pivotArea collapsedLevelsAreSubtotals="1" fieldPosition="0">
        <references count="2">
          <reference field="0" count="1" selected="0">
            <x v="91"/>
          </reference>
          <reference field="1" count="9">
            <x v="1"/>
            <x v="7"/>
            <x v="8"/>
            <x v="9"/>
            <x v="11"/>
            <x v="12"/>
            <x v="14"/>
            <x v="16"/>
            <x v="17"/>
          </reference>
        </references>
      </pivotArea>
    </format>
    <format dxfId="234">
      <pivotArea collapsedLevelsAreSubtotals="1" fieldPosition="0">
        <references count="1">
          <reference field="0" count="1">
            <x v="92"/>
          </reference>
        </references>
      </pivotArea>
    </format>
    <format dxfId="233">
      <pivotArea collapsedLevelsAreSubtotals="1" fieldPosition="0">
        <references count="2">
          <reference field="0" count="1" selected="0">
            <x v="92"/>
          </reference>
          <reference field="1" count="8">
            <x v="7"/>
            <x v="8"/>
            <x v="9"/>
            <x v="11"/>
            <x v="14"/>
            <x v="15"/>
            <x v="16"/>
            <x v="17"/>
          </reference>
        </references>
      </pivotArea>
    </format>
    <format dxfId="232">
      <pivotArea collapsedLevelsAreSubtotals="1" fieldPosition="0">
        <references count="1">
          <reference field="0" count="1">
            <x v="93"/>
          </reference>
        </references>
      </pivotArea>
    </format>
    <format dxfId="231">
      <pivotArea collapsedLevelsAreSubtotals="1" fieldPosition="0">
        <references count="2">
          <reference field="0" count="1" selected="0">
            <x v="93"/>
          </reference>
          <reference field="1" count="11">
            <x v="0"/>
            <x v="1"/>
            <x v="7"/>
            <x v="8"/>
            <x v="9"/>
            <x v="11"/>
            <x v="12"/>
            <x v="13"/>
            <x v="14"/>
            <x v="15"/>
            <x v="16"/>
          </reference>
        </references>
      </pivotArea>
    </format>
    <format dxfId="230">
      <pivotArea collapsedLevelsAreSubtotals="1" fieldPosition="0">
        <references count="1">
          <reference field="0" count="1">
            <x v="94"/>
          </reference>
        </references>
      </pivotArea>
    </format>
    <format dxfId="229">
      <pivotArea collapsedLevelsAreSubtotals="1" fieldPosition="0">
        <references count="2">
          <reference field="0" count="1" selected="0">
            <x v="94"/>
          </reference>
          <reference field="1" count="10">
            <x v="1"/>
            <x v="5"/>
            <x v="7"/>
            <x v="8"/>
            <x v="9"/>
            <x v="11"/>
            <x v="12"/>
            <x v="14"/>
            <x v="15"/>
            <x v="16"/>
          </reference>
        </references>
      </pivotArea>
    </format>
    <format dxfId="228">
      <pivotArea collapsedLevelsAreSubtotals="1" fieldPosition="0">
        <references count="1">
          <reference field="0" count="1">
            <x v="95"/>
          </reference>
        </references>
      </pivotArea>
    </format>
    <format dxfId="227">
      <pivotArea collapsedLevelsAreSubtotals="1" fieldPosition="0">
        <references count="2">
          <reference field="0" count="1" selected="0">
            <x v="95"/>
          </reference>
          <reference field="1" count="10">
            <x v="7"/>
            <x v="8"/>
            <x v="9"/>
            <x v="11"/>
            <x v="12"/>
            <x v="13"/>
            <x v="14"/>
            <x v="15"/>
            <x v="16"/>
            <x v="17"/>
          </reference>
        </references>
      </pivotArea>
    </format>
    <format dxfId="226">
      <pivotArea collapsedLevelsAreSubtotals="1" fieldPosition="0">
        <references count="1">
          <reference field="0" count="1">
            <x v="96"/>
          </reference>
        </references>
      </pivotArea>
    </format>
    <format dxfId="225">
      <pivotArea collapsedLevelsAreSubtotals="1" fieldPosition="0">
        <references count="2">
          <reference field="0" count="1" selected="0">
            <x v="96"/>
          </reference>
          <reference field="1" count="7">
            <x v="7"/>
            <x v="8"/>
            <x v="9"/>
            <x v="11"/>
            <x v="14"/>
            <x v="15"/>
            <x v="16"/>
          </reference>
        </references>
      </pivotArea>
    </format>
    <format dxfId="224">
      <pivotArea collapsedLevelsAreSubtotals="1" fieldPosition="0">
        <references count="1">
          <reference field="0" count="1">
            <x v="97"/>
          </reference>
        </references>
      </pivotArea>
    </format>
    <format dxfId="223">
      <pivotArea collapsedLevelsAreSubtotals="1" fieldPosition="0">
        <references count="2">
          <reference field="0" count="1" selected="0">
            <x v="97"/>
          </reference>
          <reference field="1" count="12">
            <x v="1"/>
            <x v="5"/>
            <x v="7"/>
            <x v="8"/>
            <x v="9"/>
            <x v="11"/>
            <x v="12"/>
            <x v="13"/>
            <x v="14"/>
            <x v="15"/>
            <x v="16"/>
            <x v="17"/>
          </reference>
        </references>
      </pivotArea>
    </format>
    <format dxfId="222">
      <pivotArea collapsedLevelsAreSubtotals="1" fieldPosition="0">
        <references count="1">
          <reference field="0" count="1">
            <x v="98"/>
          </reference>
        </references>
      </pivotArea>
    </format>
    <format dxfId="221">
      <pivotArea collapsedLevelsAreSubtotals="1" fieldPosition="0">
        <references count="2">
          <reference field="0" count="1" selected="0">
            <x v="98"/>
          </reference>
          <reference field="1" count="10">
            <x v="1"/>
            <x v="7"/>
            <x v="8"/>
            <x v="9"/>
            <x v="11"/>
            <x v="12"/>
            <x v="14"/>
            <x v="15"/>
            <x v="16"/>
            <x v="17"/>
          </reference>
        </references>
      </pivotArea>
    </format>
    <format dxfId="220">
      <pivotArea collapsedLevelsAreSubtotals="1" fieldPosition="0">
        <references count="1">
          <reference field="0" count="1">
            <x v="99"/>
          </reference>
        </references>
      </pivotArea>
    </format>
    <format dxfId="219">
      <pivotArea collapsedLevelsAreSubtotals="1" fieldPosition="0">
        <references count="2">
          <reference field="0" count="1" selected="0">
            <x v="99"/>
          </reference>
          <reference field="1" count="7">
            <x v="1"/>
            <x v="8"/>
            <x v="9"/>
            <x v="11"/>
            <x v="12"/>
            <x v="14"/>
            <x v="16"/>
          </reference>
        </references>
      </pivotArea>
    </format>
    <format dxfId="218">
      <pivotArea collapsedLevelsAreSubtotals="1" fieldPosition="0">
        <references count="1">
          <reference field="0" count="1">
            <x v="100"/>
          </reference>
        </references>
      </pivotArea>
    </format>
    <format dxfId="217">
      <pivotArea collapsedLevelsAreSubtotals="1" fieldPosition="0">
        <references count="2">
          <reference field="0" count="1" selected="0">
            <x v="100"/>
          </reference>
          <reference field="1" count="11">
            <x v="1"/>
            <x v="7"/>
            <x v="8"/>
            <x v="9"/>
            <x v="11"/>
            <x v="12"/>
            <x v="13"/>
            <x v="14"/>
            <x v="15"/>
            <x v="16"/>
            <x v="17"/>
          </reference>
        </references>
      </pivotArea>
    </format>
    <format dxfId="216">
      <pivotArea collapsedLevelsAreSubtotals="1" fieldPosition="0">
        <references count="1">
          <reference field="0" count="1">
            <x v="101"/>
          </reference>
        </references>
      </pivotArea>
    </format>
    <format dxfId="215">
      <pivotArea collapsedLevelsAreSubtotals="1" fieldPosition="0">
        <references count="2">
          <reference field="0" count="1" selected="0">
            <x v="101"/>
          </reference>
          <reference field="1" count="10">
            <x v="1"/>
            <x v="7"/>
            <x v="8"/>
            <x v="9"/>
            <x v="11"/>
            <x v="12"/>
            <x v="14"/>
            <x v="15"/>
            <x v="16"/>
            <x v="17"/>
          </reference>
        </references>
      </pivotArea>
    </format>
    <format dxfId="214">
      <pivotArea collapsedLevelsAreSubtotals="1" fieldPosition="0">
        <references count="1">
          <reference field="0" count="1">
            <x v="102"/>
          </reference>
        </references>
      </pivotArea>
    </format>
    <format dxfId="213">
      <pivotArea collapsedLevelsAreSubtotals="1" fieldPosition="0">
        <references count="2">
          <reference field="0" count="1" selected="0">
            <x v="102"/>
          </reference>
          <reference field="1" count="10">
            <x v="1"/>
            <x v="7"/>
            <x v="8"/>
            <x v="9"/>
            <x v="11"/>
            <x v="12"/>
            <x v="14"/>
            <x v="15"/>
            <x v="16"/>
            <x v="17"/>
          </reference>
        </references>
      </pivotArea>
    </format>
    <format dxfId="212">
      <pivotArea collapsedLevelsAreSubtotals="1" fieldPosition="0">
        <references count="1">
          <reference field="0" count="1">
            <x v="103"/>
          </reference>
        </references>
      </pivotArea>
    </format>
    <format dxfId="211">
      <pivotArea collapsedLevelsAreSubtotals="1" fieldPosition="0">
        <references count="2">
          <reference field="0" count="1" selected="0">
            <x v="103"/>
          </reference>
          <reference field="1" count="9">
            <x v="7"/>
            <x v="8"/>
            <x v="9"/>
            <x v="11"/>
            <x v="12"/>
            <x v="13"/>
            <x v="14"/>
            <x v="16"/>
            <x v="17"/>
          </reference>
        </references>
      </pivotArea>
    </format>
    <format dxfId="210">
      <pivotArea collapsedLevelsAreSubtotals="1" fieldPosition="0">
        <references count="1">
          <reference field="0" count="1">
            <x v="104"/>
          </reference>
        </references>
      </pivotArea>
    </format>
    <format dxfId="209">
      <pivotArea collapsedLevelsAreSubtotals="1" fieldPosition="0">
        <references count="2">
          <reference field="0" count="1" selected="0">
            <x v="104"/>
          </reference>
          <reference field="1" count="11">
            <x v="1"/>
            <x v="5"/>
            <x v="7"/>
            <x v="8"/>
            <x v="9"/>
            <x v="11"/>
            <x v="12"/>
            <x v="14"/>
            <x v="15"/>
            <x v="16"/>
            <x v="17"/>
          </reference>
        </references>
      </pivotArea>
    </format>
    <format dxfId="208">
      <pivotArea collapsedLevelsAreSubtotals="1" fieldPosition="0">
        <references count="1">
          <reference field="0" count="1">
            <x v="105"/>
          </reference>
        </references>
      </pivotArea>
    </format>
    <format dxfId="207">
      <pivotArea collapsedLevelsAreSubtotals="1" fieldPosition="0">
        <references count="2">
          <reference field="0" count="1" selected="0">
            <x v="105"/>
          </reference>
          <reference field="1" count="11">
            <x v="1"/>
            <x v="7"/>
            <x v="8"/>
            <x v="9"/>
            <x v="11"/>
            <x v="12"/>
            <x v="13"/>
            <x v="14"/>
            <x v="15"/>
            <x v="16"/>
            <x v="17"/>
          </reference>
        </references>
      </pivotArea>
    </format>
    <format dxfId="206">
      <pivotArea collapsedLevelsAreSubtotals="1" fieldPosition="0">
        <references count="1">
          <reference field="0" count="1">
            <x v="106"/>
          </reference>
        </references>
      </pivotArea>
    </format>
    <format dxfId="205">
      <pivotArea collapsedLevelsAreSubtotals="1" fieldPosition="0">
        <references count="2">
          <reference field="0" count="1" selected="0">
            <x v="106"/>
          </reference>
          <reference field="1" count="9">
            <x v="1"/>
            <x v="7"/>
            <x v="8"/>
            <x v="9"/>
            <x v="11"/>
            <x v="12"/>
            <x v="14"/>
            <x v="16"/>
            <x v="17"/>
          </reference>
        </references>
      </pivotArea>
    </format>
    <format dxfId="204">
      <pivotArea collapsedLevelsAreSubtotals="1" fieldPosition="0">
        <references count="1">
          <reference field="0" count="1">
            <x v="107"/>
          </reference>
        </references>
      </pivotArea>
    </format>
    <format dxfId="203">
      <pivotArea collapsedLevelsAreSubtotals="1" fieldPosition="0">
        <references count="2">
          <reference field="0" count="1" selected="0">
            <x v="107"/>
          </reference>
          <reference field="1" count="7">
            <x v="7"/>
            <x v="8"/>
            <x v="9"/>
            <x v="11"/>
            <x v="12"/>
            <x v="15"/>
            <x v="16"/>
          </reference>
        </references>
      </pivotArea>
    </format>
    <format dxfId="202">
      <pivotArea collapsedLevelsAreSubtotals="1" fieldPosition="0">
        <references count="1">
          <reference field="0" count="1">
            <x v="108"/>
          </reference>
        </references>
      </pivotArea>
    </format>
    <format dxfId="201">
      <pivotArea collapsedLevelsAreSubtotals="1" fieldPosition="0">
        <references count="2">
          <reference field="0" count="1" selected="0">
            <x v="108"/>
          </reference>
          <reference field="1" count="9">
            <x v="7"/>
            <x v="8"/>
            <x v="9"/>
            <x v="11"/>
            <x v="12"/>
            <x v="14"/>
            <x v="15"/>
            <x v="16"/>
            <x v="17"/>
          </reference>
        </references>
      </pivotArea>
    </format>
    <format dxfId="200">
      <pivotArea collapsedLevelsAreSubtotals="1" fieldPosition="0">
        <references count="1">
          <reference field="0" count="1">
            <x v="109"/>
          </reference>
        </references>
      </pivotArea>
    </format>
    <format dxfId="199">
      <pivotArea collapsedLevelsAreSubtotals="1" fieldPosition="0">
        <references count="2">
          <reference field="0" count="1" selected="0">
            <x v="109"/>
          </reference>
          <reference field="1" count="13">
            <x v="1"/>
            <x v="5"/>
            <x v="7"/>
            <x v="8"/>
            <x v="9"/>
            <x v="10"/>
            <x v="11"/>
            <x v="12"/>
            <x v="13"/>
            <x v="14"/>
            <x v="15"/>
            <x v="16"/>
            <x v="17"/>
          </reference>
        </references>
      </pivotArea>
    </format>
    <format dxfId="198">
      <pivotArea collapsedLevelsAreSubtotals="1" fieldPosition="0">
        <references count="1">
          <reference field="0" count="1">
            <x v="110"/>
          </reference>
        </references>
      </pivotArea>
    </format>
    <format dxfId="197">
      <pivotArea collapsedLevelsAreSubtotals="1" fieldPosition="0">
        <references count="2">
          <reference field="0" count="1" selected="0">
            <x v="110"/>
          </reference>
          <reference field="1" count="8">
            <x v="7"/>
            <x v="8"/>
            <x v="9"/>
            <x v="11"/>
            <x v="12"/>
            <x v="14"/>
            <x v="16"/>
            <x v="17"/>
          </reference>
        </references>
      </pivotArea>
    </format>
    <format dxfId="196">
      <pivotArea collapsedLevelsAreSubtotals="1" fieldPosition="0">
        <references count="1">
          <reference field="0" count="1">
            <x v="111"/>
          </reference>
        </references>
      </pivotArea>
    </format>
    <format dxfId="195">
      <pivotArea collapsedLevelsAreSubtotals="1" fieldPosition="0">
        <references count="2">
          <reference field="0" count="1" selected="0">
            <x v="111"/>
          </reference>
          <reference field="1" count="11">
            <x v="1"/>
            <x v="7"/>
            <x v="8"/>
            <x v="9"/>
            <x v="11"/>
            <x v="12"/>
            <x v="13"/>
            <x v="14"/>
            <x v="15"/>
            <x v="16"/>
            <x v="17"/>
          </reference>
        </references>
      </pivotArea>
    </format>
    <format dxfId="194">
      <pivotArea collapsedLevelsAreSubtotals="1" fieldPosition="0">
        <references count="1">
          <reference field="0" count="1">
            <x v="112"/>
          </reference>
        </references>
      </pivotArea>
    </format>
    <format dxfId="193">
      <pivotArea collapsedLevelsAreSubtotals="1" fieldPosition="0">
        <references count="2">
          <reference field="0" count="1" selected="0">
            <x v="112"/>
          </reference>
          <reference field="1" count="11">
            <x v="1"/>
            <x v="7"/>
            <x v="8"/>
            <x v="9"/>
            <x v="11"/>
            <x v="12"/>
            <x v="13"/>
            <x v="14"/>
            <x v="15"/>
            <x v="16"/>
            <x v="17"/>
          </reference>
        </references>
      </pivotArea>
    </format>
    <format dxfId="192">
      <pivotArea collapsedLevelsAreSubtotals="1" fieldPosition="0">
        <references count="1">
          <reference field="0" count="1">
            <x v="113"/>
          </reference>
        </references>
      </pivotArea>
    </format>
    <format dxfId="191">
      <pivotArea collapsedLevelsAreSubtotals="1" fieldPosition="0">
        <references count="2">
          <reference field="0" count="1" selected="0">
            <x v="113"/>
          </reference>
          <reference field="1" count="9">
            <x v="7"/>
            <x v="8"/>
            <x v="9"/>
            <x v="11"/>
            <x v="12"/>
            <x v="14"/>
            <x v="15"/>
            <x v="16"/>
            <x v="17"/>
          </reference>
        </references>
      </pivotArea>
    </format>
    <format dxfId="190">
      <pivotArea collapsedLevelsAreSubtotals="1" fieldPosition="0">
        <references count="1">
          <reference field="0" count="1">
            <x v="114"/>
          </reference>
        </references>
      </pivotArea>
    </format>
    <format dxfId="189">
      <pivotArea collapsedLevelsAreSubtotals="1" fieldPosition="0">
        <references count="2">
          <reference field="0" count="1" selected="0">
            <x v="114"/>
          </reference>
          <reference field="1" count="11">
            <x v="1"/>
            <x v="7"/>
            <x v="8"/>
            <x v="9"/>
            <x v="11"/>
            <x v="12"/>
            <x v="13"/>
            <x v="14"/>
            <x v="15"/>
            <x v="16"/>
            <x v="17"/>
          </reference>
        </references>
      </pivotArea>
    </format>
    <format dxfId="188">
      <pivotArea collapsedLevelsAreSubtotals="1" fieldPosition="0">
        <references count="1">
          <reference field="0" count="1">
            <x v="115"/>
          </reference>
        </references>
      </pivotArea>
    </format>
    <format dxfId="187">
      <pivotArea collapsedLevelsAreSubtotals="1" fieldPosition="0">
        <references count="2">
          <reference field="0" count="1" selected="0">
            <x v="115"/>
          </reference>
          <reference field="1" count="9">
            <x v="1"/>
            <x v="7"/>
            <x v="8"/>
            <x v="9"/>
            <x v="11"/>
            <x v="12"/>
            <x v="14"/>
            <x v="15"/>
            <x v="16"/>
          </reference>
        </references>
      </pivotArea>
    </format>
    <format dxfId="186">
      <pivotArea collapsedLevelsAreSubtotals="1" fieldPosition="0">
        <references count="1">
          <reference field="0" count="1">
            <x v="116"/>
          </reference>
        </references>
      </pivotArea>
    </format>
    <format dxfId="185">
      <pivotArea collapsedLevelsAreSubtotals="1" fieldPosition="0">
        <references count="2">
          <reference field="0" count="1" selected="0">
            <x v="116"/>
          </reference>
          <reference field="1" count="6">
            <x v="7"/>
            <x v="8"/>
            <x v="9"/>
            <x v="11"/>
            <x v="16"/>
            <x v="17"/>
          </reference>
        </references>
      </pivotArea>
    </format>
    <format dxfId="184">
      <pivotArea collapsedLevelsAreSubtotals="1" fieldPosition="0">
        <references count="1">
          <reference field="0" count="1">
            <x v="117"/>
          </reference>
        </references>
      </pivotArea>
    </format>
    <format dxfId="183">
      <pivotArea collapsedLevelsAreSubtotals="1" fieldPosition="0">
        <references count="2">
          <reference field="0" count="1" selected="0">
            <x v="117"/>
          </reference>
          <reference field="1" count="9">
            <x v="7"/>
            <x v="8"/>
            <x v="9"/>
            <x v="11"/>
            <x v="12"/>
            <x v="14"/>
            <x v="15"/>
            <x v="16"/>
            <x v="17"/>
          </reference>
        </references>
      </pivotArea>
    </format>
    <format dxfId="182">
      <pivotArea collapsedLevelsAreSubtotals="1" fieldPosition="0">
        <references count="1">
          <reference field="0" count="1">
            <x v="118"/>
          </reference>
        </references>
      </pivotArea>
    </format>
    <format dxfId="181">
      <pivotArea collapsedLevelsAreSubtotals="1" fieldPosition="0">
        <references count="2">
          <reference field="0" count="1" selected="0">
            <x v="118"/>
          </reference>
          <reference field="1" count="10">
            <x v="1"/>
            <x v="7"/>
            <x v="8"/>
            <x v="9"/>
            <x v="11"/>
            <x v="12"/>
            <x v="14"/>
            <x v="15"/>
            <x v="16"/>
            <x v="17"/>
          </reference>
        </references>
      </pivotArea>
    </format>
    <format dxfId="180">
      <pivotArea collapsedLevelsAreSubtotals="1" fieldPosition="0">
        <references count="1">
          <reference field="0" count="1">
            <x v="119"/>
          </reference>
        </references>
      </pivotArea>
    </format>
    <format dxfId="179">
      <pivotArea collapsedLevelsAreSubtotals="1" fieldPosition="0">
        <references count="2">
          <reference field="0" count="1" selected="0">
            <x v="119"/>
          </reference>
          <reference field="1" count="12">
            <x v="1"/>
            <x v="5"/>
            <x v="7"/>
            <x v="8"/>
            <x v="9"/>
            <x v="11"/>
            <x v="12"/>
            <x v="13"/>
            <x v="14"/>
            <x v="15"/>
            <x v="16"/>
            <x v="17"/>
          </reference>
        </references>
      </pivotArea>
    </format>
    <format dxfId="178">
      <pivotArea collapsedLevelsAreSubtotals="1" fieldPosition="0">
        <references count="1">
          <reference field="0" count="1">
            <x v="120"/>
          </reference>
        </references>
      </pivotArea>
    </format>
    <format dxfId="177">
      <pivotArea collapsedLevelsAreSubtotals="1" fieldPosition="0">
        <references count="2">
          <reference field="0" count="1" selected="0">
            <x v="120"/>
          </reference>
          <reference field="1" count="10">
            <x v="7"/>
            <x v="8"/>
            <x v="9"/>
            <x v="11"/>
            <x v="12"/>
            <x v="13"/>
            <x v="14"/>
            <x v="15"/>
            <x v="16"/>
            <x v="17"/>
          </reference>
        </references>
      </pivotArea>
    </format>
    <format dxfId="176">
      <pivotArea collapsedLevelsAreSubtotals="1" fieldPosition="0">
        <references count="1">
          <reference field="0" count="1">
            <x v="121"/>
          </reference>
        </references>
      </pivotArea>
    </format>
    <format dxfId="175">
      <pivotArea collapsedLevelsAreSubtotals="1" fieldPosition="0">
        <references count="2">
          <reference field="0" count="1" selected="0">
            <x v="121"/>
          </reference>
          <reference field="1" count="13">
            <x v="1"/>
            <x v="5"/>
            <x v="6"/>
            <x v="7"/>
            <x v="8"/>
            <x v="9"/>
            <x v="11"/>
            <x v="12"/>
            <x v="13"/>
            <x v="14"/>
            <x v="15"/>
            <x v="16"/>
            <x v="17"/>
          </reference>
        </references>
      </pivotArea>
    </format>
    <format dxfId="174">
      <pivotArea collapsedLevelsAreSubtotals="1" fieldPosition="0">
        <references count="1">
          <reference field="0" count="1">
            <x v="122"/>
          </reference>
        </references>
      </pivotArea>
    </format>
    <format dxfId="173">
      <pivotArea collapsedLevelsAreSubtotals="1" fieldPosition="0">
        <references count="2">
          <reference field="0" count="1" selected="0">
            <x v="122"/>
          </reference>
          <reference field="1" count="11">
            <x v="0"/>
            <x v="1"/>
            <x v="7"/>
            <x v="8"/>
            <x v="9"/>
            <x v="11"/>
            <x v="12"/>
            <x v="14"/>
            <x v="15"/>
            <x v="16"/>
            <x v="17"/>
          </reference>
        </references>
      </pivotArea>
    </format>
    <format dxfId="172">
      <pivotArea collapsedLevelsAreSubtotals="1" fieldPosition="0">
        <references count="1">
          <reference field="0" count="1">
            <x v="123"/>
          </reference>
        </references>
      </pivotArea>
    </format>
    <format dxfId="171">
      <pivotArea collapsedLevelsAreSubtotals="1" fieldPosition="0">
        <references count="2">
          <reference field="0" count="1" selected="0">
            <x v="123"/>
          </reference>
          <reference field="1" count="11">
            <x v="1"/>
            <x v="7"/>
            <x v="8"/>
            <x v="9"/>
            <x v="11"/>
            <x v="12"/>
            <x v="13"/>
            <x v="14"/>
            <x v="15"/>
            <x v="16"/>
            <x v="17"/>
          </reference>
        </references>
      </pivotArea>
    </format>
    <format dxfId="170">
      <pivotArea collapsedLevelsAreSubtotals="1" fieldPosition="0">
        <references count="1">
          <reference field="0" count="1">
            <x v="124"/>
          </reference>
        </references>
      </pivotArea>
    </format>
    <format dxfId="169">
      <pivotArea collapsedLevelsAreSubtotals="1" fieldPosition="0">
        <references count="2">
          <reference field="0" count="1" selected="0">
            <x v="124"/>
          </reference>
          <reference field="1" count="10">
            <x v="1"/>
            <x v="7"/>
            <x v="8"/>
            <x v="9"/>
            <x v="11"/>
            <x v="12"/>
            <x v="13"/>
            <x v="14"/>
            <x v="16"/>
            <x v="17"/>
          </reference>
        </references>
      </pivotArea>
    </format>
    <format dxfId="168">
      <pivotArea collapsedLevelsAreSubtotals="1" fieldPosition="0">
        <references count="1">
          <reference field="0" count="1">
            <x v="125"/>
          </reference>
        </references>
      </pivotArea>
    </format>
    <format dxfId="167">
      <pivotArea collapsedLevelsAreSubtotals="1" fieldPosition="0">
        <references count="2">
          <reference field="0" count="1" selected="0">
            <x v="125"/>
          </reference>
          <reference field="1" count="8">
            <x v="7"/>
            <x v="8"/>
            <x v="9"/>
            <x v="11"/>
            <x v="12"/>
            <x v="14"/>
            <x v="16"/>
            <x v="17"/>
          </reference>
        </references>
      </pivotArea>
    </format>
    <format dxfId="166">
      <pivotArea collapsedLevelsAreSubtotals="1" fieldPosition="0">
        <references count="1">
          <reference field="0" count="1">
            <x v="126"/>
          </reference>
        </references>
      </pivotArea>
    </format>
    <format dxfId="165">
      <pivotArea collapsedLevelsAreSubtotals="1" fieldPosition="0">
        <references count="2">
          <reference field="0" count="1" selected="0">
            <x v="126"/>
          </reference>
          <reference field="1" count="7">
            <x v="1"/>
            <x v="7"/>
            <x v="8"/>
            <x v="9"/>
            <x v="11"/>
            <x v="16"/>
            <x v="17"/>
          </reference>
        </references>
      </pivotArea>
    </format>
    <format dxfId="164">
      <pivotArea collapsedLevelsAreSubtotals="1" fieldPosition="0">
        <references count="1">
          <reference field="0" count="1">
            <x v="127"/>
          </reference>
        </references>
      </pivotArea>
    </format>
    <format dxfId="163">
      <pivotArea collapsedLevelsAreSubtotals="1" fieldPosition="0">
        <references count="2">
          <reference field="0" count="1" selected="0">
            <x v="127"/>
          </reference>
          <reference field="1" count="11">
            <x v="1"/>
            <x v="7"/>
            <x v="8"/>
            <x v="9"/>
            <x v="11"/>
            <x v="12"/>
            <x v="13"/>
            <x v="14"/>
            <x v="15"/>
            <x v="16"/>
            <x v="17"/>
          </reference>
        </references>
      </pivotArea>
    </format>
    <format dxfId="162">
      <pivotArea collapsedLevelsAreSubtotals="1" fieldPosition="0">
        <references count="1">
          <reference field="0" count="1">
            <x v="128"/>
          </reference>
        </references>
      </pivotArea>
    </format>
    <format dxfId="161">
      <pivotArea collapsedLevelsAreSubtotals="1" fieldPosition="0">
        <references count="2">
          <reference field="0" count="1" selected="0">
            <x v="128"/>
          </reference>
          <reference field="1" count="9">
            <x v="3"/>
            <x v="5"/>
            <x v="7"/>
            <x v="8"/>
            <x v="9"/>
            <x v="11"/>
            <x v="12"/>
            <x v="16"/>
            <x v="17"/>
          </reference>
        </references>
      </pivotArea>
    </format>
    <format dxfId="160">
      <pivotArea collapsedLevelsAreSubtotals="1" fieldPosition="0">
        <references count="1">
          <reference field="0" count="1">
            <x v="129"/>
          </reference>
        </references>
      </pivotArea>
    </format>
    <format dxfId="159">
      <pivotArea collapsedLevelsAreSubtotals="1" fieldPosition="0">
        <references count="2">
          <reference field="0" count="1" selected="0">
            <x v="129"/>
          </reference>
          <reference field="1" count="9">
            <x v="1"/>
            <x v="7"/>
            <x v="8"/>
            <x v="9"/>
            <x v="11"/>
            <x v="12"/>
            <x v="14"/>
            <x v="15"/>
            <x v="16"/>
          </reference>
        </references>
      </pivotArea>
    </format>
    <format dxfId="158">
      <pivotArea collapsedLevelsAreSubtotals="1" fieldPosition="0">
        <references count="1">
          <reference field="0" count="1">
            <x v="130"/>
          </reference>
        </references>
      </pivotArea>
    </format>
    <format dxfId="157">
      <pivotArea collapsedLevelsAreSubtotals="1" fieldPosition="0">
        <references count="2">
          <reference field="0" count="1" selected="0">
            <x v="130"/>
          </reference>
          <reference field="1" count="11">
            <x v="1"/>
            <x v="7"/>
            <x v="8"/>
            <x v="9"/>
            <x v="11"/>
            <x v="12"/>
            <x v="13"/>
            <x v="14"/>
            <x v="15"/>
            <x v="16"/>
            <x v="17"/>
          </reference>
        </references>
      </pivotArea>
    </format>
    <format dxfId="156">
      <pivotArea collapsedLevelsAreSubtotals="1" fieldPosition="0">
        <references count="1">
          <reference field="0" count="1">
            <x v="131"/>
          </reference>
        </references>
      </pivotArea>
    </format>
    <format dxfId="155">
      <pivotArea collapsedLevelsAreSubtotals="1" fieldPosition="0">
        <references count="2">
          <reference field="0" count="1" selected="0">
            <x v="131"/>
          </reference>
          <reference field="1" count="10">
            <x v="7"/>
            <x v="8"/>
            <x v="9"/>
            <x v="11"/>
            <x v="12"/>
            <x v="13"/>
            <x v="14"/>
            <x v="15"/>
            <x v="16"/>
            <x v="17"/>
          </reference>
        </references>
      </pivotArea>
    </format>
    <format dxfId="154">
      <pivotArea collapsedLevelsAreSubtotals="1" fieldPosition="0">
        <references count="1">
          <reference field="0" count="1">
            <x v="132"/>
          </reference>
        </references>
      </pivotArea>
    </format>
    <format dxfId="153">
      <pivotArea collapsedLevelsAreSubtotals="1" fieldPosition="0">
        <references count="2">
          <reference field="0" count="1" selected="0">
            <x v="132"/>
          </reference>
          <reference field="1" count="4">
            <x v="8"/>
            <x v="9"/>
            <x v="11"/>
            <x v="14"/>
          </reference>
        </references>
      </pivotArea>
    </format>
    <format dxfId="152">
      <pivotArea collapsedLevelsAreSubtotals="1" fieldPosition="0">
        <references count="1">
          <reference field="0" count="1">
            <x v="133"/>
          </reference>
        </references>
      </pivotArea>
    </format>
    <format dxfId="151">
      <pivotArea collapsedLevelsAreSubtotals="1" fieldPosition="0">
        <references count="2">
          <reference field="0" count="1" selected="0">
            <x v="133"/>
          </reference>
          <reference field="1" count="13">
            <x v="1"/>
            <x v="5"/>
            <x v="6"/>
            <x v="7"/>
            <x v="8"/>
            <x v="9"/>
            <x v="11"/>
            <x v="12"/>
            <x v="13"/>
            <x v="14"/>
            <x v="15"/>
            <x v="16"/>
            <x v="17"/>
          </reference>
        </references>
      </pivotArea>
    </format>
    <format dxfId="150">
      <pivotArea collapsedLevelsAreSubtotals="1" fieldPosition="0">
        <references count="1">
          <reference field="0" count="1">
            <x v="134"/>
          </reference>
        </references>
      </pivotArea>
    </format>
    <format dxfId="149">
      <pivotArea collapsedLevelsAreSubtotals="1" fieldPosition="0">
        <references count="2">
          <reference field="0" count="1" selected="0">
            <x v="134"/>
          </reference>
          <reference field="1" count="10">
            <x v="1"/>
            <x v="4"/>
            <x v="7"/>
            <x v="8"/>
            <x v="9"/>
            <x v="11"/>
            <x v="14"/>
            <x v="15"/>
            <x v="16"/>
            <x v="17"/>
          </reference>
        </references>
      </pivotArea>
    </format>
    <format dxfId="148">
      <pivotArea collapsedLevelsAreSubtotals="1" fieldPosition="0">
        <references count="1">
          <reference field="0" count="1">
            <x v="135"/>
          </reference>
        </references>
      </pivotArea>
    </format>
    <format dxfId="147">
      <pivotArea collapsedLevelsAreSubtotals="1" fieldPosition="0">
        <references count="2">
          <reference field="0" count="1" selected="0">
            <x v="135"/>
          </reference>
          <reference field="1" count="11">
            <x v="1"/>
            <x v="7"/>
            <x v="8"/>
            <x v="9"/>
            <x v="11"/>
            <x v="12"/>
            <x v="13"/>
            <x v="14"/>
            <x v="15"/>
            <x v="16"/>
            <x v="1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3">
  <location ref="L6:M7" firstHeaderRow="0" firstDataRow="1" firstDataCol="0" rowPageCount="2" colPageCount="1"/>
  <pivotFields count="14">
    <pivotField axis="axisPage" multipleItemSelectionAllowed="1"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Page" multipleItemSelectionAllowed="1" showAll="0">
      <items count="17">
        <item x="13"/>
        <item x="0"/>
        <item x="15"/>
        <item x="14"/>
        <item x="1"/>
        <item x="6"/>
        <item x="2"/>
        <item x="3"/>
        <item x="4"/>
        <item x="5"/>
        <item x="7"/>
        <item x="8"/>
        <item x="9"/>
        <item x="10"/>
        <item x="11"/>
        <item x="12"/>
        <item t="default"/>
      </items>
    </pivotField>
    <pivotField showAll="0">
      <items count="148">
        <item x="3"/>
        <item x="31"/>
        <item x="43"/>
        <item x="38"/>
        <item x="37"/>
        <item x="4"/>
        <item x="32"/>
        <item x="25"/>
        <item x="8"/>
        <item x="2"/>
        <item x="24"/>
        <item x="42"/>
        <item x="26"/>
        <item x="59"/>
        <item x="23"/>
        <item x="0"/>
        <item x="55"/>
        <item x="49"/>
        <item x="63"/>
        <item x="51"/>
        <item x="75"/>
        <item x="11"/>
        <item x="45"/>
        <item x="61"/>
        <item x="68"/>
        <item x="44"/>
        <item x="69"/>
        <item x="17"/>
        <item x="89"/>
        <item x="83"/>
        <item x="39"/>
        <item x="9"/>
        <item x="81"/>
        <item x="40"/>
        <item x="15"/>
        <item x="53"/>
        <item x="104"/>
        <item x="34"/>
        <item x="20"/>
        <item x="50"/>
        <item x="60"/>
        <item x="52"/>
        <item x="119"/>
        <item x="22"/>
        <item x="64"/>
        <item x="115"/>
        <item x="82"/>
        <item x="41"/>
        <item x="19"/>
        <item x="132"/>
        <item x="77"/>
        <item x="128"/>
        <item x="144"/>
        <item x="103"/>
        <item x="121"/>
        <item x="123"/>
        <item x="76"/>
        <item x="67"/>
        <item x="88"/>
        <item x="125"/>
        <item x="137"/>
        <item x="33"/>
        <item x="30"/>
        <item x="62"/>
        <item x="13"/>
        <item x="66"/>
        <item x="90"/>
        <item x="46"/>
        <item x="138"/>
        <item x="102"/>
        <item x="65"/>
        <item x="54"/>
        <item x="113"/>
        <item x="106"/>
        <item x="56"/>
        <item x="105"/>
        <item x="78"/>
        <item x="47"/>
        <item x="94"/>
        <item x="87"/>
        <item x="58"/>
        <item x="129"/>
        <item x="48"/>
        <item x="146"/>
        <item x="101"/>
        <item x="127"/>
        <item x="36"/>
        <item x="93"/>
        <item x="97"/>
        <item x="139"/>
        <item x="29"/>
        <item x="1"/>
        <item x="80"/>
        <item x="96"/>
        <item x="126"/>
        <item x="57"/>
        <item x="133"/>
        <item x="27"/>
        <item x="130"/>
        <item x="84"/>
        <item x="98"/>
        <item x="116"/>
        <item x="28"/>
        <item x="131"/>
        <item x="70"/>
        <item x="35"/>
        <item x="79"/>
        <item x="140"/>
        <item x="95"/>
        <item x="112"/>
        <item x="92"/>
        <item x="74"/>
        <item x="117"/>
        <item x="71"/>
        <item x="100"/>
        <item x="73"/>
        <item x="6"/>
        <item x="18"/>
        <item x="91"/>
        <item x="143"/>
        <item x="122"/>
        <item x="141"/>
        <item x="12"/>
        <item x="99"/>
        <item x="134"/>
        <item x="16"/>
        <item x="135"/>
        <item x="118"/>
        <item x="145"/>
        <item x="124"/>
        <item x="85"/>
        <item x="86"/>
        <item x="107"/>
        <item x="111"/>
        <item x="120"/>
        <item x="72"/>
        <item x="142"/>
        <item x="10"/>
        <item x="21"/>
        <item x="5"/>
        <item x="14"/>
        <item x="108"/>
        <item x="136"/>
        <item x="114"/>
        <item x="109"/>
        <item x="110"/>
        <item x="7"/>
        <item t="default"/>
      </items>
    </pivotField>
    <pivotField dataField="1" showAll="0">
      <items count="155">
        <item x="2"/>
        <item x="21"/>
        <item x="53"/>
        <item x="32"/>
        <item x="36"/>
        <item x="30"/>
        <item x="9"/>
        <item x="0"/>
        <item x="54"/>
        <item x="6"/>
        <item x="24"/>
        <item x="15"/>
        <item x="41"/>
        <item x="22"/>
        <item x="56"/>
        <item x="23"/>
        <item x="13"/>
        <item x="17"/>
        <item x="7"/>
        <item x="55"/>
        <item x="49"/>
        <item x="83"/>
        <item x="70"/>
        <item x="43"/>
        <item x="62"/>
        <item x="128"/>
        <item x="42"/>
        <item x="100"/>
        <item x="136"/>
        <item x="88"/>
        <item x="37"/>
        <item x="126"/>
        <item x="98"/>
        <item x="19"/>
        <item x="38"/>
        <item x="109"/>
        <item x="146"/>
        <item x="40"/>
        <item x="33"/>
        <item x="118"/>
        <item x="48"/>
        <item x="61"/>
        <item x="51"/>
        <item x="110"/>
        <item x="4"/>
        <item x="39"/>
        <item x="77"/>
        <item x="90"/>
        <item x="18"/>
        <item x="75"/>
        <item x="44"/>
        <item x="78"/>
        <item x="69"/>
        <item x="11"/>
        <item x="111"/>
        <item x="108"/>
        <item x="125"/>
        <item x="91"/>
        <item x="68"/>
        <item x="64"/>
        <item x="87"/>
        <item x="107"/>
        <item x="67"/>
        <item x="31"/>
        <item x="29"/>
        <item x="133"/>
        <item x="92"/>
        <item x="129"/>
        <item x="66"/>
        <item x="137"/>
        <item x="105"/>
        <item x="45"/>
        <item x="131"/>
        <item x="65"/>
        <item x="135"/>
        <item x="52"/>
        <item x="46"/>
        <item x="57"/>
        <item x="130"/>
        <item x="79"/>
        <item x="152"/>
        <item x="58"/>
        <item x="148"/>
        <item x="60"/>
        <item x="97"/>
        <item x="86"/>
        <item x="138"/>
        <item x="47"/>
        <item x="119"/>
        <item x="1"/>
        <item x="134"/>
        <item x="104"/>
        <item x="28"/>
        <item x="142"/>
        <item x="35"/>
        <item x="95"/>
        <item x="59"/>
        <item x="149"/>
        <item x="25"/>
        <item x="50"/>
        <item x="81"/>
        <item x="99"/>
        <item x="82"/>
        <item x="139"/>
        <item x="26"/>
        <item x="27"/>
        <item x="101"/>
        <item x="120"/>
        <item x="71"/>
        <item x="141"/>
        <item x="63"/>
        <item x="80"/>
        <item x="96"/>
        <item x="34"/>
        <item x="140"/>
        <item x="94"/>
        <item x="93"/>
        <item x="121"/>
        <item x="76"/>
        <item x="72"/>
        <item x="16"/>
        <item x="103"/>
        <item x="10"/>
        <item x="74"/>
        <item x="106"/>
        <item x="89"/>
        <item x="147"/>
        <item x="127"/>
        <item x="112"/>
        <item x="150"/>
        <item x="102"/>
        <item x="14"/>
        <item x="143"/>
        <item x="122"/>
        <item x="153"/>
        <item x="84"/>
        <item x="132"/>
        <item x="116"/>
        <item x="123"/>
        <item x="85"/>
        <item x="144"/>
        <item x="124"/>
        <item x="8"/>
        <item x="73"/>
        <item x="3"/>
        <item x="151"/>
        <item x="20"/>
        <item x="12"/>
        <item x="113"/>
        <item x="145"/>
        <item x="114"/>
        <item x="117"/>
        <item x="115"/>
        <item x="5"/>
        <item t="default"/>
      </items>
    </pivotField>
    <pivotField showAll="0">
      <items count="139">
        <item x="2"/>
        <item x="9"/>
        <item x="32"/>
        <item x="0"/>
        <item x="21"/>
        <item x="13"/>
        <item x="6"/>
        <item x="22"/>
        <item x="7"/>
        <item x="59"/>
        <item x="48"/>
        <item x="26"/>
        <item x="4"/>
        <item x="20"/>
        <item x="52"/>
        <item x="16"/>
        <item x="36"/>
        <item x="35"/>
        <item x="41"/>
        <item x="83"/>
        <item x="43"/>
        <item x="93"/>
        <item x="64"/>
        <item x="54"/>
        <item x="62"/>
        <item x="18"/>
        <item x="46"/>
        <item x="45"/>
        <item x="34"/>
        <item x="33"/>
        <item x="76"/>
        <item x="53"/>
        <item x="94"/>
        <item x="29"/>
        <item x="69"/>
        <item x="17"/>
        <item x="130"/>
        <item x="42"/>
        <item x="101"/>
        <item x="71"/>
        <item x="73"/>
        <item x="112"/>
        <item x="37"/>
        <item x="95"/>
        <item x="86"/>
        <item x="85"/>
        <item x="60"/>
        <item x="63"/>
        <item x="132"/>
        <item x="61"/>
        <item x="87"/>
        <item x="11"/>
        <item x="47"/>
        <item x="82"/>
        <item x="28"/>
        <item x="56"/>
        <item x="15"/>
        <item x="65"/>
        <item x="38"/>
        <item x="58"/>
        <item x="51"/>
        <item x="10"/>
        <item x="27"/>
        <item x="120"/>
        <item x="108"/>
        <item x="39"/>
        <item x="96"/>
        <item x="14"/>
        <item x="115"/>
        <item x="121"/>
        <item x="74"/>
        <item x="49"/>
        <item x="40"/>
        <item x="50"/>
        <item x="57"/>
        <item x="92"/>
        <item x="1"/>
        <item x="118"/>
        <item x="107"/>
        <item x="97"/>
        <item x="133"/>
        <item x="100"/>
        <item x="81"/>
        <item x="90"/>
        <item x="119"/>
        <item x="117"/>
        <item x="122"/>
        <item x="99"/>
        <item x="89"/>
        <item x="77"/>
        <item x="44"/>
        <item x="88"/>
        <item x="125"/>
        <item x="24"/>
        <item x="31"/>
        <item x="75"/>
        <item x="23"/>
        <item x="78"/>
        <item x="30"/>
        <item x="91"/>
        <item x="66"/>
        <item x="55"/>
        <item x="123"/>
        <item x="124"/>
        <item x="8"/>
        <item x="25"/>
        <item x="67"/>
        <item x="102"/>
        <item x="72"/>
        <item x="3"/>
        <item x="134"/>
        <item x="110"/>
        <item x="135"/>
        <item x="98"/>
        <item x="84"/>
        <item x="70"/>
        <item x="131"/>
        <item x="114"/>
        <item x="126"/>
        <item x="116"/>
        <item x="137"/>
        <item x="128"/>
        <item x="80"/>
        <item x="111"/>
        <item x="127"/>
        <item x="79"/>
        <item x="19"/>
        <item x="68"/>
        <item x="136"/>
        <item x="106"/>
        <item x="113"/>
        <item x="103"/>
        <item x="12"/>
        <item x="129"/>
        <item x="104"/>
        <item x="109"/>
        <item x="5"/>
        <item x="105"/>
        <item t="default"/>
      </items>
    </pivotField>
    <pivotField showAll="0"/>
    <pivotField showAll="0"/>
    <pivotField dataField="1" showAll="0">
      <items count="39">
        <item x="8"/>
        <item x="3"/>
        <item x="21"/>
        <item x="24"/>
        <item x="22"/>
        <item x="17"/>
        <item x="4"/>
        <item x="18"/>
        <item x="26"/>
        <item x="0"/>
        <item x="2"/>
        <item x="23"/>
        <item x="20"/>
        <item x="36"/>
        <item x="9"/>
        <item x="27"/>
        <item x="11"/>
        <item x="16"/>
        <item x="13"/>
        <item x="1"/>
        <item x="28"/>
        <item x="25"/>
        <item x="29"/>
        <item x="37"/>
        <item x="15"/>
        <item x="14"/>
        <item x="10"/>
        <item x="19"/>
        <item x="31"/>
        <item x="12"/>
        <item x="30"/>
        <item x="5"/>
        <item x="33"/>
        <item x="32"/>
        <item x="35"/>
        <item x="34"/>
        <item x="6"/>
        <item x="7"/>
        <item t="default"/>
      </items>
    </pivotField>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Items count="1">
    <i/>
  </rowItems>
  <colFields count="1">
    <field x="-2"/>
  </colFields>
  <colItems count="2">
    <i>
      <x/>
    </i>
    <i i="1">
      <x v="1"/>
    </i>
  </colItems>
  <pageFields count="2">
    <pageField fld="0" hier="-1"/>
    <pageField fld="1" hier="-1"/>
  </pageFields>
  <dataFields count="2">
    <dataField name="Број решених пријава" fld="3" baseField="0" baseItem="11529592"/>
    <dataField name="Обрада захтева у току" fld="7" baseField="0" baseItem="1152959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8">
    <queryTableFields count="7">
      <queryTableField id="1" name="NadlezniOrgan" tableColumnId="1"/>
      <queryTableField id="2" name="TipPostupka" tableColumnId="2"/>
      <queryTableField id="3" name="BrPodnetihPrijava" tableColumnId="3"/>
      <queryTableField id="4" name="BrResenihPrijava" tableColumnId="4"/>
      <queryTableField id="5" name="BrPozitivnoResenihPrijava" tableColumnId="5"/>
      <queryTableField id="6" name="BrNegativnoResenihPrijava" tableColumnId="6"/>
      <queryTableField id="7" name="BrObustavljenihPrijava"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усаглашени_захтеви" sourceName="усаглашени захтеви">
  <pivotTables>
    <pivotTable tabId="8" name="PivotTable5"/>
  </pivotTables>
  <data>
    <tabular pivotCacheId="3">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dlezniOrgan" sourceName="NadlezniOrgan">
  <pivotTables>
    <pivotTable tabId="8" name="PivotTable1"/>
  </pivotTables>
  <data>
    <tabular pivotCacheId="1">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adlezniOrgan2" sourceName="NadlezniOrgan">
  <pivotTables>
    <pivotTable tabId="17" name="PivotTable4"/>
  </pivotTables>
  <data>
    <tabular pivotCacheId="4">
      <items count="133">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46" s="1"/>
        <i x="37" s="1"/>
        <i x="38" s="1"/>
        <i x="39" s="1"/>
        <i x="40" s="1"/>
        <i x="47" s="1"/>
        <i x="41" s="1"/>
        <i x="42" s="1"/>
        <i x="43" s="1"/>
        <i x="48" s="1"/>
        <i x="44" s="1"/>
        <i x="45" s="1"/>
        <i x="49" s="1"/>
        <i x="50" s="1"/>
        <i x="51" s="1"/>
        <i x="52" s="1"/>
        <i x="53" s="1"/>
        <i x="54" s="1"/>
        <i x="60" s="1"/>
        <i x="55" s="1"/>
        <i x="56" s="1"/>
        <i x="61" s="1"/>
        <i x="57" s="1"/>
        <i x="58" s="1"/>
        <i x="59" s="1"/>
        <i x="62" s="1"/>
        <i x="63" s="1"/>
        <i x="70" s="1"/>
        <i x="64" s="1"/>
        <i x="65" s="1"/>
        <i x="66" s="1"/>
        <i x="67" s="1"/>
        <i x="68" s="1"/>
        <i x="71" s="1"/>
        <i x="72" s="1"/>
        <i x="69" s="1"/>
        <i x="73" s="1"/>
        <i x="74" s="1"/>
        <i x="75" s="1"/>
        <i x="76" s="1"/>
        <i x="92" s="1"/>
        <i x="77" s="1"/>
        <i x="78" s="1"/>
        <i x="93" s="1"/>
        <i x="79" s="1"/>
        <i x="80" s="1"/>
        <i x="94" s="1"/>
        <i x="81" s="1"/>
        <i x="82" s="1"/>
        <i x="95" s="1"/>
        <i x="83" s="1"/>
        <i x="84" s="1"/>
        <i x="85" s="1"/>
        <i x="96" s="1"/>
        <i x="86" s="1"/>
        <i x="87" s="1"/>
        <i x="88" s="1"/>
        <i x="89" s="1"/>
        <i x="90" s="1"/>
        <i x="97" s="1"/>
        <i x="91" s="1"/>
        <i x="98" s="1"/>
        <i x="99" s="1"/>
        <i x="100" s="1"/>
        <i x="101" s="1"/>
        <i x="102" s="1"/>
        <i x="103" s="1"/>
        <i x="112" s="1"/>
        <i x="104" s="1"/>
        <i x="105" s="1"/>
        <i x="113" s="1"/>
        <i x="106" s="1"/>
        <i x="114" s="1"/>
        <i x="115" s="1"/>
        <i x="107" s="1"/>
        <i x="108" s="1"/>
        <i x="109" s="1"/>
        <i x="110" s="1"/>
        <i x="111" s="1"/>
        <i x="116" s="1"/>
        <i x="128" s="1"/>
        <i x="117" s="1"/>
        <i x="118" s="1"/>
        <i x="119" s="1"/>
        <i x="120" s="1"/>
        <i x="129" s="1"/>
        <i x="121" s="1"/>
        <i x="122" s="1"/>
        <i x="123" s="1"/>
        <i x="130" s="1"/>
        <i x="124" s="1"/>
        <i x="125" s="1"/>
        <i x="131" s="1"/>
        <i x="126" s="1"/>
        <i x="127" s="1"/>
        <i x="13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NadlezniOrgan1" sourceName="NadlezniOrgan">
  <pivotTables>
    <pivotTable tabId="17" name="PivotTable1"/>
  </pivotTables>
  <data>
    <tabular pivotCacheId="2">
      <items count="1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Надлежни орган - усаглашени захтеви" cache="Slicer_усаглашени_захтеви" caption="Надлежни орган - усаглашени захтеви" rowHeight="241300"/>
  <slicer name="Надлежни орган - сви захтеви" cache="Slicer_NadlezniOrgan" caption="Надлежни орган - сви захтеви" startItem="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Надлежни орган - усаглашени захтеви 1" cache="Slicer_NadlezniOrgan2" caption="Надлежни орган - усаглашени захтеви" rowHeight="241300"/>
  <slicer name="Надлежни орган - сви захтеви 1" cache="Slicer_NadlezniOrgan1" caption="Надлежни орган - сви захтеви" startItem="9" rowHeight="241300"/>
</slicer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1" displayName="Table1" ref="B2:I580" totalsRowCount="1" headerRowDxfId="3" headerRowBorderDxfId="2" tableBorderDxfId="1">
  <autoFilter ref="B2:I579"/>
  <tableColumns count="8">
    <tableColumn id="1" name="NadlezniOrgan"/>
    <tableColumn id="2" name="TipPostupka"/>
    <tableColumn id="3" name="BrPodnetihPrijava" totalsRowFunction="sum"/>
    <tableColumn id="4" name="BrResenihPrijava" totalsRowFunction="sum"/>
    <tableColumn id="5" name="BrPozitivnoResenihPrijava" totalsRowFunction="sum"/>
    <tableColumn id="6" name="BrNegativnoResenihPrijava" totalsRowFunction="sum"/>
    <tableColumn id="8" name="BrObustavljenihPrijava" totalsRowFunction="sum"/>
    <tableColumn id="7" name="Obrada u toku" totalsRowFunction="sum" dataDxfId="0">
      <calculatedColumnFormula>+Table1[[#This Row],[BrPodnetihPrijava]]-Table1[[#This Row],[BrResenihPrijava]]-Table1[[#This Row],[BrObustavljenihPrijava]]</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e_ExternalData_1" displayName="Table_ExternalData_1" ref="A1:G1657" tableType="queryTable" totalsRowCount="1">
  <autoFilter ref="A1:G1656"/>
  <sortState ref="A2:G1656">
    <sortCondition ref="A12"/>
  </sortState>
  <tableColumns count="7">
    <tableColumn id="1" uniqueName="1" name="NadlezniOrgan" totalsRowLabel="Total" queryTableFieldId="1"/>
    <tableColumn id="2" uniqueName="2" name="TipPostupka" queryTableFieldId="2"/>
    <tableColumn id="3" uniqueName="3" name="BrPodnetihPrijava" totalsRowFunction="sum" queryTableFieldId="3"/>
    <tableColumn id="4" uniqueName="4" name="BrResenihPrijava" totalsRowFunction="sum" queryTableFieldId="4"/>
    <tableColumn id="5" uniqueName="5" name="BrPozitivnoResenihPrijava" totalsRowFunction="sum" queryTableFieldId="5"/>
    <tableColumn id="6" uniqueName="6" name="BrNegativnoResenihPrijava" totalsRowFunction="sum" queryTableFieldId="6"/>
    <tableColumn id="7" uniqueName="7" name="BrObustavljenihPrijava" totalsRowFunction="sum" queryTableField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
  <sheetViews>
    <sheetView tabSelected="1" zoomScale="80" zoomScaleNormal="80" workbookViewId="0">
      <selection activeCell="A3" sqref="A3"/>
    </sheetView>
  </sheetViews>
  <sheetFormatPr defaultRowHeight="15" x14ac:dyDescent="0.25"/>
  <sheetData>
    <row r="1" spans="2:25" ht="19.5" x14ac:dyDescent="0.25">
      <c r="B1" s="111" t="s">
        <v>238</v>
      </c>
      <c r="C1" s="111"/>
      <c r="D1" s="111"/>
      <c r="E1" s="111"/>
      <c r="F1" s="111"/>
      <c r="G1" s="111"/>
      <c r="H1" s="111"/>
      <c r="I1" s="111"/>
      <c r="J1" s="111"/>
      <c r="K1" s="111"/>
      <c r="L1" s="111"/>
      <c r="M1" s="111"/>
      <c r="N1" s="111"/>
      <c r="O1" s="111"/>
      <c r="P1" s="111"/>
      <c r="Q1" s="111"/>
      <c r="R1" s="111"/>
      <c r="S1" s="111"/>
      <c r="T1" s="111"/>
      <c r="U1" s="111"/>
      <c r="V1" s="111"/>
      <c r="W1" s="111"/>
      <c r="X1" s="111"/>
      <c r="Y1" s="111"/>
    </row>
  </sheetData>
  <mergeCells count="1">
    <mergeCell ref="B1:Y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2"/>
  <sheetViews>
    <sheetView zoomScale="85" zoomScaleNormal="85" workbookViewId="0">
      <selection activeCell="A2" sqref="A2"/>
    </sheetView>
  </sheetViews>
  <sheetFormatPr defaultRowHeight="15" x14ac:dyDescent="0.25"/>
  <cols>
    <col min="2" max="2" width="81.140625" bestFit="1" customWidth="1"/>
    <col min="3" max="3" width="19.5703125" bestFit="1" customWidth="1"/>
    <col min="4" max="4" width="18.42578125" bestFit="1" customWidth="1"/>
    <col min="5" max="5" width="27" bestFit="1" customWidth="1"/>
    <col min="6" max="6" width="28" bestFit="1" customWidth="1"/>
    <col min="7" max="7" width="24" bestFit="1" customWidth="1"/>
    <col min="8" max="8" width="28" bestFit="1" customWidth="1"/>
  </cols>
  <sheetData>
    <row r="1" spans="2:7" ht="23.25" customHeight="1" x14ac:dyDescent="0.25">
      <c r="B1" s="69" t="s">
        <v>230</v>
      </c>
    </row>
    <row r="2" spans="2:7" ht="50.25" customHeight="1" x14ac:dyDescent="0.25">
      <c r="B2" s="68" t="s">
        <v>220</v>
      </c>
      <c r="C2" s="68" t="s">
        <v>219</v>
      </c>
      <c r="D2" s="68" t="s">
        <v>221</v>
      </c>
      <c r="E2" s="68" t="s">
        <v>222</v>
      </c>
      <c r="F2" s="68" t="s">
        <v>223</v>
      </c>
      <c r="G2" s="68" t="s">
        <v>224</v>
      </c>
    </row>
    <row r="3" spans="2:7" x14ac:dyDescent="0.25">
      <c r="B3" s="7" t="s">
        <v>218</v>
      </c>
      <c r="C3" s="65">
        <v>3</v>
      </c>
      <c r="D3" s="65">
        <v>0</v>
      </c>
      <c r="E3" s="65">
        <v>0</v>
      </c>
      <c r="F3" s="65">
        <v>0</v>
      </c>
      <c r="G3" s="65">
        <v>0</v>
      </c>
    </row>
    <row r="4" spans="2:7" x14ac:dyDescent="0.25">
      <c r="B4" s="7" t="s">
        <v>183</v>
      </c>
      <c r="C4" s="65">
        <v>5</v>
      </c>
      <c r="D4" s="65">
        <v>0</v>
      </c>
      <c r="E4" s="65">
        <v>0</v>
      </c>
      <c r="F4" s="65">
        <v>0</v>
      </c>
      <c r="G4" s="65">
        <v>1</v>
      </c>
    </row>
    <row r="5" spans="2:7" x14ac:dyDescent="0.25">
      <c r="B5" s="7" t="s">
        <v>188</v>
      </c>
      <c r="C5" s="65">
        <v>5</v>
      </c>
      <c r="D5" s="65">
        <v>5</v>
      </c>
      <c r="E5" s="65">
        <v>4</v>
      </c>
      <c r="F5" s="65">
        <v>1</v>
      </c>
      <c r="G5" s="65">
        <v>0</v>
      </c>
    </row>
    <row r="6" spans="2:7" x14ac:dyDescent="0.25">
      <c r="B6" s="7" t="s">
        <v>180</v>
      </c>
      <c r="C6" s="65">
        <v>10</v>
      </c>
      <c r="D6" s="65">
        <v>0</v>
      </c>
      <c r="E6" s="65">
        <v>0</v>
      </c>
      <c r="F6" s="65">
        <v>0</v>
      </c>
      <c r="G6" s="65">
        <v>0</v>
      </c>
    </row>
    <row r="7" spans="2:7" x14ac:dyDescent="0.25">
      <c r="B7" s="7" t="s">
        <v>199</v>
      </c>
      <c r="C7" s="65">
        <v>11</v>
      </c>
      <c r="D7" s="65">
        <v>10</v>
      </c>
      <c r="E7" s="65">
        <v>8</v>
      </c>
      <c r="F7" s="65">
        <v>2</v>
      </c>
      <c r="G7" s="65">
        <v>1</v>
      </c>
    </row>
    <row r="8" spans="2:7" x14ac:dyDescent="0.25">
      <c r="B8" s="7" t="s">
        <v>4</v>
      </c>
      <c r="C8" s="65">
        <v>43</v>
      </c>
      <c r="D8" s="65">
        <v>39</v>
      </c>
      <c r="E8" s="65">
        <v>27</v>
      </c>
      <c r="F8" s="65">
        <v>12</v>
      </c>
      <c r="G8" s="65">
        <v>0</v>
      </c>
    </row>
    <row r="9" spans="2:7" x14ac:dyDescent="0.25">
      <c r="B9" s="7" t="s">
        <v>181</v>
      </c>
      <c r="C9" s="65">
        <v>96</v>
      </c>
      <c r="D9" s="65">
        <v>0</v>
      </c>
      <c r="E9" s="65">
        <v>0</v>
      </c>
      <c r="F9" s="65">
        <v>0</v>
      </c>
      <c r="G9" s="65">
        <v>0</v>
      </c>
    </row>
    <row r="10" spans="2:7" x14ac:dyDescent="0.25">
      <c r="B10" s="7" t="s">
        <v>9</v>
      </c>
      <c r="C10" s="65">
        <v>131</v>
      </c>
      <c r="D10" s="65">
        <v>126</v>
      </c>
      <c r="E10" s="65">
        <v>89</v>
      </c>
      <c r="F10" s="65">
        <v>37</v>
      </c>
      <c r="G10" s="65">
        <v>2</v>
      </c>
    </row>
    <row r="11" spans="2:7" x14ac:dyDescent="0.25">
      <c r="B11" s="7" t="s">
        <v>8</v>
      </c>
      <c r="C11" s="65">
        <v>500</v>
      </c>
      <c r="D11" s="65">
        <v>437</v>
      </c>
      <c r="E11" s="65">
        <v>325</v>
      </c>
      <c r="F11" s="65">
        <v>112</v>
      </c>
      <c r="G11" s="65">
        <v>7</v>
      </c>
    </row>
    <row r="12" spans="2:7" x14ac:dyDescent="0.25">
      <c r="B12" s="7" t="s">
        <v>1</v>
      </c>
      <c r="C12" s="65">
        <v>929</v>
      </c>
      <c r="D12" s="65">
        <v>782</v>
      </c>
      <c r="E12" s="65">
        <v>687</v>
      </c>
      <c r="F12" s="65">
        <v>95</v>
      </c>
      <c r="G12" s="65">
        <v>1</v>
      </c>
    </row>
    <row r="13" spans="2:7" x14ac:dyDescent="0.25">
      <c r="B13" s="7" t="s">
        <v>12</v>
      </c>
      <c r="C13" s="65">
        <v>1295</v>
      </c>
      <c r="D13" s="65">
        <v>1172</v>
      </c>
      <c r="E13" s="65">
        <v>1028</v>
      </c>
      <c r="F13" s="65">
        <v>144</v>
      </c>
      <c r="G13" s="65">
        <v>1</v>
      </c>
    </row>
    <row r="14" spans="2:7" x14ac:dyDescent="0.25">
      <c r="B14" s="7" t="s">
        <v>10</v>
      </c>
      <c r="C14" s="65">
        <v>1352</v>
      </c>
      <c r="D14" s="65">
        <v>1102</v>
      </c>
      <c r="E14" s="65">
        <v>789</v>
      </c>
      <c r="F14" s="65">
        <v>313</v>
      </c>
      <c r="G14" s="65">
        <v>28</v>
      </c>
    </row>
    <row r="15" spans="2:7" x14ac:dyDescent="0.25">
      <c r="B15" s="7" t="s">
        <v>15</v>
      </c>
      <c r="C15" s="65">
        <v>2977</v>
      </c>
      <c r="D15" s="65">
        <v>2547</v>
      </c>
      <c r="E15" s="65">
        <v>2347</v>
      </c>
      <c r="F15" s="65">
        <v>200</v>
      </c>
      <c r="G15" s="65">
        <v>10</v>
      </c>
    </row>
    <row r="16" spans="2:7" x14ac:dyDescent="0.25">
      <c r="B16" s="7" t="s">
        <v>11</v>
      </c>
      <c r="C16" s="65">
        <v>2986</v>
      </c>
      <c r="D16" s="65">
        <v>2724</v>
      </c>
      <c r="E16" s="65">
        <v>1968</v>
      </c>
      <c r="F16" s="65">
        <v>756</v>
      </c>
      <c r="G16" s="65">
        <v>8</v>
      </c>
    </row>
    <row r="17" spans="2:7" x14ac:dyDescent="0.25">
      <c r="B17" s="7" t="s">
        <v>182</v>
      </c>
      <c r="C17" s="65">
        <v>4836</v>
      </c>
      <c r="D17" s="65">
        <v>4591</v>
      </c>
      <c r="E17" s="65">
        <v>4530</v>
      </c>
      <c r="F17" s="65">
        <v>61</v>
      </c>
      <c r="G17" s="65">
        <v>8</v>
      </c>
    </row>
    <row r="18" spans="2:7" x14ac:dyDescent="0.25">
      <c r="B18" s="7" t="s">
        <v>6</v>
      </c>
      <c r="C18" s="65">
        <v>4988</v>
      </c>
      <c r="D18" s="65">
        <v>4549</v>
      </c>
      <c r="E18" s="65">
        <v>3663</v>
      </c>
      <c r="F18" s="65">
        <v>886</v>
      </c>
      <c r="G18" s="65">
        <v>18</v>
      </c>
    </row>
    <row r="19" spans="2:7" x14ac:dyDescent="0.25">
      <c r="B19" s="7" t="s">
        <v>197</v>
      </c>
      <c r="C19" s="65">
        <v>7489</v>
      </c>
      <c r="D19" s="65">
        <v>6942</v>
      </c>
      <c r="E19" s="65">
        <v>5455</v>
      </c>
      <c r="F19" s="65">
        <v>1487</v>
      </c>
      <c r="G19" s="65">
        <v>50</v>
      </c>
    </row>
    <row r="20" spans="2:7" x14ac:dyDescent="0.25">
      <c r="B20" s="7" t="s">
        <v>13</v>
      </c>
      <c r="C20" s="65">
        <v>9784</v>
      </c>
      <c r="D20" s="65">
        <v>9613</v>
      </c>
      <c r="E20" s="65">
        <v>8066</v>
      </c>
      <c r="F20" s="65">
        <v>1547</v>
      </c>
      <c r="G20" s="65">
        <v>8</v>
      </c>
    </row>
    <row r="21" spans="2:7" x14ac:dyDescent="0.25">
      <c r="B21" s="7" t="s">
        <v>3</v>
      </c>
      <c r="C21" s="65">
        <v>11283</v>
      </c>
      <c r="D21" s="65">
        <v>9490</v>
      </c>
      <c r="E21" s="65">
        <v>7625</v>
      </c>
      <c r="F21" s="65">
        <v>1865</v>
      </c>
      <c r="G21" s="65">
        <v>85</v>
      </c>
    </row>
    <row r="22" spans="2:7" x14ac:dyDescent="0.25">
      <c r="B22" s="7" t="s">
        <v>5</v>
      </c>
      <c r="C22" s="65">
        <v>11455</v>
      </c>
      <c r="D22" s="65">
        <v>10812</v>
      </c>
      <c r="E22" s="65">
        <v>8510</v>
      </c>
      <c r="F22" s="65">
        <v>2302</v>
      </c>
      <c r="G22" s="65">
        <v>47</v>
      </c>
    </row>
    <row r="23" spans="2:7" ht="34.5" customHeight="1" x14ac:dyDescent="0.25">
      <c r="B23" s="66" t="s">
        <v>214</v>
      </c>
      <c r="C23" s="66">
        <f>SUM(C3:C22)</f>
        <v>60178</v>
      </c>
      <c r="D23" s="66">
        <f>SUM(D3:D22)</f>
        <v>54941</v>
      </c>
      <c r="E23" s="66">
        <f>SUM(E3:E22)</f>
        <v>45121</v>
      </c>
      <c r="F23" s="66">
        <f t="shared" ref="F23:G23" si="0">SUM(F3:F22)</f>
        <v>9820</v>
      </c>
      <c r="G23" s="66">
        <f t="shared" si="0"/>
        <v>275</v>
      </c>
    </row>
    <row r="24" spans="2:7" x14ac:dyDescent="0.25">
      <c r="B24" s="67"/>
      <c r="C24" s="67"/>
      <c r="D24" s="67"/>
      <c r="E24" s="67"/>
      <c r="F24" s="67"/>
      <c r="G24" s="67"/>
    </row>
    <row r="25" spans="2:7" x14ac:dyDescent="0.25">
      <c r="B25" s="70" t="s">
        <v>232</v>
      </c>
    </row>
    <row r="26" spans="2:7" ht="51.75" customHeight="1" x14ac:dyDescent="0.25">
      <c r="B26" s="68" t="s">
        <v>225</v>
      </c>
      <c r="C26" s="68" t="s">
        <v>219</v>
      </c>
      <c r="D26" s="68" t="s">
        <v>226</v>
      </c>
      <c r="E26" s="68" t="s">
        <v>227</v>
      </c>
      <c r="F26" s="68" t="s">
        <v>228</v>
      </c>
      <c r="G26" s="68" t="s">
        <v>229</v>
      </c>
    </row>
    <row r="27" spans="2:7" x14ac:dyDescent="0.25">
      <c r="B27" s="7" t="s">
        <v>179</v>
      </c>
      <c r="C27" s="65">
        <v>47</v>
      </c>
      <c r="D27" s="65">
        <v>29</v>
      </c>
      <c r="E27" s="65">
        <v>22</v>
      </c>
      <c r="F27" s="65">
        <v>7</v>
      </c>
      <c r="G27" s="65">
        <v>0</v>
      </c>
    </row>
    <row r="28" spans="2:7" x14ac:dyDescent="0.25">
      <c r="B28" s="7" t="s">
        <v>14</v>
      </c>
      <c r="C28" s="65">
        <v>1477</v>
      </c>
      <c r="D28" s="65">
        <v>1376</v>
      </c>
      <c r="E28" s="65">
        <v>1059</v>
      </c>
      <c r="F28" s="65">
        <v>317</v>
      </c>
      <c r="G28" s="65">
        <v>6</v>
      </c>
    </row>
    <row r="29" spans="2:7" x14ac:dyDescent="0.25">
      <c r="B29" s="7" t="s">
        <v>146</v>
      </c>
      <c r="C29" s="65">
        <v>2116</v>
      </c>
      <c r="D29" s="65">
        <v>2001</v>
      </c>
      <c r="E29" s="65">
        <v>1527</v>
      </c>
      <c r="F29" s="65">
        <v>474</v>
      </c>
      <c r="G29" s="65">
        <v>17</v>
      </c>
    </row>
    <row r="30" spans="2:7" x14ac:dyDescent="0.25">
      <c r="B30" s="7" t="s">
        <v>147</v>
      </c>
      <c r="C30" s="65">
        <v>3241</v>
      </c>
      <c r="D30" s="65">
        <v>2809</v>
      </c>
      <c r="E30" s="65">
        <v>2101</v>
      </c>
      <c r="F30" s="65">
        <v>708</v>
      </c>
      <c r="G30" s="65">
        <v>24</v>
      </c>
    </row>
    <row r="31" spans="2:7" x14ac:dyDescent="0.25">
      <c r="B31" s="7" t="s">
        <v>148</v>
      </c>
      <c r="C31" s="65">
        <v>9</v>
      </c>
      <c r="D31" s="65">
        <v>9</v>
      </c>
      <c r="E31" s="65">
        <v>7</v>
      </c>
      <c r="F31" s="65">
        <v>2</v>
      </c>
      <c r="G31" s="65">
        <v>0</v>
      </c>
    </row>
    <row r="32" spans="2:7" x14ac:dyDescent="0.25">
      <c r="B32" s="7" t="s">
        <v>149</v>
      </c>
      <c r="C32" s="65">
        <v>2520</v>
      </c>
      <c r="D32" s="65">
        <v>2381</v>
      </c>
      <c r="E32" s="65">
        <v>1911</v>
      </c>
      <c r="F32" s="65">
        <v>470</v>
      </c>
      <c r="G32" s="65">
        <v>8</v>
      </c>
    </row>
    <row r="33" spans="2:7" ht="29.25" customHeight="1" x14ac:dyDescent="0.25">
      <c r="B33" s="66" t="s">
        <v>214</v>
      </c>
      <c r="C33" s="66">
        <f>SUM(C27:C32)</f>
        <v>9410</v>
      </c>
      <c r="D33" s="66">
        <f t="shared" ref="D33:G33" si="1">SUM(D27:D32)</f>
        <v>8605</v>
      </c>
      <c r="E33" s="66">
        <f t="shared" si="1"/>
        <v>6627</v>
      </c>
      <c r="F33" s="66">
        <f t="shared" si="1"/>
        <v>1978</v>
      </c>
      <c r="G33" s="66">
        <f t="shared" si="1"/>
        <v>55</v>
      </c>
    </row>
    <row r="35" spans="2:7" x14ac:dyDescent="0.25">
      <c r="B35" s="69" t="s">
        <v>231</v>
      </c>
    </row>
    <row r="36" spans="2:7" ht="45" customHeight="1" x14ac:dyDescent="0.25">
      <c r="B36" s="68" t="s">
        <v>220</v>
      </c>
      <c r="C36" s="68" t="s">
        <v>219</v>
      </c>
      <c r="D36" s="68" t="s">
        <v>226</v>
      </c>
      <c r="E36" s="68" t="s">
        <v>227</v>
      </c>
      <c r="F36" s="68" t="s">
        <v>223</v>
      </c>
      <c r="G36" s="68" t="s">
        <v>229</v>
      </c>
    </row>
    <row r="37" spans="2:7" x14ac:dyDescent="0.25">
      <c r="B37" s="7" t="s">
        <v>199</v>
      </c>
      <c r="C37" s="64">
        <v>11</v>
      </c>
      <c r="D37" s="64">
        <v>10</v>
      </c>
      <c r="E37" s="64">
        <v>8</v>
      </c>
      <c r="F37" s="64">
        <v>2</v>
      </c>
      <c r="G37" s="64">
        <v>1</v>
      </c>
    </row>
    <row r="38" spans="2:7" x14ac:dyDescent="0.25">
      <c r="B38" s="7" t="s">
        <v>1</v>
      </c>
      <c r="C38" s="64">
        <v>929</v>
      </c>
      <c r="D38" s="64">
        <v>800</v>
      </c>
      <c r="E38" s="64">
        <v>665</v>
      </c>
      <c r="F38" s="64">
        <v>135</v>
      </c>
      <c r="G38" s="64">
        <v>1</v>
      </c>
    </row>
    <row r="39" spans="2:7" x14ac:dyDescent="0.25">
      <c r="B39" s="7" t="s">
        <v>183</v>
      </c>
      <c r="C39" s="64">
        <v>5</v>
      </c>
      <c r="D39" s="64">
        <v>0</v>
      </c>
      <c r="E39" s="64">
        <v>0</v>
      </c>
      <c r="F39" s="64">
        <v>0</v>
      </c>
      <c r="G39" s="64">
        <v>1</v>
      </c>
    </row>
    <row r="40" spans="2:7" x14ac:dyDescent="0.25">
      <c r="B40" s="7" t="s">
        <v>180</v>
      </c>
      <c r="C40" s="64">
        <v>10</v>
      </c>
      <c r="D40" s="64">
        <v>0</v>
      </c>
      <c r="E40" s="64">
        <v>0</v>
      </c>
      <c r="F40" s="64">
        <v>0</v>
      </c>
      <c r="G40" s="64">
        <v>0</v>
      </c>
    </row>
    <row r="41" spans="2:7" x14ac:dyDescent="0.25">
      <c r="B41" s="7" t="s">
        <v>218</v>
      </c>
      <c r="C41" s="64">
        <v>3</v>
      </c>
      <c r="D41" s="64">
        <v>0</v>
      </c>
      <c r="E41" s="64">
        <v>0</v>
      </c>
      <c r="F41" s="64">
        <v>0</v>
      </c>
      <c r="G41" s="64">
        <v>0</v>
      </c>
    </row>
    <row r="42" spans="2:7" x14ac:dyDescent="0.25">
      <c r="B42" s="7" t="s">
        <v>181</v>
      </c>
      <c r="C42" s="64">
        <v>96</v>
      </c>
      <c r="D42" s="64">
        <v>0</v>
      </c>
      <c r="E42" s="64">
        <v>0</v>
      </c>
      <c r="F42" s="64">
        <v>0</v>
      </c>
      <c r="G42" s="64">
        <v>0</v>
      </c>
    </row>
    <row r="43" spans="2:7" x14ac:dyDescent="0.25">
      <c r="B43" s="7" t="s">
        <v>197</v>
      </c>
      <c r="C43" s="64">
        <v>7489</v>
      </c>
      <c r="D43" s="64">
        <v>7057</v>
      </c>
      <c r="E43" s="64">
        <v>3928</v>
      </c>
      <c r="F43" s="64">
        <v>3129</v>
      </c>
      <c r="G43" s="64">
        <v>33</v>
      </c>
    </row>
    <row r="44" spans="2:7" x14ac:dyDescent="0.25">
      <c r="B44" s="7" t="s">
        <v>3</v>
      </c>
      <c r="C44" s="64">
        <v>11283</v>
      </c>
      <c r="D44" s="64">
        <v>9922</v>
      </c>
      <c r="E44" s="64">
        <v>5524</v>
      </c>
      <c r="F44" s="64">
        <v>4398</v>
      </c>
      <c r="G44" s="64">
        <v>61</v>
      </c>
    </row>
    <row r="45" spans="2:7" x14ac:dyDescent="0.25">
      <c r="B45" s="7" t="s">
        <v>4</v>
      </c>
      <c r="C45" s="64">
        <v>43</v>
      </c>
      <c r="D45" s="64">
        <v>39</v>
      </c>
      <c r="E45" s="64">
        <v>20</v>
      </c>
      <c r="F45" s="64">
        <v>19</v>
      </c>
      <c r="G45" s="64">
        <v>0</v>
      </c>
    </row>
    <row r="46" spans="2:7" x14ac:dyDescent="0.25">
      <c r="B46" s="7" t="s">
        <v>5</v>
      </c>
      <c r="C46" s="64">
        <v>11455</v>
      </c>
      <c r="D46" s="64">
        <v>10951</v>
      </c>
      <c r="E46" s="64">
        <v>6599</v>
      </c>
      <c r="F46" s="64">
        <v>4352</v>
      </c>
      <c r="G46" s="64">
        <v>39</v>
      </c>
    </row>
    <row r="47" spans="2:7" x14ac:dyDescent="0.25">
      <c r="B47" s="7" t="s">
        <v>6</v>
      </c>
      <c r="C47" s="64">
        <v>4988</v>
      </c>
      <c r="D47" s="64">
        <v>4650</v>
      </c>
      <c r="E47" s="64">
        <v>2604</v>
      </c>
      <c r="F47" s="64">
        <v>2046</v>
      </c>
      <c r="G47" s="64">
        <v>12</v>
      </c>
    </row>
    <row r="48" spans="2:7" x14ac:dyDescent="0.25">
      <c r="B48" s="7" t="s">
        <v>8</v>
      </c>
      <c r="C48" s="64">
        <v>500</v>
      </c>
      <c r="D48" s="64">
        <v>437</v>
      </c>
      <c r="E48" s="64">
        <v>325</v>
      </c>
      <c r="F48" s="64">
        <v>112</v>
      </c>
      <c r="G48" s="64">
        <v>7</v>
      </c>
    </row>
    <row r="49" spans="2:7" x14ac:dyDescent="0.25">
      <c r="B49" s="7" t="s">
        <v>188</v>
      </c>
      <c r="C49" s="64">
        <v>5</v>
      </c>
      <c r="D49" s="64">
        <v>5</v>
      </c>
      <c r="E49" s="64">
        <v>4</v>
      </c>
      <c r="F49" s="64">
        <v>1</v>
      </c>
      <c r="G49" s="64">
        <v>0</v>
      </c>
    </row>
    <row r="50" spans="2:7" x14ac:dyDescent="0.25">
      <c r="B50" s="7" t="s">
        <v>9</v>
      </c>
      <c r="C50" s="64">
        <v>131</v>
      </c>
      <c r="D50" s="64">
        <v>126</v>
      </c>
      <c r="E50" s="64">
        <v>89</v>
      </c>
      <c r="F50" s="64">
        <v>37</v>
      </c>
      <c r="G50" s="64">
        <v>2</v>
      </c>
    </row>
    <row r="51" spans="2:7" x14ac:dyDescent="0.25">
      <c r="B51" s="7" t="s">
        <v>182</v>
      </c>
      <c r="C51" s="64">
        <v>4836</v>
      </c>
      <c r="D51" s="64">
        <v>4591</v>
      </c>
      <c r="E51" s="64">
        <v>4530</v>
      </c>
      <c r="F51" s="64">
        <v>61</v>
      </c>
      <c r="G51" s="64">
        <v>8</v>
      </c>
    </row>
    <row r="52" spans="2:7" x14ac:dyDescent="0.25">
      <c r="B52" s="7" t="s">
        <v>10</v>
      </c>
      <c r="C52" s="64">
        <v>1352</v>
      </c>
      <c r="D52" s="64">
        <v>1102</v>
      </c>
      <c r="E52" s="64">
        <v>789</v>
      </c>
      <c r="F52" s="64">
        <v>313</v>
      </c>
      <c r="G52" s="64">
        <v>28</v>
      </c>
    </row>
    <row r="53" spans="2:7" x14ac:dyDescent="0.25">
      <c r="B53" s="7" t="s">
        <v>11</v>
      </c>
      <c r="C53" s="64">
        <v>2986</v>
      </c>
      <c r="D53" s="64">
        <v>2724</v>
      </c>
      <c r="E53" s="64">
        <v>1968</v>
      </c>
      <c r="F53" s="64">
        <v>756</v>
      </c>
      <c r="G53" s="64">
        <v>8</v>
      </c>
    </row>
    <row r="54" spans="2:7" x14ac:dyDescent="0.25">
      <c r="B54" s="7" t="s">
        <v>12</v>
      </c>
      <c r="C54" s="64">
        <v>1295</v>
      </c>
      <c r="D54" s="64">
        <v>1172</v>
      </c>
      <c r="E54" s="64">
        <v>1028</v>
      </c>
      <c r="F54" s="64">
        <v>144</v>
      </c>
      <c r="G54" s="64">
        <v>1</v>
      </c>
    </row>
    <row r="55" spans="2:7" x14ac:dyDescent="0.25">
      <c r="B55" s="7" t="s">
        <v>13</v>
      </c>
      <c r="C55" s="64">
        <v>9784</v>
      </c>
      <c r="D55" s="64">
        <v>9613</v>
      </c>
      <c r="E55" s="64">
        <v>8066</v>
      </c>
      <c r="F55" s="64">
        <v>1547</v>
      </c>
      <c r="G55" s="64">
        <v>8</v>
      </c>
    </row>
    <row r="56" spans="2:7" x14ac:dyDescent="0.25">
      <c r="B56" s="7" t="s">
        <v>15</v>
      </c>
      <c r="C56" s="64">
        <v>2977</v>
      </c>
      <c r="D56" s="64">
        <v>2547</v>
      </c>
      <c r="E56" s="64">
        <v>2347</v>
      </c>
      <c r="F56" s="64">
        <v>200</v>
      </c>
      <c r="G56" s="64">
        <v>10</v>
      </c>
    </row>
    <row r="57" spans="2:7" ht="30" customHeight="1" x14ac:dyDescent="0.25">
      <c r="B57" s="66" t="s">
        <v>214</v>
      </c>
      <c r="C57" s="66">
        <f>SUM(C37:C56)</f>
        <v>60178</v>
      </c>
      <c r="D57" s="66">
        <f t="shared" ref="D57:G57" si="2">SUM(D37:D56)</f>
        <v>55746</v>
      </c>
      <c r="E57" s="66">
        <f t="shared" si="2"/>
        <v>38494</v>
      </c>
      <c r="F57" s="66">
        <f t="shared" si="2"/>
        <v>17252</v>
      </c>
      <c r="G57" s="66">
        <f t="shared" si="2"/>
        <v>220</v>
      </c>
    </row>
    <row r="61" spans="2:7" ht="30" x14ac:dyDescent="0.25">
      <c r="C61" s="71" t="s">
        <v>233</v>
      </c>
      <c r="D61" s="71" t="s">
        <v>227</v>
      </c>
      <c r="E61" s="71" t="s">
        <v>228</v>
      </c>
    </row>
    <row r="62" spans="2:7" x14ac:dyDescent="0.25">
      <c r="C62" s="44">
        <f>+D23</f>
        <v>54941</v>
      </c>
      <c r="D62" s="44">
        <f>+E23</f>
        <v>45121</v>
      </c>
      <c r="E62" s="44">
        <f>+F23</f>
        <v>9820</v>
      </c>
    </row>
    <row r="63" spans="2:7" x14ac:dyDescent="0.25">
      <c r="C63" s="39">
        <f>+C62/C62</f>
        <v>1</v>
      </c>
      <c r="D63" s="39">
        <f>+D62/C62</f>
        <v>0.82126280919531858</v>
      </c>
      <c r="E63" s="39">
        <f>+E62/C62</f>
        <v>0.1787371908046814</v>
      </c>
    </row>
    <row r="64" spans="2:7" x14ac:dyDescent="0.25">
      <c r="C64" s="44"/>
      <c r="D64" s="44"/>
      <c r="E64" s="44"/>
      <c r="F64" s="44"/>
    </row>
    <row r="65" spans="3:6" x14ac:dyDescent="0.25">
      <c r="C65" s="44"/>
      <c r="D65" s="44"/>
      <c r="E65" s="44"/>
      <c r="F65" s="44"/>
    </row>
    <row r="66" spans="3:6" ht="30" x14ac:dyDescent="0.25">
      <c r="C66" s="71" t="s">
        <v>219</v>
      </c>
      <c r="D66" s="71" t="s">
        <v>234</v>
      </c>
      <c r="E66" s="71" t="s">
        <v>235</v>
      </c>
      <c r="F66" s="71" t="s">
        <v>217</v>
      </c>
    </row>
    <row r="67" spans="3:6" x14ac:dyDescent="0.25">
      <c r="C67" s="44">
        <f>+C23</f>
        <v>60178</v>
      </c>
      <c r="D67" s="44">
        <f>+D23</f>
        <v>54941</v>
      </c>
      <c r="E67" s="72">
        <f>+G23</f>
        <v>275</v>
      </c>
      <c r="F67" s="44">
        <f>+C67-D67-E67</f>
        <v>4962</v>
      </c>
    </row>
    <row r="68" spans="3:6" x14ac:dyDescent="0.25">
      <c r="C68" s="39">
        <f>C67/53109</f>
        <v>1.1331036170893822</v>
      </c>
      <c r="D68" s="39">
        <f>+D67/C67</f>
        <v>0.91297484130413109</v>
      </c>
      <c r="E68" s="39">
        <f>+E67/C67</f>
        <v>4.5697763302203461E-3</v>
      </c>
      <c r="F68" s="39">
        <f>+F67/C67</f>
        <v>8.2455382365648575E-2</v>
      </c>
    </row>
    <row r="69" spans="3:6" x14ac:dyDescent="0.25">
      <c r="C69" s="44"/>
      <c r="D69" s="44"/>
      <c r="E69" s="44"/>
      <c r="F69" s="44"/>
    </row>
    <row r="70" spans="3:6" ht="30" x14ac:dyDescent="0.25">
      <c r="C70" s="71" t="s">
        <v>219</v>
      </c>
      <c r="D70" s="44">
        <f>+D71+D72</f>
        <v>69588</v>
      </c>
      <c r="E70" s="73">
        <v>1</v>
      </c>
      <c r="F70" s="74"/>
    </row>
    <row r="71" spans="3:6" ht="30" x14ac:dyDescent="0.25">
      <c r="C71" s="71" t="s">
        <v>236</v>
      </c>
      <c r="D71" s="44">
        <f>+C23</f>
        <v>60178</v>
      </c>
      <c r="E71" s="73">
        <f>+D71/D70</f>
        <v>0.86477553601195611</v>
      </c>
      <c r="F71" s="74"/>
    </row>
    <row r="72" spans="3:6" ht="45" x14ac:dyDescent="0.25">
      <c r="C72" s="71" t="s">
        <v>237</v>
      </c>
      <c r="D72" s="44">
        <f>+C33</f>
        <v>9410</v>
      </c>
      <c r="E72" s="39">
        <f>+D72/D70</f>
        <v>0.13522446398804391</v>
      </c>
      <c r="F72" s="44"/>
    </row>
  </sheetData>
  <sortState ref="B3:G22">
    <sortCondition ref="C3:C2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3"/>
  <sheetViews>
    <sheetView workbookViewId="0">
      <selection activeCell="A5" sqref="A5"/>
    </sheetView>
  </sheetViews>
  <sheetFormatPr defaultRowHeight="15" x14ac:dyDescent="0.25"/>
  <cols>
    <col min="2" max="2" width="27.5703125" customWidth="1"/>
    <col min="3" max="13" width="11.85546875" customWidth="1"/>
    <col min="14" max="14" width="13.42578125" customWidth="1"/>
  </cols>
  <sheetData>
    <row r="2" spans="2:14" x14ac:dyDescent="0.25">
      <c r="B2" s="112" t="s">
        <v>268</v>
      </c>
      <c r="C2" s="112"/>
      <c r="D2" s="112"/>
      <c r="E2" s="112"/>
      <c r="F2" s="112"/>
      <c r="G2" s="112"/>
      <c r="H2" s="112"/>
      <c r="I2" s="112"/>
      <c r="J2" s="112"/>
      <c r="K2" s="112"/>
      <c r="L2" s="112"/>
      <c r="M2" s="112"/>
      <c r="N2" s="112"/>
    </row>
    <row r="3" spans="2:14" x14ac:dyDescent="0.25">
      <c r="B3" s="112"/>
      <c r="C3" s="112"/>
      <c r="D3" s="112"/>
      <c r="E3" s="112"/>
      <c r="F3" s="112"/>
      <c r="G3" s="112"/>
      <c r="H3" s="112"/>
      <c r="I3" s="112"/>
      <c r="J3" s="112"/>
      <c r="K3" s="112"/>
      <c r="L3" s="112"/>
      <c r="M3" s="112"/>
      <c r="N3" s="112"/>
    </row>
    <row r="4" spans="2:14" x14ac:dyDescent="0.25">
      <c r="B4" s="112"/>
      <c r="C4" s="112"/>
      <c r="D4" s="112"/>
      <c r="E4" s="112"/>
      <c r="F4" s="112"/>
      <c r="G4" s="112"/>
      <c r="H4" s="112"/>
      <c r="I4" s="112"/>
      <c r="J4" s="112"/>
      <c r="K4" s="112"/>
      <c r="L4" s="112"/>
      <c r="M4" s="112"/>
      <c r="N4" s="112"/>
    </row>
    <row r="5" spans="2:14" x14ac:dyDescent="0.25">
      <c r="B5" s="112"/>
      <c r="C5" s="112"/>
      <c r="D5" s="112"/>
      <c r="E5" s="112"/>
      <c r="F5" s="112"/>
      <c r="G5" s="112"/>
      <c r="H5" s="112"/>
      <c r="I5" s="112"/>
      <c r="J5" s="112"/>
      <c r="K5" s="112"/>
      <c r="L5" s="112"/>
      <c r="M5" s="112"/>
      <c r="N5" s="112"/>
    </row>
    <row r="6" spans="2:14" x14ac:dyDescent="0.25">
      <c r="B6" s="112"/>
      <c r="C6" s="112"/>
      <c r="D6" s="112"/>
      <c r="E6" s="112"/>
      <c r="F6" s="112"/>
      <c r="G6" s="112"/>
      <c r="H6" s="112"/>
      <c r="I6" s="112"/>
      <c r="J6" s="112"/>
      <c r="K6" s="112"/>
      <c r="L6" s="112"/>
      <c r="M6" s="112"/>
      <c r="N6" s="112"/>
    </row>
    <row r="7" spans="2:14" x14ac:dyDescent="0.25">
      <c r="B7" s="112"/>
      <c r="C7" s="112"/>
      <c r="D7" s="112"/>
      <c r="E7" s="112"/>
      <c r="F7" s="112"/>
      <c r="G7" s="112"/>
      <c r="H7" s="112"/>
      <c r="I7" s="112"/>
      <c r="J7" s="112"/>
      <c r="K7" s="112"/>
      <c r="L7" s="112"/>
      <c r="M7" s="112"/>
      <c r="N7" s="112"/>
    </row>
    <row r="9" spans="2:14" ht="64.5" customHeight="1" x14ac:dyDescent="0.25">
      <c r="B9" s="104" t="s">
        <v>266</v>
      </c>
      <c r="C9" s="104" t="s">
        <v>219</v>
      </c>
      <c r="D9" s="104" t="s">
        <v>226</v>
      </c>
      <c r="E9" s="104" t="s">
        <v>239</v>
      </c>
      <c r="F9" s="104" t="s">
        <v>227</v>
      </c>
      <c r="G9" s="104" t="s">
        <v>240</v>
      </c>
      <c r="H9" s="104" t="s">
        <v>228</v>
      </c>
      <c r="I9" s="104" t="s">
        <v>241</v>
      </c>
      <c r="J9" s="104" t="s">
        <v>229</v>
      </c>
      <c r="K9" s="104" t="s">
        <v>243</v>
      </c>
      <c r="L9" s="104" t="s">
        <v>263</v>
      </c>
      <c r="M9" s="104" t="s">
        <v>267</v>
      </c>
      <c r="N9" s="104" t="s">
        <v>257</v>
      </c>
    </row>
    <row r="10" spans="2:14" x14ac:dyDescent="0.25">
      <c r="B10" s="105" t="s">
        <v>214</v>
      </c>
      <c r="C10" s="93">
        <f>+C52</f>
        <v>28484</v>
      </c>
      <c r="D10" s="93">
        <f>+D52</f>
        <v>25603</v>
      </c>
      <c r="E10" s="86">
        <f>+D10/C10</f>
        <v>0.8988554978233394</v>
      </c>
      <c r="F10" s="93">
        <f>+F52</f>
        <v>20499</v>
      </c>
      <c r="G10" s="86">
        <f>+F10/D10</f>
        <v>0.80064836152013441</v>
      </c>
      <c r="H10" s="93">
        <f>+H52</f>
        <v>5104</v>
      </c>
      <c r="I10" s="94">
        <f>+H10/D10</f>
        <v>0.19935163847986564</v>
      </c>
      <c r="J10" s="93">
        <f>+J52</f>
        <v>121</v>
      </c>
      <c r="K10" s="94">
        <f>+(C10-D10-J10)/C10</f>
        <v>9.6896503300098302E-2</v>
      </c>
      <c r="L10" s="93">
        <f>+L52</f>
        <v>5291</v>
      </c>
      <c r="M10" s="86">
        <f>+L10/C10</f>
        <v>0.18575340542058699</v>
      </c>
      <c r="N10" s="86">
        <f>+(E10+G10)/2</f>
        <v>0.84975192967173685</v>
      </c>
    </row>
    <row r="25" spans="2:14" ht="60" customHeight="1" x14ac:dyDescent="0.25">
      <c r="B25" s="104" t="s">
        <v>213</v>
      </c>
      <c r="C25" s="104" t="s">
        <v>202</v>
      </c>
      <c r="D25" s="104" t="s">
        <v>203</v>
      </c>
      <c r="E25" s="104" t="s">
        <v>204</v>
      </c>
      <c r="F25" s="104" t="s">
        <v>205</v>
      </c>
      <c r="G25" s="104" t="s">
        <v>206</v>
      </c>
      <c r="H25" s="104" t="s">
        <v>207</v>
      </c>
      <c r="I25" s="104" t="s">
        <v>208</v>
      </c>
      <c r="J25" s="104" t="s">
        <v>209</v>
      </c>
      <c r="K25" s="104" t="s">
        <v>211</v>
      </c>
      <c r="L25" s="104" t="s">
        <v>263</v>
      </c>
      <c r="M25" s="104" t="s">
        <v>267</v>
      </c>
      <c r="N25" s="104" t="s">
        <v>212</v>
      </c>
    </row>
    <row r="26" spans="2:14" x14ac:dyDescent="0.25">
      <c r="B26" s="7" t="s">
        <v>54</v>
      </c>
      <c r="C26" s="65">
        <v>1330</v>
      </c>
      <c r="D26" s="65">
        <v>1260</v>
      </c>
      <c r="E26" s="86">
        <v>0.94736842105263153</v>
      </c>
      <c r="F26" s="65">
        <v>1135</v>
      </c>
      <c r="G26" s="86">
        <v>0.90079365079365081</v>
      </c>
      <c r="H26" s="65">
        <v>125</v>
      </c>
      <c r="I26" s="85">
        <v>9.9206349206349201E-2</v>
      </c>
      <c r="J26" s="65">
        <v>15</v>
      </c>
      <c r="K26" s="85">
        <v>4.1353383458646614E-2</v>
      </c>
      <c r="L26" s="65">
        <v>255</v>
      </c>
      <c r="M26" s="85">
        <f t="shared" ref="M26:M52" si="0">+L26/C26</f>
        <v>0.19172932330827067</v>
      </c>
      <c r="N26" s="87">
        <v>0.92408103592314117</v>
      </c>
    </row>
    <row r="27" spans="2:14" x14ac:dyDescent="0.25">
      <c r="B27" s="7" t="s">
        <v>30</v>
      </c>
      <c r="C27" s="65">
        <v>1598</v>
      </c>
      <c r="D27" s="65">
        <v>1552</v>
      </c>
      <c r="E27" s="86">
        <v>0.9712140175219024</v>
      </c>
      <c r="F27" s="65">
        <v>1320</v>
      </c>
      <c r="G27" s="86">
        <v>0.85051546391752575</v>
      </c>
      <c r="H27" s="65">
        <v>232</v>
      </c>
      <c r="I27" s="85">
        <v>0.14948453608247422</v>
      </c>
      <c r="J27" s="65">
        <v>3</v>
      </c>
      <c r="K27" s="85">
        <v>2.6908635794743431E-2</v>
      </c>
      <c r="L27" s="65">
        <v>384</v>
      </c>
      <c r="M27" s="85">
        <f t="shared" si="0"/>
        <v>0.24030037546933666</v>
      </c>
      <c r="N27" s="87">
        <v>0.91086474071971413</v>
      </c>
    </row>
    <row r="28" spans="2:14" x14ac:dyDescent="0.25">
      <c r="B28" s="7" t="s">
        <v>157</v>
      </c>
      <c r="C28" s="65">
        <v>849</v>
      </c>
      <c r="D28" s="65">
        <v>812</v>
      </c>
      <c r="E28" s="86">
        <v>0.95641931684334514</v>
      </c>
      <c r="F28" s="65">
        <v>700</v>
      </c>
      <c r="G28" s="86">
        <v>0.86206896551724133</v>
      </c>
      <c r="H28" s="65">
        <v>112</v>
      </c>
      <c r="I28" s="85">
        <v>0.13793103448275862</v>
      </c>
      <c r="J28" s="65">
        <v>5</v>
      </c>
      <c r="K28" s="85">
        <v>3.7691401648998819E-2</v>
      </c>
      <c r="L28" s="65">
        <v>113</v>
      </c>
      <c r="M28" s="85">
        <f t="shared" si="0"/>
        <v>0.13309776207302709</v>
      </c>
      <c r="N28" s="87">
        <v>0.90924414118029317</v>
      </c>
    </row>
    <row r="29" spans="2:14" x14ac:dyDescent="0.25">
      <c r="B29" s="7" t="s">
        <v>49</v>
      </c>
      <c r="C29" s="65">
        <v>802</v>
      </c>
      <c r="D29" s="65">
        <v>759</v>
      </c>
      <c r="E29" s="86">
        <v>0.94638403990024933</v>
      </c>
      <c r="F29" s="65">
        <v>659</v>
      </c>
      <c r="G29" s="86">
        <v>0.86824769433465088</v>
      </c>
      <c r="H29" s="65">
        <v>100</v>
      </c>
      <c r="I29" s="85">
        <v>0.13175230566534915</v>
      </c>
      <c r="J29" s="65">
        <v>1</v>
      </c>
      <c r="K29" s="85">
        <v>5.2369077306733167E-2</v>
      </c>
      <c r="L29" s="65">
        <v>150</v>
      </c>
      <c r="M29" s="85">
        <f t="shared" si="0"/>
        <v>0.18703241895261846</v>
      </c>
      <c r="N29" s="87">
        <v>0.90731586711745016</v>
      </c>
    </row>
    <row r="30" spans="2:14" x14ac:dyDescent="0.25">
      <c r="B30" s="7" t="s">
        <v>23</v>
      </c>
      <c r="C30" s="65">
        <v>1344</v>
      </c>
      <c r="D30" s="65">
        <v>1271</v>
      </c>
      <c r="E30" s="86">
        <v>0.94568452380952384</v>
      </c>
      <c r="F30" s="65">
        <v>1104</v>
      </c>
      <c r="G30" s="86">
        <v>0.86860739575137691</v>
      </c>
      <c r="H30" s="65">
        <v>167</v>
      </c>
      <c r="I30" s="85">
        <v>0.13139260424862312</v>
      </c>
      <c r="J30" s="65">
        <v>3</v>
      </c>
      <c r="K30" s="85">
        <v>5.2083333333333336E-2</v>
      </c>
      <c r="L30" s="65">
        <v>141</v>
      </c>
      <c r="M30" s="85">
        <f t="shared" si="0"/>
        <v>0.10491071428571429</v>
      </c>
      <c r="N30" s="87">
        <v>0.90714595978045032</v>
      </c>
    </row>
    <row r="31" spans="2:14" x14ac:dyDescent="0.25">
      <c r="B31" s="7" t="s">
        <v>22</v>
      </c>
      <c r="C31" s="65">
        <v>635</v>
      </c>
      <c r="D31" s="65">
        <v>609</v>
      </c>
      <c r="E31" s="86">
        <v>0.95905511811023625</v>
      </c>
      <c r="F31" s="65">
        <v>513</v>
      </c>
      <c r="G31" s="86">
        <v>0.8423645320197044</v>
      </c>
      <c r="H31" s="65">
        <v>96</v>
      </c>
      <c r="I31" s="85">
        <v>0.15763546798029557</v>
      </c>
      <c r="J31" s="65">
        <v>1</v>
      </c>
      <c r="K31" s="85">
        <v>3.937007874015748E-2</v>
      </c>
      <c r="L31" s="65">
        <v>113</v>
      </c>
      <c r="M31" s="85">
        <f t="shared" si="0"/>
        <v>0.17795275590551182</v>
      </c>
      <c r="N31" s="87">
        <v>0.90070982506497033</v>
      </c>
    </row>
    <row r="32" spans="2:14" x14ac:dyDescent="0.25">
      <c r="B32" s="7" t="s">
        <v>28</v>
      </c>
      <c r="C32" s="65">
        <v>875</v>
      </c>
      <c r="D32" s="65">
        <v>830</v>
      </c>
      <c r="E32" s="86">
        <v>0.94857142857142862</v>
      </c>
      <c r="F32" s="65">
        <v>703</v>
      </c>
      <c r="G32" s="86">
        <v>0.84698795180722897</v>
      </c>
      <c r="H32" s="65">
        <v>127</v>
      </c>
      <c r="I32" s="85">
        <v>0.15301204819277109</v>
      </c>
      <c r="J32" s="65">
        <v>5</v>
      </c>
      <c r="K32" s="85">
        <v>4.5714285714285714E-2</v>
      </c>
      <c r="L32" s="65">
        <v>147</v>
      </c>
      <c r="M32" s="85">
        <f t="shared" si="0"/>
        <v>0.16800000000000001</v>
      </c>
      <c r="N32" s="87">
        <v>0.89777969018932879</v>
      </c>
    </row>
    <row r="33" spans="2:14" x14ac:dyDescent="0.25">
      <c r="B33" s="7" t="s">
        <v>162</v>
      </c>
      <c r="C33" s="65">
        <v>1120</v>
      </c>
      <c r="D33" s="65">
        <v>1038</v>
      </c>
      <c r="E33" s="86">
        <v>0.92678571428571432</v>
      </c>
      <c r="F33" s="65">
        <v>900</v>
      </c>
      <c r="G33" s="86">
        <v>0.86705202312138729</v>
      </c>
      <c r="H33" s="65">
        <v>138</v>
      </c>
      <c r="I33" s="85">
        <v>0.13294797687861271</v>
      </c>
      <c r="J33" s="65">
        <v>1</v>
      </c>
      <c r="K33" s="85">
        <v>7.2321428571428578E-2</v>
      </c>
      <c r="L33" s="65">
        <v>175</v>
      </c>
      <c r="M33" s="85">
        <f t="shared" si="0"/>
        <v>0.15625</v>
      </c>
      <c r="N33" s="87">
        <v>0.89691886870355075</v>
      </c>
    </row>
    <row r="34" spans="2:14" x14ac:dyDescent="0.25">
      <c r="B34" s="7" t="s">
        <v>47</v>
      </c>
      <c r="C34" s="65">
        <v>342</v>
      </c>
      <c r="D34" s="65">
        <v>325</v>
      </c>
      <c r="E34" s="86">
        <v>0.95029239766081874</v>
      </c>
      <c r="F34" s="65">
        <v>266</v>
      </c>
      <c r="G34" s="86">
        <v>0.81846153846153846</v>
      </c>
      <c r="H34" s="65">
        <v>59</v>
      </c>
      <c r="I34" s="85">
        <v>0.18153846153846154</v>
      </c>
      <c r="J34" s="65">
        <v>0</v>
      </c>
      <c r="K34" s="85">
        <v>4.9707602339181284E-2</v>
      </c>
      <c r="L34" s="65">
        <v>48</v>
      </c>
      <c r="M34" s="85">
        <f t="shared" si="0"/>
        <v>0.14035087719298245</v>
      </c>
      <c r="N34" s="87">
        <v>0.8843769680611786</v>
      </c>
    </row>
    <row r="35" spans="2:14" x14ac:dyDescent="0.25">
      <c r="B35" s="7" t="s">
        <v>26</v>
      </c>
      <c r="C35" s="65">
        <v>496</v>
      </c>
      <c r="D35" s="65">
        <v>469</v>
      </c>
      <c r="E35" s="86">
        <v>0.94556451612903225</v>
      </c>
      <c r="F35" s="65">
        <v>382</v>
      </c>
      <c r="G35" s="86">
        <v>0.81449893390191896</v>
      </c>
      <c r="H35" s="65">
        <v>87</v>
      </c>
      <c r="I35" s="85">
        <v>0.18550106609808104</v>
      </c>
      <c r="J35" s="65">
        <v>0</v>
      </c>
      <c r="K35" s="85">
        <v>5.4435483870967742E-2</v>
      </c>
      <c r="L35" s="65">
        <v>64</v>
      </c>
      <c r="M35" s="85">
        <f t="shared" si="0"/>
        <v>0.12903225806451613</v>
      </c>
      <c r="N35" s="87">
        <v>0.88003172501547566</v>
      </c>
    </row>
    <row r="36" spans="2:14" x14ac:dyDescent="0.25">
      <c r="B36" s="7" t="s">
        <v>29</v>
      </c>
      <c r="C36" s="65">
        <v>628</v>
      </c>
      <c r="D36" s="65">
        <v>594</v>
      </c>
      <c r="E36" s="86">
        <v>0.94585987261146498</v>
      </c>
      <c r="F36" s="65">
        <v>483</v>
      </c>
      <c r="G36" s="86">
        <v>0.81313131313131315</v>
      </c>
      <c r="H36" s="65">
        <v>111</v>
      </c>
      <c r="I36" s="85">
        <v>0.18686868686868688</v>
      </c>
      <c r="J36" s="65">
        <v>2</v>
      </c>
      <c r="K36" s="85">
        <v>5.0955414012738856E-2</v>
      </c>
      <c r="L36" s="65">
        <v>141</v>
      </c>
      <c r="M36" s="85">
        <f t="shared" si="0"/>
        <v>0.22452229299363058</v>
      </c>
      <c r="N36" s="87">
        <v>0.87949559287138901</v>
      </c>
    </row>
    <row r="37" spans="2:14" x14ac:dyDescent="0.25">
      <c r="B37" s="7" t="s">
        <v>24</v>
      </c>
      <c r="C37" s="65">
        <v>927</v>
      </c>
      <c r="D37" s="65">
        <v>840</v>
      </c>
      <c r="E37" s="86">
        <v>0.90614886731391586</v>
      </c>
      <c r="F37" s="65">
        <v>716</v>
      </c>
      <c r="G37" s="86">
        <v>0.85238095238095235</v>
      </c>
      <c r="H37" s="65">
        <v>124</v>
      </c>
      <c r="I37" s="85">
        <v>0.14761904761904762</v>
      </c>
      <c r="J37" s="65">
        <v>4</v>
      </c>
      <c r="K37" s="85">
        <v>8.9536138079827396E-2</v>
      </c>
      <c r="L37" s="65">
        <v>149</v>
      </c>
      <c r="M37" s="85">
        <f t="shared" si="0"/>
        <v>0.16073354908306364</v>
      </c>
      <c r="N37" s="87">
        <v>0.87926490984743411</v>
      </c>
    </row>
    <row r="38" spans="2:14" x14ac:dyDescent="0.25">
      <c r="B38" s="7" t="s">
        <v>52</v>
      </c>
      <c r="C38" s="65">
        <v>610</v>
      </c>
      <c r="D38" s="65">
        <v>568</v>
      </c>
      <c r="E38" s="86">
        <v>0.93114754098360653</v>
      </c>
      <c r="F38" s="65">
        <v>468</v>
      </c>
      <c r="G38" s="86">
        <v>0.823943661971831</v>
      </c>
      <c r="H38" s="65">
        <v>100</v>
      </c>
      <c r="I38" s="85">
        <v>0.176056338028169</v>
      </c>
      <c r="J38" s="65">
        <v>1</v>
      </c>
      <c r="K38" s="85">
        <v>6.7213114754098358E-2</v>
      </c>
      <c r="L38" s="65">
        <v>66</v>
      </c>
      <c r="M38" s="85">
        <f t="shared" si="0"/>
        <v>0.10819672131147541</v>
      </c>
      <c r="N38" s="87">
        <v>0.87754560147771876</v>
      </c>
    </row>
    <row r="39" spans="2:14" x14ac:dyDescent="0.25">
      <c r="B39" s="7" t="s">
        <v>25</v>
      </c>
      <c r="C39" s="65">
        <v>1715</v>
      </c>
      <c r="D39" s="65">
        <v>1621</v>
      </c>
      <c r="E39" s="86">
        <v>0.94518950437317784</v>
      </c>
      <c r="F39" s="65">
        <v>1308</v>
      </c>
      <c r="G39" s="86">
        <v>0.80690931523750775</v>
      </c>
      <c r="H39" s="65">
        <v>313</v>
      </c>
      <c r="I39" s="85">
        <v>0.19309068476249228</v>
      </c>
      <c r="J39" s="65">
        <v>5</v>
      </c>
      <c r="K39" s="85">
        <v>5.1895043731778424E-2</v>
      </c>
      <c r="L39" s="65">
        <v>386</v>
      </c>
      <c r="M39" s="85">
        <f t="shared" si="0"/>
        <v>0.2250728862973761</v>
      </c>
      <c r="N39" s="87">
        <v>0.87604940980534285</v>
      </c>
    </row>
    <row r="40" spans="2:14" x14ac:dyDescent="0.25">
      <c r="B40" s="7" t="s">
        <v>48</v>
      </c>
      <c r="C40" s="65">
        <v>1463</v>
      </c>
      <c r="D40" s="65">
        <v>1297</v>
      </c>
      <c r="E40" s="86">
        <v>0.88653451811346551</v>
      </c>
      <c r="F40" s="65">
        <v>1101</v>
      </c>
      <c r="G40" s="86">
        <v>0.84888203546646102</v>
      </c>
      <c r="H40" s="65">
        <v>196</v>
      </c>
      <c r="I40" s="85">
        <v>0.15111796453353893</v>
      </c>
      <c r="J40" s="65">
        <v>1</v>
      </c>
      <c r="K40" s="85">
        <v>0.11278195488721804</v>
      </c>
      <c r="L40" s="65">
        <v>70</v>
      </c>
      <c r="M40" s="85">
        <f t="shared" si="0"/>
        <v>4.784688995215311E-2</v>
      </c>
      <c r="N40" s="87">
        <v>0.86770827678996332</v>
      </c>
    </row>
    <row r="41" spans="2:14" x14ac:dyDescent="0.25">
      <c r="B41" s="7" t="s">
        <v>53</v>
      </c>
      <c r="C41" s="65">
        <v>1042</v>
      </c>
      <c r="D41" s="65">
        <v>922</v>
      </c>
      <c r="E41" s="86">
        <v>0.88483685220729369</v>
      </c>
      <c r="F41" s="65">
        <v>784</v>
      </c>
      <c r="G41" s="86">
        <v>0.85032537960954446</v>
      </c>
      <c r="H41" s="65">
        <v>138</v>
      </c>
      <c r="I41" s="85">
        <v>0.14967462039045554</v>
      </c>
      <c r="J41" s="65">
        <v>30</v>
      </c>
      <c r="K41" s="85">
        <v>8.6372360844529747E-2</v>
      </c>
      <c r="L41" s="65">
        <v>95</v>
      </c>
      <c r="M41" s="85">
        <f t="shared" si="0"/>
        <v>9.1170825335892519E-2</v>
      </c>
      <c r="N41" s="87">
        <v>0.86758111590841902</v>
      </c>
    </row>
    <row r="42" spans="2:14" x14ac:dyDescent="0.25">
      <c r="B42" s="7" t="s">
        <v>156</v>
      </c>
      <c r="C42" s="65">
        <v>465</v>
      </c>
      <c r="D42" s="65">
        <v>435</v>
      </c>
      <c r="E42" s="86">
        <v>0.93548387096774188</v>
      </c>
      <c r="F42" s="65">
        <v>338</v>
      </c>
      <c r="G42" s="86">
        <v>0.77701149425287352</v>
      </c>
      <c r="H42" s="65">
        <v>97</v>
      </c>
      <c r="I42" s="85">
        <v>0.22298850574712645</v>
      </c>
      <c r="J42" s="65">
        <v>6</v>
      </c>
      <c r="K42" s="85">
        <v>5.1612903225806452E-2</v>
      </c>
      <c r="L42" s="65">
        <v>83</v>
      </c>
      <c r="M42" s="85">
        <f t="shared" si="0"/>
        <v>0.17849462365591398</v>
      </c>
      <c r="N42" s="87">
        <v>0.8562476826103077</v>
      </c>
    </row>
    <row r="43" spans="2:14" x14ac:dyDescent="0.25">
      <c r="B43" s="7" t="s">
        <v>164</v>
      </c>
      <c r="C43" s="65">
        <v>418</v>
      </c>
      <c r="D43" s="65">
        <v>394</v>
      </c>
      <c r="E43" s="86">
        <v>0.9425837320574163</v>
      </c>
      <c r="F43" s="65">
        <v>303</v>
      </c>
      <c r="G43" s="86">
        <v>0.76903553299492389</v>
      </c>
      <c r="H43" s="65">
        <v>91</v>
      </c>
      <c r="I43" s="85">
        <v>0.23096446700507614</v>
      </c>
      <c r="J43" s="65">
        <v>1</v>
      </c>
      <c r="K43" s="85">
        <v>5.5023923444976079E-2</v>
      </c>
      <c r="L43" s="65">
        <v>74</v>
      </c>
      <c r="M43" s="85">
        <f t="shared" si="0"/>
        <v>0.17703349282296652</v>
      </c>
      <c r="N43" s="87">
        <v>0.85580963252617015</v>
      </c>
    </row>
    <row r="44" spans="2:14" x14ac:dyDescent="0.25">
      <c r="B44" s="7" t="s">
        <v>194</v>
      </c>
      <c r="C44" s="65">
        <v>1318</v>
      </c>
      <c r="D44" s="65">
        <v>1235</v>
      </c>
      <c r="E44" s="86">
        <v>0.93702579666160846</v>
      </c>
      <c r="F44" s="65">
        <v>939</v>
      </c>
      <c r="G44" s="86">
        <v>0.76032388663967609</v>
      </c>
      <c r="H44" s="65">
        <v>296</v>
      </c>
      <c r="I44" s="85">
        <v>0.23967611336032388</v>
      </c>
      <c r="J44" s="65">
        <v>8</v>
      </c>
      <c r="K44" s="85">
        <v>5.6904400606980272E-2</v>
      </c>
      <c r="L44" s="65">
        <v>352</v>
      </c>
      <c r="M44" s="85">
        <f t="shared" si="0"/>
        <v>0.26707132018209406</v>
      </c>
      <c r="N44" s="87">
        <v>0.84867484165064222</v>
      </c>
    </row>
    <row r="45" spans="2:14" x14ac:dyDescent="0.25">
      <c r="B45" s="7" t="s">
        <v>165</v>
      </c>
      <c r="C45" s="65">
        <v>259</v>
      </c>
      <c r="D45" s="65">
        <v>236</v>
      </c>
      <c r="E45" s="86">
        <v>0.91119691119691115</v>
      </c>
      <c r="F45" s="65">
        <v>184</v>
      </c>
      <c r="G45" s="86">
        <v>0.77966101694915257</v>
      </c>
      <c r="H45" s="65">
        <v>52</v>
      </c>
      <c r="I45" s="85">
        <v>0.22033898305084745</v>
      </c>
      <c r="J45" s="65">
        <v>0</v>
      </c>
      <c r="K45" s="85">
        <v>8.8803088803088806E-2</v>
      </c>
      <c r="L45" s="65">
        <v>72</v>
      </c>
      <c r="M45" s="85">
        <f t="shared" si="0"/>
        <v>0.27799227799227799</v>
      </c>
      <c r="N45" s="87">
        <v>0.84542896407303192</v>
      </c>
    </row>
    <row r="46" spans="2:14" x14ac:dyDescent="0.25">
      <c r="B46" s="7" t="s">
        <v>27</v>
      </c>
      <c r="C46" s="65">
        <v>812</v>
      </c>
      <c r="D46" s="65">
        <v>741</v>
      </c>
      <c r="E46" s="86">
        <v>0.91256157635467983</v>
      </c>
      <c r="F46" s="65">
        <v>576</v>
      </c>
      <c r="G46" s="86">
        <v>0.77732793522267207</v>
      </c>
      <c r="H46" s="65">
        <v>165</v>
      </c>
      <c r="I46" s="85">
        <v>0.22267206477732793</v>
      </c>
      <c r="J46" s="65">
        <v>2</v>
      </c>
      <c r="K46" s="85">
        <v>8.4975369458128072E-2</v>
      </c>
      <c r="L46" s="65">
        <v>126</v>
      </c>
      <c r="M46" s="85">
        <f t="shared" si="0"/>
        <v>0.15517241379310345</v>
      </c>
      <c r="N46" s="87">
        <v>0.84494475578867601</v>
      </c>
    </row>
    <row r="47" spans="2:14" x14ac:dyDescent="0.25">
      <c r="B47" s="7" t="s">
        <v>21</v>
      </c>
      <c r="C47" s="65">
        <v>4083</v>
      </c>
      <c r="D47" s="65">
        <v>3430</v>
      </c>
      <c r="E47" s="86">
        <v>0.84006857702669602</v>
      </c>
      <c r="F47" s="65">
        <v>2810</v>
      </c>
      <c r="G47" s="86">
        <v>0.81924198250728864</v>
      </c>
      <c r="H47" s="65">
        <v>620</v>
      </c>
      <c r="I47" s="85">
        <v>0.18075801749271136</v>
      </c>
      <c r="J47" s="65">
        <v>5</v>
      </c>
      <c r="K47" s="85">
        <v>0.15870683321087437</v>
      </c>
      <c r="L47" s="65">
        <v>809</v>
      </c>
      <c r="M47" s="85">
        <f t="shared" si="0"/>
        <v>0.19813862356110704</v>
      </c>
      <c r="N47" s="87">
        <v>0.82965527976699227</v>
      </c>
    </row>
    <row r="48" spans="2:14" x14ac:dyDescent="0.25">
      <c r="B48" s="7" t="s">
        <v>51</v>
      </c>
      <c r="C48" s="65">
        <v>424</v>
      </c>
      <c r="D48" s="65">
        <v>385</v>
      </c>
      <c r="E48" s="86">
        <v>0.90801886792452835</v>
      </c>
      <c r="F48" s="65">
        <v>284</v>
      </c>
      <c r="G48" s="86">
        <v>0.73766233766233769</v>
      </c>
      <c r="H48" s="65">
        <v>101</v>
      </c>
      <c r="I48" s="85">
        <v>0.26233766233766231</v>
      </c>
      <c r="J48" s="65">
        <v>6</v>
      </c>
      <c r="K48" s="85">
        <v>7.783018867924528E-2</v>
      </c>
      <c r="L48" s="65">
        <v>114</v>
      </c>
      <c r="M48" s="85">
        <f t="shared" si="0"/>
        <v>0.26886792452830188</v>
      </c>
      <c r="N48" s="87">
        <v>0.82284060279343296</v>
      </c>
    </row>
    <row r="49" spans="2:14" x14ac:dyDescent="0.25">
      <c r="B49" s="7" t="s">
        <v>46</v>
      </c>
      <c r="C49" s="65">
        <v>271</v>
      </c>
      <c r="D49" s="65">
        <v>259</v>
      </c>
      <c r="E49" s="86">
        <v>0.955719557195572</v>
      </c>
      <c r="F49" s="65">
        <v>175</v>
      </c>
      <c r="G49" s="86">
        <v>0.67567567567567566</v>
      </c>
      <c r="H49" s="65">
        <v>84</v>
      </c>
      <c r="I49" s="85">
        <v>0.32432432432432434</v>
      </c>
      <c r="J49" s="65">
        <v>2</v>
      </c>
      <c r="K49" s="85">
        <v>3.6900369003690037E-2</v>
      </c>
      <c r="L49" s="65">
        <v>50</v>
      </c>
      <c r="M49" s="85">
        <f t="shared" si="0"/>
        <v>0.18450184501845018</v>
      </c>
      <c r="N49" s="87">
        <v>0.81569761643562377</v>
      </c>
    </row>
    <row r="50" spans="2:14" x14ac:dyDescent="0.25">
      <c r="B50" s="7" t="s">
        <v>50</v>
      </c>
      <c r="C50" s="65">
        <v>827</v>
      </c>
      <c r="D50" s="65">
        <v>731</v>
      </c>
      <c r="E50" s="86">
        <v>0.88391777509068925</v>
      </c>
      <c r="F50" s="65">
        <v>524</v>
      </c>
      <c r="G50" s="86">
        <v>0.71682626538987693</v>
      </c>
      <c r="H50" s="65">
        <v>207</v>
      </c>
      <c r="I50" s="85">
        <v>0.28317373461012313</v>
      </c>
      <c r="J50" s="65">
        <v>4</v>
      </c>
      <c r="K50" s="85">
        <v>0.11124546553808948</v>
      </c>
      <c r="L50" s="65">
        <v>219</v>
      </c>
      <c r="M50" s="85">
        <f t="shared" si="0"/>
        <v>0.26481257557436516</v>
      </c>
      <c r="N50" s="87">
        <v>0.80037202024028309</v>
      </c>
    </row>
    <row r="51" spans="2:14" x14ac:dyDescent="0.25">
      <c r="B51" s="7" t="s">
        <v>193</v>
      </c>
      <c r="C51" s="65">
        <v>3831</v>
      </c>
      <c r="D51" s="65">
        <v>2990</v>
      </c>
      <c r="E51" s="86">
        <v>0.78047507178282438</v>
      </c>
      <c r="F51" s="65">
        <v>1824</v>
      </c>
      <c r="G51" s="86">
        <v>0.61003344481605348</v>
      </c>
      <c r="H51" s="65">
        <v>1166</v>
      </c>
      <c r="I51" s="85">
        <v>0.38996655518394646</v>
      </c>
      <c r="J51" s="65">
        <v>10</v>
      </c>
      <c r="K51" s="85">
        <v>0.2169146436961629</v>
      </c>
      <c r="L51" s="65">
        <v>895</v>
      </c>
      <c r="M51" s="85">
        <f t="shared" si="0"/>
        <v>0.23362046463064473</v>
      </c>
      <c r="N51" s="87">
        <v>0.69525425829943899</v>
      </c>
    </row>
    <row r="52" spans="2:14" x14ac:dyDescent="0.25">
      <c r="B52" s="7" t="s">
        <v>214</v>
      </c>
      <c r="C52" s="83">
        <v>28484</v>
      </c>
      <c r="D52" s="83">
        <v>25603</v>
      </c>
      <c r="E52" s="86">
        <v>0.8988554978233394</v>
      </c>
      <c r="F52" s="83">
        <v>20499</v>
      </c>
      <c r="G52" s="86">
        <v>0.80064836152013441</v>
      </c>
      <c r="H52" s="83">
        <v>5104</v>
      </c>
      <c r="I52" s="86">
        <v>0.19935163847986564</v>
      </c>
      <c r="J52" s="83">
        <v>121</v>
      </c>
      <c r="K52" s="86">
        <v>9.6896503300098302E-2</v>
      </c>
      <c r="L52" s="83">
        <f>+SUM(L26:L51)</f>
        <v>5291</v>
      </c>
      <c r="M52" s="86">
        <f t="shared" si="0"/>
        <v>0.18575340542058699</v>
      </c>
      <c r="N52" s="86">
        <v>0.84975192967173685</v>
      </c>
    </row>
    <row r="55" spans="2:14" x14ac:dyDescent="0.25">
      <c r="B55" s="88" t="s">
        <v>246</v>
      </c>
      <c r="C55" s="89">
        <f>+D10</f>
        <v>25603</v>
      </c>
    </row>
    <row r="56" spans="2:14" x14ac:dyDescent="0.25">
      <c r="B56" s="88" t="s">
        <v>235</v>
      </c>
      <c r="C56" s="89">
        <f>+J10</f>
        <v>121</v>
      </c>
    </row>
    <row r="57" spans="2:14" x14ac:dyDescent="0.25">
      <c r="B57" s="88" t="s">
        <v>217</v>
      </c>
      <c r="C57" s="90">
        <f>+C10-C55-C56</f>
        <v>2760</v>
      </c>
    </row>
    <row r="59" spans="2:14" x14ac:dyDescent="0.25">
      <c r="B59" s="88" t="s">
        <v>247</v>
      </c>
      <c r="C59" s="90">
        <f>+F10</f>
        <v>20499</v>
      </c>
    </row>
    <row r="60" spans="2:14" x14ac:dyDescent="0.25">
      <c r="B60" s="88" t="s">
        <v>248</v>
      </c>
      <c r="C60" s="90">
        <f>+H10</f>
        <v>5104</v>
      </c>
    </row>
    <row r="62" spans="2:14" ht="30" x14ac:dyDescent="0.25">
      <c r="B62" s="88" t="s">
        <v>249</v>
      </c>
      <c r="C62" s="90">
        <f>+C10-L10</f>
        <v>23193</v>
      </c>
      <c r="D62" s="91">
        <f>+C62/C10</f>
        <v>0.81424659457941295</v>
      </c>
    </row>
    <row r="63" spans="2:14" ht="30" x14ac:dyDescent="0.25">
      <c r="B63" s="88" t="s">
        <v>250</v>
      </c>
      <c r="C63" s="90">
        <f>+L10</f>
        <v>5291</v>
      </c>
      <c r="D63" s="91">
        <f>+C63/C10</f>
        <v>0.18575340542058699</v>
      </c>
    </row>
  </sheetData>
  <sortState ref="B22:N47">
    <sortCondition descending="1" ref="N22:N47"/>
  </sortState>
  <mergeCells count="1">
    <mergeCell ref="B2:N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56"/>
  <sheetViews>
    <sheetView zoomScale="80" zoomScaleNormal="80" workbookViewId="0">
      <selection activeCell="J9" sqref="J9"/>
    </sheetView>
  </sheetViews>
  <sheetFormatPr defaultRowHeight="15" x14ac:dyDescent="0.25"/>
  <cols>
    <col min="1" max="1" width="3.5703125" customWidth="1"/>
    <col min="2" max="2" width="29.42578125" customWidth="1"/>
    <col min="3" max="4" width="11" style="44" customWidth="1"/>
    <col min="5" max="7" width="11" style="39" customWidth="1"/>
    <col min="8" max="8" width="11" style="44" customWidth="1"/>
    <col min="9" max="9" width="11" style="39" customWidth="1"/>
    <col min="10" max="10" width="11" style="44" customWidth="1"/>
    <col min="11" max="11" width="11" style="39" customWidth="1"/>
    <col min="12" max="12" width="11" customWidth="1"/>
    <col min="13" max="13" width="10" style="38" customWidth="1"/>
    <col min="14" max="14" width="12.85546875" style="38" customWidth="1"/>
    <col min="16" max="16" width="29.85546875" customWidth="1"/>
    <col min="17" max="21" width="13.5703125" customWidth="1"/>
  </cols>
  <sheetData>
    <row r="2" spans="3:21" x14ac:dyDescent="0.25">
      <c r="E2" s="113" t="s">
        <v>270</v>
      </c>
      <c r="F2" s="114"/>
      <c r="G2" s="115"/>
      <c r="S2" s="113" t="s">
        <v>270</v>
      </c>
      <c r="T2" s="114"/>
      <c r="U2" s="115"/>
    </row>
    <row r="3" spans="3:21" ht="15" customHeight="1" x14ac:dyDescent="0.25">
      <c r="E3" s="116"/>
      <c r="F3" s="117"/>
      <c r="G3" s="118"/>
      <c r="S3" s="116"/>
      <c r="T3" s="117"/>
      <c r="U3" s="118"/>
    </row>
    <row r="4" spans="3:21" x14ac:dyDescent="0.25">
      <c r="E4" s="119"/>
      <c r="F4" s="120"/>
      <c r="G4" s="121"/>
      <c r="S4" s="119"/>
      <c r="T4" s="120"/>
      <c r="U4" s="121"/>
    </row>
    <row r="5" spans="3:21" x14ac:dyDescent="0.25">
      <c r="E5" s="108"/>
      <c r="F5" s="108"/>
      <c r="G5" s="108"/>
      <c r="S5" s="108"/>
      <c r="T5" s="108"/>
      <c r="U5" s="108"/>
    </row>
    <row r="6" spans="3:21" x14ac:dyDescent="0.25">
      <c r="E6" s="112" t="s">
        <v>269</v>
      </c>
      <c r="F6" s="112"/>
      <c r="G6" s="112"/>
      <c r="S6" s="112" t="s">
        <v>269</v>
      </c>
      <c r="T6" s="112"/>
      <c r="U6" s="112"/>
    </row>
    <row r="7" spans="3:21" x14ac:dyDescent="0.25">
      <c r="E7" s="112"/>
      <c r="F7" s="112"/>
      <c r="G7" s="112"/>
      <c r="S7" s="112"/>
      <c r="T7" s="112"/>
      <c r="U7" s="112"/>
    </row>
    <row r="8" spans="3:21" x14ac:dyDescent="0.25">
      <c r="E8" s="112"/>
      <c r="F8" s="112"/>
      <c r="G8" s="112"/>
      <c r="S8" s="112"/>
      <c r="T8" s="112"/>
      <c r="U8" s="112"/>
    </row>
    <row r="9" spans="3:21" x14ac:dyDescent="0.25">
      <c r="E9" s="112"/>
      <c r="F9" s="112"/>
      <c r="G9" s="112"/>
      <c r="S9" s="112"/>
      <c r="T9" s="112"/>
      <c r="U9" s="112"/>
    </row>
    <row r="10" spans="3:21" x14ac:dyDescent="0.25">
      <c r="E10" s="112"/>
      <c r="F10" s="112"/>
      <c r="G10" s="112"/>
      <c r="S10" s="112"/>
      <c r="T10" s="112"/>
      <c r="U10" s="112"/>
    </row>
    <row r="11" spans="3:21" x14ac:dyDescent="0.25">
      <c r="E11" s="112"/>
      <c r="F11" s="112"/>
      <c r="G11" s="112"/>
      <c r="S11" s="112"/>
      <c r="T11" s="112"/>
      <c r="U11" s="112"/>
    </row>
    <row r="12" spans="3:21" x14ac:dyDescent="0.25">
      <c r="E12" s="112"/>
      <c r="F12" s="112"/>
      <c r="G12" s="112"/>
      <c r="S12" s="112"/>
      <c r="T12" s="112"/>
      <c r="U12" s="112"/>
    </row>
    <row r="13" spans="3:21" x14ac:dyDescent="0.25">
      <c r="E13" s="112"/>
      <c r="F13" s="112"/>
      <c r="G13" s="112"/>
      <c r="S13" s="112"/>
      <c r="T13" s="112"/>
      <c r="U13" s="112"/>
    </row>
    <row r="14" spans="3:21" x14ac:dyDescent="0.25">
      <c r="E14" s="112"/>
      <c r="F14" s="112"/>
      <c r="G14" s="112"/>
      <c r="S14" s="112"/>
      <c r="T14" s="112"/>
      <c r="U14" s="112"/>
    </row>
    <row r="15" spans="3:21" x14ac:dyDescent="0.25">
      <c r="E15" s="112"/>
      <c r="F15" s="112"/>
      <c r="G15" s="112"/>
      <c r="S15" s="112"/>
      <c r="T15" s="112"/>
      <c r="U15" s="112"/>
    </row>
    <row r="16" spans="3:21" x14ac:dyDescent="0.25">
      <c r="C16"/>
    </row>
    <row r="18" spans="2:21" ht="51" x14ac:dyDescent="0.25">
      <c r="B18" s="103" t="s">
        <v>213</v>
      </c>
      <c r="C18" s="104" t="s">
        <v>202</v>
      </c>
      <c r="D18" s="104" t="s">
        <v>203</v>
      </c>
      <c r="E18" s="104" t="s">
        <v>204</v>
      </c>
      <c r="F18" s="104" t="s">
        <v>205</v>
      </c>
      <c r="G18" s="104" t="s">
        <v>206</v>
      </c>
      <c r="H18" s="104" t="s">
        <v>207</v>
      </c>
      <c r="I18" s="104" t="s">
        <v>208</v>
      </c>
      <c r="J18" s="104" t="s">
        <v>209</v>
      </c>
      <c r="K18" s="104" t="s">
        <v>210</v>
      </c>
      <c r="L18" s="104" t="s">
        <v>216</v>
      </c>
      <c r="M18" s="104" t="s">
        <v>211</v>
      </c>
      <c r="N18" s="104" t="s">
        <v>212</v>
      </c>
      <c r="P18" s="101" t="s">
        <v>213</v>
      </c>
      <c r="Q18" s="102" t="s">
        <v>237</v>
      </c>
      <c r="R18" s="102" t="s">
        <v>264</v>
      </c>
      <c r="S18" s="102" t="s">
        <v>260</v>
      </c>
      <c r="T18" s="102" t="s">
        <v>261</v>
      </c>
      <c r="U18" s="102" t="s">
        <v>265</v>
      </c>
    </row>
    <row r="19" spans="2:21" x14ac:dyDescent="0.25">
      <c r="B19" s="49" t="s">
        <v>54</v>
      </c>
      <c r="C19" s="98">
        <v>1330</v>
      </c>
      <c r="D19" s="98">
        <v>1260</v>
      </c>
      <c r="E19" s="99">
        <v>0.94736842105263153</v>
      </c>
      <c r="F19" s="98">
        <v>1135</v>
      </c>
      <c r="G19" s="99">
        <v>0.90079365079365081</v>
      </c>
      <c r="H19" s="98">
        <v>125</v>
      </c>
      <c r="I19" s="99">
        <v>9.9206349206349201E-2</v>
      </c>
      <c r="J19" s="98">
        <v>15</v>
      </c>
      <c r="K19" s="99">
        <v>1.1278195488721804E-2</v>
      </c>
      <c r="L19" s="98">
        <v>55</v>
      </c>
      <c r="M19" s="99">
        <v>4.1353383458646614E-2</v>
      </c>
      <c r="N19" s="99">
        <v>0.92408103592314117</v>
      </c>
      <c r="P19" s="49" t="s">
        <v>193</v>
      </c>
      <c r="Q19" s="98">
        <v>895</v>
      </c>
      <c r="R19" s="98">
        <v>699</v>
      </c>
      <c r="S19" s="98">
        <v>375</v>
      </c>
      <c r="T19" s="98">
        <v>324</v>
      </c>
      <c r="U19" s="98">
        <v>7</v>
      </c>
    </row>
    <row r="20" spans="2:21" x14ac:dyDescent="0.25">
      <c r="B20" s="107" t="s">
        <v>1</v>
      </c>
      <c r="C20" s="50">
        <v>14</v>
      </c>
      <c r="D20" s="50">
        <v>11</v>
      </c>
      <c r="E20" s="51">
        <v>0.7857142857142857</v>
      </c>
      <c r="F20" s="50">
        <v>10</v>
      </c>
      <c r="G20" s="51">
        <v>0.90909090909090906</v>
      </c>
      <c r="H20" s="50">
        <v>1</v>
      </c>
      <c r="I20" s="51">
        <v>9.0909090909090912E-2</v>
      </c>
      <c r="J20" s="50">
        <v>0</v>
      </c>
      <c r="K20" s="51">
        <v>0</v>
      </c>
      <c r="L20" s="50">
        <v>3</v>
      </c>
      <c r="M20" s="51">
        <v>0.21428571428571427</v>
      </c>
      <c r="N20" s="51">
        <v>0.84740259740259738</v>
      </c>
      <c r="P20" s="107" t="s">
        <v>179</v>
      </c>
      <c r="Q20" s="50">
        <v>13</v>
      </c>
      <c r="R20" s="50">
        <v>8</v>
      </c>
      <c r="S20" s="50">
        <v>5</v>
      </c>
      <c r="T20" s="50">
        <v>3</v>
      </c>
      <c r="U20" s="50">
        <v>0</v>
      </c>
    </row>
    <row r="21" spans="2:21" x14ac:dyDescent="0.25">
      <c r="B21" s="107" t="s">
        <v>6</v>
      </c>
      <c r="C21" s="50">
        <v>8</v>
      </c>
      <c r="D21" s="50">
        <v>6</v>
      </c>
      <c r="E21" s="51">
        <v>0.75</v>
      </c>
      <c r="F21" s="50">
        <v>5</v>
      </c>
      <c r="G21" s="51">
        <v>0.83333333333333337</v>
      </c>
      <c r="H21" s="50">
        <v>1</v>
      </c>
      <c r="I21" s="51">
        <v>0.16666666666666666</v>
      </c>
      <c r="J21" s="50">
        <v>0</v>
      </c>
      <c r="K21" s="51">
        <v>0</v>
      </c>
      <c r="L21" s="50">
        <v>2</v>
      </c>
      <c r="M21" s="51">
        <v>0.25</v>
      </c>
      <c r="N21" s="51">
        <v>0.79166666666666674</v>
      </c>
      <c r="P21" s="107" t="s">
        <v>14</v>
      </c>
      <c r="Q21" s="50">
        <v>104</v>
      </c>
      <c r="R21" s="50">
        <v>87</v>
      </c>
      <c r="S21" s="50">
        <v>42</v>
      </c>
      <c r="T21" s="50">
        <v>45</v>
      </c>
      <c r="U21" s="50">
        <v>1</v>
      </c>
    </row>
    <row r="22" spans="2:21" x14ac:dyDescent="0.25">
      <c r="B22" s="107" t="s">
        <v>197</v>
      </c>
      <c r="C22" s="50">
        <v>177</v>
      </c>
      <c r="D22" s="50">
        <v>169</v>
      </c>
      <c r="E22" s="51">
        <v>0.95480225988700562</v>
      </c>
      <c r="F22" s="50">
        <v>130</v>
      </c>
      <c r="G22" s="51">
        <v>0.76923076923076927</v>
      </c>
      <c r="H22" s="50">
        <v>39</v>
      </c>
      <c r="I22" s="51">
        <v>0.23076923076923078</v>
      </c>
      <c r="J22" s="50">
        <v>0</v>
      </c>
      <c r="K22" s="51">
        <v>0</v>
      </c>
      <c r="L22" s="50">
        <v>8</v>
      </c>
      <c r="M22" s="51">
        <v>4.519774011299435E-2</v>
      </c>
      <c r="N22" s="51">
        <v>0.86201651455888739</v>
      </c>
      <c r="P22" s="107" t="s">
        <v>146</v>
      </c>
      <c r="Q22" s="50">
        <v>141</v>
      </c>
      <c r="R22" s="50">
        <v>118</v>
      </c>
      <c r="S22" s="50">
        <v>68</v>
      </c>
      <c r="T22" s="50">
        <v>50</v>
      </c>
      <c r="U22" s="50">
        <v>3</v>
      </c>
    </row>
    <row r="23" spans="2:21" x14ac:dyDescent="0.25">
      <c r="B23" s="107" t="s">
        <v>198</v>
      </c>
      <c r="C23" s="50">
        <v>268</v>
      </c>
      <c r="D23" s="50">
        <v>233</v>
      </c>
      <c r="E23" s="51">
        <v>0.86940298507462688</v>
      </c>
      <c r="F23" s="50">
        <v>214</v>
      </c>
      <c r="G23" s="51">
        <v>0.91845493562231761</v>
      </c>
      <c r="H23" s="50">
        <v>19</v>
      </c>
      <c r="I23" s="51">
        <v>8.15450643776824E-2</v>
      </c>
      <c r="J23" s="50">
        <v>7</v>
      </c>
      <c r="K23" s="51">
        <v>2.6119402985074626E-2</v>
      </c>
      <c r="L23" s="50">
        <v>28</v>
      </c>
      <c r="M23" s="51">
        <v>0.1044776119402985</v>
      </c>
      <c r="N23" s="51">
        <v>0.89392896034847225</v>
      </c>
      <c r="P23" s="107" t="s">
        <v>147</v>
      </c>
      <c r="Q23" s="50">
        <v>529</v>
      </c>
      <c r="R23" s="50">
        <v>390</v>
      </c>
      <c r="S23" s="50">
        <v>205</v>
      </c>
      <c r="T23" s="50">
        <v>185</v>
      </c>
      <c r="U23" s="50">
        <v>3</v>
      </c>
    </row>
    <row r="24" spans="2:21" x14ac:dyDescent="0.25">
      <c r="B24" s="107" t="s">
        <v>196</v>
      </c>
      <c r="C24" s="50">
        <v>500</v>
      </c>
      <c r="D24" s="50">
        <v>492</v>
      </c>
      <c r="E24" s="51">
        <v>0.98399999999999999</v>
      </c>
      <c r="F24" s="50">
        <v>454</v>
      </c>
      <c r="G24" s="51">
        <v>0.92276422764227639</v>
      </c>
      <c r="H24" s="50">
        <v>38</v>
      </c>
      <c r="I24" s="51">
        <v>7.7235772357723581E-2</v>
      </c>
      <c r="J24" s="50">
        <v>4</v>
      </c>
      <c r="K24" s="51">
        <v>8.0000000000000002E-3</v>
      </c>
      <c r="L24" s="50">
        <v>4</v>
      </c>
      <c r="M24" s="51">
        <v>8.0000000000000002E-3</v>
      </c>
      <c r="N24" s="51">
        <v>0.95338211382113824</v>
      </c>
      <c r="P24" s="107" t="s">
        <v>148</v>
      </c>
      <c r="Q24" s="50">
        <v>4</v>
      </c>
      <c r="R24" s="50">
        <v>4</v>
      </c>
      <c r="S24" s="50">
        <v>3</v>
      </c>
      <c r="T24" s="50">
        <v>1</v>
      </c>
      <c r="U24" s="50">
        <v>0</v>
      </c>
    </row>
    <row r="25" spans="2:21" x14ac:dyDescent="0.25">
      <c r="B25" s="107" t="s">
        <v>182</v>
      </c>
      <c r="C25" s="50">
        <v>61</v>
      </c>
      <c r="D25" s="50">
        <v>56</v>
      </c>
      <c r="E25" s="51">
        <v>0.91803278688524592</v>
      </c>
      <c r="F25" s="50">
        <v>56</v>
      </c>
      <c r="G25" s="51">
        <v>1</v>
      </c>
      <c r="H25" s="50">
        <v>0</v>
      </c>
      <c r="I25" s="51">
        <v>0</v>
      </c>
      <c r="J25" s="50">
        <v>4</v>
      </c>
      <c r="K25" s="51">
        <v>6.5573770491803282E-2</v>
      </c>
      <c r="L25" s="50">
        <v>1</v>
      </c>
      <c r="M25" s="51">
        <v>1.6393442622950821E-2</v>
      </c>
      <c r="N25" s="51">
        <v>0.95901639344262302</v>
      </c>
      <c r="P25" s="107" t="s">
        <v>149</v>
      </c>
      <c r="Q25" s="50">
        <v>104</v>
      </c>
      <c r="R25" s="50">
        <v>92</v>
      </c>
      <c r="S25" s="50">
        <v>52</v>
      </c>
      <c r="T25" s="50">
        <v>40</v>
      </c>
      <c r="U25" s="50">
        <v>0</v>
      </c>
    </row>
    <row r="26" spans="2:21" x14ac:dyDescent="0.25">
      <c r="B26" s="107" t="s">
        <v>10</v>
      </c>
      <c r="C26" s="50">
        <v>36</v>
      </c>
      <c r="D26" s="50">
        <v>35</v>
      </c>
      <c r="E26" s="51">
        <v>0.97222222222222221</v>
      </c>
      <c r="F26" s="50">
        <v>33</v>
      </c>
      <c r="G26" s="51">
        <v>0.94285714285714284</v>
      </c>
      <c r="H26" s="50">
        <v>2</v>
      </c>
      <c r="I26" s="51">
        <v>5.7142857142857141E-2</v>
      </c>
      <c r="J26" s="50">
        <v>0</v>
      </c>
      <c r="K26" s="51">
        <v>0</v>
      </c>
      <c r="L26" s="50">
        <v>1</v>
      </c>
      <c r="M26" s="51">
        <v>2.7777777777777776E-2</v>
      </c>
      <c r="N26" s="51">
        <v>0.95753968253968247</v>
      </c>
      <c r="P26" s="49" t="s">
        <v>162</v>
      </c>
      <c r="Q26" s="98">
        <v>175</v>
      </c>
      <c r="R26" s="98">
        <v>166</v>
      </c>
      <c r="S26" s="98">
        <v>141</v>
      </c>
      <c r="T26" s="98">
        <v>25</v>
      </c>
      <c r="U26" s="98">
        <v>0</v>
      </c>
    </row>
    <row r="27" spans="2:21" x14ac:dyDescent="0.25">
      <c r="B27" s="107" t="s">
        <v>11</v>
      </c>
      <c r="C27" s="50">
        <v>36</v>
      </c>
      <c r="D27" s="50">
        <v>32</v>
      </c>
      <c r="E27" s="51">
        <v>0.88888888888888884</v>
      </c>
      <c r="F27" s="50">
        <v>23</v>
      </c>
      <c r="G27" s="51">
        <v>0.71875</v>
      </c>
      <c r="H27" s="50">
        <v>9</v>
      </c>
      <c r="I27" s="51">
        <v>0.28125</v>
      </c>
      <c r="J27" s="50">
        <v>0</v>
      </c>
      <c r="K27" s="51">
        <v>0</v>
      </c>
      <c r="L27" s="50">
        <v>4</v>
      </c>
      <c r="M27" s="51">
        <v>0.1111111111111111</v>
      </c>
      <c r="N27" s="51">
        <v>0.80381944444444442</v>
      </c>
      <c r="P27" s="107" t="s">
        <v>14</v>
      </c>
      <c r="Q27" s="50">
        <v>41</v>
      </c>
      <c r="R27" s="50">
        <v>40</v>
      </c>
      <c r="S27" s="50">
        <v>37</v>
      </c>
      <c r="T27" s="50">
        <v>3</v>
      </c>
      <c r="U27" s="50">
        <v>0</v>
      </c>
    </row>
    <row r="28" spans="2:21" x14ac:dyDescent="0.25">
      <c r="B28" s="107" t="s">
        <v>12</v>
      </c>
      <c r="C28" s="50">
        <v>23</v>
      </c>
      <c r="D28" s="50">
        <v>21</v>
      </c>
      <c r="E28" s="51">
        <v>0.91304347826086951</v>
      </c>
      <c r="F28" s="50">
        <v>19</v>
      </c>
      <c r="G28" s="51">
        <v>0.90476190476190477</v>
      </c>
      <c r="H28" s="50">
        <v>2</v>
      </c>
      <c r="I28" s="51">
        <v>9.5238095238095233E-2</v>
      </c>
      <c r="J28" s="50">
        <v>0</v>
      </c>
      <c r="K28" s="51">
        <v>0</v>
      </c>
      <c r="L28" s="50">
        <v>2</v>
      </c>
      <c r="M28" s="51">
        <v>8.6956521739130432E-2</v>
      </c>
      <c r="N28" s="51">
        <v>0.90890269151138714</v>
      </c>
      <c r="P28" s="107" t="s">
        <v>146</v>
      </c>
      <c r="Q28" s="50">
        <v>55</v>
      </c>
      <c r="R28" s="50">
        <v>55</v>
      </c>
      <c r="S28" s="50">
        <v>42</v>
      </c>
      <c r="T28" s="50">
        <v>13</v>
      </c>
      <c r="U28" s="50">
        <v>0</v>
      </c>
    </row>
    <row r="29" spans="2:21" x14ac:dyDescent="0.25">
      <c r="B29" s="107" t="s">
        <v>13</v>
      </c>
      <c r="C29" s="50">
        <v>200</v>
      </c>
      <c r="D29" s="50">
        <v>200</v>
      </c>
      <c r="E29" s="51">
        <v>1</v>
      </c>
      <c r="F29" s="50">
        <v>187</v>
      </c>
      <c r="G29" s="51">
        <v>0.93500000000000005</v>
      </c>
      <c r="H29" s="50">
        <v>13</v>
      </c>
      <c r="I29" s="51">
        <v>6.5000000000000002E-2</v>
      </c>
      <c r="J29" s="50">
        <v>0</v>
      </c>
      <c r="K29" s="51">
        <v>0</v>
      </c>
      <c r="L29" s="50">
        <v>0</v>
      </c>
      <c r="M29" s="51">
        <v>0</v>
      </c>
      <c r="N29" s="51">
        <v>0.96750000000000003</v>
      </c>
      <c r="P29" s="107" t="s">
        <v>147</v>
      </c>
      <c r="Q29" s="50">
        <v>28</v>
      </c>
      <c r="R29" s="50">
        <v>25</v>
      </c>
      <c r="S29" s="50">
        <v>24</v>
      </c>
      <c r="T29" s="50">
        <v>1</v>
      </c>
      <c r="U29" s="50">
        <v>0</v>
      </c>
    </row>
    <row r="30" spans="2:21" x14ac:dyDescent="0.25">
      <c r="B30" s="107" t="s">
        <v>15</v>
      </c>
      <c r="C30" s="50">
        <v>7</v>
      </c>
      <c r="D30" s="50">
        <v>5</v>
      </c>
      <c r="E30" s="51">
        <v>0.7142857142857143</v>
      </c>
      <c r="F30" s="50">
        <v>4</v>
      </c>
      <c r="G30" s="51">
        <v>0.8</v>
      </c>
      <c r="H30" s="50">
        <v>1</v>
      </c>
      <c r="I30" s="51">
        <v>0.2</v>
      </c>
      <c r="J30" s="50">
        <v>0</v>
      </c>
      <c r="K30" s="51">
        <v>0</v>
      </c>
      <c r="L30" s="50">
        <v>2</v>
      </c>
      <c r="M30" s="51">
        <v>0.2857142857142857</v>
      </c>
      <c r="N30" s="51">
        <v>0.75714285714285712</v>
      </c>
      <c r="P30" s="107" t="s">
        <v>149</v>
      </c>
      <c r="Q30" s="50">
        <v>51</v>
      </c>
      <c r="R30" s="50">
        <v>46</v>
      </c>
      <c r="S30" s="50">
        <v>38</v>
      </c>
      <c r="T30" s="50">
        <v>8</v>
      </c>
      <c r="U30" s="50">
        <v>0</v>
      </c>
    </row>
    <row r="31" spans="2:21" x14ac:dyDescent="0.25">
      <c r="B31" s="49" t="s">
        <v>30</v>
      </c>
      <c r="C31" s="98">
        <v>1598</v>
      </c>
      <c r="D31" s="98">
        <v>1552</v>
      </c>
      <c r="E31" s="99">
        <v>0.9712140175219024</v>
      </c>
      <c r="F31" s="98">
        <v>1320</v>
      </c>
      <c r="G31" s="99">
        <v>0.85051546391752575</v>
      </c>
      <c r="H31" s="98">
        <v>232</v>
      </c>
      <c r="I31" s="99">
        <v>0.14948453608247422</v>
      </c>
      <c r="J31" s="98">
        <v>3</v>
      </c>
      <c r="K31" s="99">
        <v>1.8773466833541927E-3</v>
      </c>
      <c r="L31" s="98">
        <v>43</v>
      </c>
      <c r="M31" s="99">
        <v>2.6908635794743431E-2</v>
      </c>
      <c r="N31" s="99">
        <v>0.91086474071971413</v>
      </c>
      <c r="P31" s="49" t="s">
        <v>165</v>
      </c>
      <c r="Q31" s="98">
        <v>72</v>
      </c>
      <c r="R31" s="98">
        <v>66</v>
      </c>
      <c r="S31" s="98">
        <v>52</v>
      </c>
      <c r="T31" s="98">
        <v>14</v>
      </c>
      <c r="U31" s="98">
        <v>0</v>
      </c>
    </row>
    <row r="32" spans="2:21" x14ac:dyDescent="0.25">
      <c r="B32" s="107" t="s">
        <v>1</v>
      </c>
      <c r="C32" s="50">
        <v>21</v>
      </c>
      <c r="D32" s="50">
        <v>17</v>
      </c>
      <c r="E32" s="51">
        <v>0.80952380952380953</v>
      </c>
      <c r="F32" s="50">
        <v>17</v>
      </c>
      <c r="G32" s="51">
        <v>1</v>
      </c>
      <c r="H32" s="50">
        <v>0</v>
      </c>
      <c r="I32" s="51">
        <v>0</v>
      </c>
      <c r="J32" s="50">
        <v>0</v>
      </c>
      <c r="K32" s="51">
        <v>0</v>
      </c>
      <c r="L32" s="50">
        <v>4</v>
      </c>
      <c r="M32" s="51">
        <v>0.19047619047619047</v>
      </c>
      <c r="N32" s="51">
        <v>0.90476190476190477</v>
      </c>
      <c r="P32" s="107" t="s">
        <v>179</v>
      </c>
      <c r="Q32" s="50">
        <v>4</v>
      </c>
      <c r="R32" s="50">
        <v>3</v>
      </c>
      <c r="S32" s="50">
        <v>2</v>
      </c>
      <c r="T32" s="50">
        <v>1</v>
      </c>
      <c r="U32" s="50">
        <v>0</v>
      </c>
    </row>
    <row r="33" spans="2:21" x14ac:dyDescent="0.25">
      <c r="B33" s="107" t="s">
        <v>181</v>
      </c>
      <c r="C33" s="50">
        <v>3</v>
      </c>
      <c r="D33" s="50">
        <v>0</v>
      </c>
      <c r="E33" s="51">
        <v>0</v>
      </c>
      <c r="F33" s="50">
        <v>0</v>
      </c>
      <c r="G33" s="51" t="e">
        <v>#DIV/0!</v>
      </c>
      <c r="H33" s="50">
        <v>0</v>
      </c>
      <c r="I33" s="51" t="e">
        <v>#DIV/0!</v>
      </c>
      <c r="J33" s="50">
        <v>0</v>
      </c>
      <c r="K33" s="51">
        <v>0</v>
      </c>
      <c r="L33" s="50">
        <v>3</v>
      </c>
      <c r="M33" s="51">
        <v>1</v>
      </c>
      <c r="N33" s="51" t="e">
        <v>#DIV/0!</v>
      </c>
      <c r="P33" s="107" t="s">
        <v>14</v>
      </c>
      <c r="Q33" s="50">
        <v>11</v>
      </c>
      <c r="R33" s="50">
        <v>11</v>
      </c>
      <c r="S33" s="50">
        <v>11</v>
      </c>
      <c r="T33" s="50">
        <v>0</v>
      </c>
      <c r="U33" s="50">
        <v>0</v>
      </c>
    </row>
    <row r="34" spans="2:21" x14ac:dyDescent="0.25">
      <c r="B34" s="107" t="s">
        <v>6</v>
      </c>
      <c r="C34" s="50">
        <v>180</v>
      </c>
      <c r="D34" s="50">
        <v>175</v>
      </c>
      <c r="E34" s="51">
        <v>0.97222222222222221</v>
      </c>
      <c r="F34" s="50">
        <v>162</v>
      </c>
      <c r="G34" s="51">
        <v>0.92571428571428571</v>
      </c>
      <c r="H34" s="50">
        <v>13</v>
      </c>
      <c r="I34" s="51">
        <v>7.4285714285714288E-2</v>
      </c>
      <c r="J34" s="50">
        <v>1</v>
      </c>
      <c r="K34" s="51">
        <v>5.5555555555555558E-3</v>
      </c>
      <c r="L34" s="50">
        <v>4</v>
      </c>
      <c r="M34" s="51">
        <v>2.2222222222222223E-2</v>
      </c>
      <c r="N34" s="51">
        <v>0.94896825396825402</v>
      </c>
      <c r="P34" s="107" t="s">
        <v>146</v>
      </c>
      <c r="Q34" s="50">
        <v>13</v>
      </c>
      <c r="R34" s="50">
        <v>13</v>
      </c>
      <c r="S34" s="50">
        <v>11</v>
      </c>
      <c r="T34" s="50">
        <v>2</v>
      </c>
      <c r="U34" s="50">
        <v>0</v>
      </c>
    </row>
    <row r="35" spans="2:21" x14ac:dyDescent="0.25">
      <c r="B35" s="107" t="s">
        <v>197</v>
      </c>
      <c r="C35" s="50">
        <v>212</v>
      </c>
      <c r="D35" s="50">
        <v>208</v>
      </c>
      <c r="E35" s="51">
        <v>0.98113207547169812</v>
      </c>
      <c r="F35" s="50">
        <v>176</v>
      </c>
      <c r="G35" s="51">
        <v>0.84615384615384615</v>
      </c>
      <c r="H35" s="50">
        <v>32</v>
      </c>
      <c r="I35" s="51">
        <v>0.15384615384615385</v>
      </c>
      <c r="J35" s="50">
        <v>0</v>
      </c>
      <c r="K35" s="51">
        <v>0</v>
      </c>
      <c r="L35" s="50">
        <v>4</v>
      </c>
      <c r="M35" s="51">
        <v>1.8867924528301886E-2</v>
      </c>
      <c r="N35" s="51">
        <v>0.91364296081277208</v>
      </c>
      <c r="P35" s="107" t="s">
        <v>147</v>
      </c>
      <c r="Q35" s="50">
        <v>20</v>
      </c>
      <c r="R35" s="50">
        <v>16</v>
      </c>
      <c r="S35" s="50">
        <v>9</v>
      </c>
      <c r="T35" s="50">
        <v>7</v>
      </c>
      <c r="U35" s="50">
        <v>0</v>
      </c>
    </row>
    <row r="36" spans="2:21" x14ac:dyDescent="0.25">
      <c r="B36" s="107" t="s">
        <v>198</v>
      </c>
      <c r="C36" s="50">
        <v>351</v>
      </c>
      <c r="D36" s="50">
        <v>332</v>
      </c>
      <c r="E36" s="51">
        <v>0.94586894586894588</v>
      </c>
      <c r="F36" s="50">
        <v>262</v>
      </c>
      <c r="G36" s="51">
        <v>0.78915662650602414</v>
      </c>
      <c r="H36" s="50">
        <v>70</v>
      </c>
      <c r="I36" s="51">
        <v>0.21084337349397592</v>
      </c>
      <c r="J36" s="50">
        <v>1</v>
      </c>
      <c r="K36" s="51">
        <v>2.8490028490028491E-3</v>
      </c>
      <c r="L36" s="50">
        <v>18</v>
      </c>
      <c r="M36" s="51">
        <v>5.128205128205128E-2</v>
      </c>
      <c r="N36" s="51">
        <v>0.86751278618748495</v>
      </c>
      <c r="P36" s="107" t="s">
        <v>149</v>
      </c>
      <c r="Q36" s="50">
        <v>24</v>
      </c>
      <c r="R36" s="50">
        <v>23</v>
      </c>
      <c r="S36" s="50">
        <v>19</v>
      </c>
      <c r="T36" s="50">
        <v>4</v>
      </c>
      <c r="U36" s="50">
        <v>0</v>
      </c>
    </row>
    <row r="37" spans="2:21" x14ac:dyDescent="0.25">
      <c r="B37" s="107" t="s">
        <v>200</v>
      </c>
      <c r="C37" s="50">
        <v>1</v>
      </c>
      <c r="D37" s="50">
        <v>1</v>
      </c>
      <c r="E37" s="51">
        <v>1</v>
      </c>
      <c r="F37" s="50">
        <v>1</v>
      </c>
      <c r="G37" s="51">
        <v>1</v>
      </c>
      <c r="H37" s="50">
        <v>0</v>
      </c>
      <c r="I37" s="51">
        <v>0</v>
      </c>
      <c r="J37" s="50">
        <v>0</v>
      </c>
      <c r="K37" s="51">
        <v>0</v>
      </c>
      <c r="L37" s="50">
        <v>0</v>
      </c>
      <c r="M37" s="51">
        <v>0</v>
      </c>
      <c r="N37" s="51">
        <v>1</v>
      </c>
      <c r="P37" s="49" t="s">
        <v>22</v>
      </c>
      <c r="Q37" s="98">
        <v>113</v>
      </c>
      <c r="R37" s="98">
        <v>105</v>
      </c>
      <c r="S37" s="98">
        <v>87</v>
      </c>
      <c r="T37" s="98">
        <v>18</v>
      </c>
      <c r="U37" s="98">
        <v>0</v>
      </c>
    </row>
    <row r="38" spans="2:21" x14ac:dyDescent="0.25">
      <c r="B38" s="107" t="s">
        <v>196</v>
      </c>
      <c r="C38" s="50">
        <v>209</v>
      </c>
      <c r="D38" s="50">
        <v>205</v>
      </c>
      <c r="E38" s="51">
        <v>0.98086124401913877</v>
      </c>
      <c r="F38" s="50">
        <v>163</v>
      </c>
      <c r="G38" s="51">
        <v>0.79512195121951224</v>
      </c>
      <c r="H38" s="50">
        <v>42</v>
      </c>
      <c r="I38" s="51">
        <v>0.20487804878048779</v>
      </c>
      <c r="J38" s="50">
        <v>1</v>
      </c>
      <c r="K38" s="51">
        <v>4.7846889952153108E-3</v>
      </c>
      <c r="L38" s="50">
        <v>3</v>
      </c>
      <c r="M38" s="51">
        <v>1.4354066985645933E-2</v>
      </c>
      <c r="N38" s="51">
        <v>0.88799159761932556</v>
      </c>
      <c r="P38" s="107" t="s">
        <v>179</v>
      </c>
      <c r="Q38" s="50">
        <v>1</v>
      </c>
      <c r="R38" s="50">
        <v>1</v>
      </c>
      <c r="S38" s="50">
        <v>1</v>
      </c>
      <c r="T38" s="50">
        <v>0</v>
      </c>
      <c r="U38" s="50">
        <v>0</v>
      </c>
    </row>
    <row r="39" spans="2:21" x14ac:dyDescent="0.25">
      <c r="B39" s="107" t="s">
        <v>182</v>
      </c>
      <c r="C39" s="50">
        <v>72</v>
      </c>
      <c r="D39" s="50">
        <v>71</v>
      </c>
      <c r="E39" s="51">
        <v>0.98611111111111116</v>
      </c>
      <c r="F39" s="50">
        <v>71</v>
      </c>
      <c r="G39" s="51">
        <v>1</v>
      </c>
      <c r="H39" s="50">
        <v>0</v>
      </c>
      <c r="I39" s="51">
        <v>0</v>
      </c>
      <c r="J39" s="50">
        <v>0</v>
      </c>
      <c r="K39" s="51">
        <v>0</v>
      </c>
      <c r="L39" s="50">
        <v>1</v>
      </c>
      <c r="M39" s="51">
        <v>1.3888888888888888E-2</v>
      </c>
      <c r="N39" s="51">
        <v>0.99305555555555558</v>
      </c>
      <c r="P39" s="107" t="s">
        <v>14</v>
      </c>
      <c r="Q39" s="50">
        <v>25</v>
      </c>
      <c r="R39" s="50">
        <v>24</v>
      </c>
      <c r="S39" s="50">
        <v>19</v>
      </c>
      <c r="T39" s="50">
        <v>5</v>
      </c>
      <c r="U39" s="50">
        <v>0</v>
      </c>
    </row>
    <row r="40" spans="2:21" x14ac:dyDescent="0.25">
      <c r="B40" s="107" t="s">
        <v>11</v>
      </c>
      <c r="C40" s="50">
        <v>101</v>
      </c>
      <c r="D40" s="50">
        <v>98</v>
      </c>
      <c r="E40" s="51">
        <v>0.97029702970297027</v>
      </c>
      <c r="F40" s="50">
        <v>72</v>
      </c>
      <c r="G40" s="51">
        <v>0.73469387755102045</v>
      </c>
      <c r="H40" s="50">
        <v>26</v>
      </c>
      <c r="I40" s="51">
        <v>0.26530612244897961</v>
      </c>
      <c r="J40" s="50">
        <v>0</v>
      </c>
      <c r="K40" s="51">
        <v>0</v>
      </c>
      <c r="L40" s="50">
        <v>3</v>
      </c>
      <c r="M40" s="51">
        <v>2.9702970297029702E-2</v>
      </c>
      <c r="N40" s="51">
        <v>0.8524954536269953</v>
      </c>
      <c r="P40" s="107" t="s">
        <v>146</v>
      </c>
      <c r="Q40" s="50">
        <v>17</v>
      </c>
      <c r="R40" s="50">
        <v>17</v>
      </c>
      <c r="S40" s="50">
        <v>15</v>
      </c>
      <c r="T40" s="50">
        <v>2</v>
      </c>
      <c r="U40" s="50">
        <v>0</v>
      </c>
    </row>
    <row r="41" spans="2:21" x14ac:dyDescent="0.25">
      <c r="B41" s="107" t="s">
        <v>12</v>
      </c>
      <c r="C41" s="50">
        <v>35</v>
      </c>
      <c r="D41" s="50">
        <v>35</v>
      </c>
      <c r="E41" s="51">
        <v>1</v>
      </c>
      <c r="F41" s="50">
        <v>35</v>
      </c>
      <c r="G41" s="51">
        <v>1</v>
      </c>
      <c r="H41" s="50">
        <v>0</v>
      </c>
      <c r="I41" s="51">
        <v>0</v>
      </c>
      <c r="J41" s="50">
        <v>0</v>
      </c>
      <c r="K41" s="51">
        <v>0</v>
      </c>
      <c r="L41" s="50">
        <v>0</v>
      </c>
      <c r="M41" s="51">
        <v>0</v>
      </c>
      <c r="N41" s="51">
        <v>1</v>
      </c>
      <c r="P41" s="107" t="s">
        <v>147</v>
      </c>
      <c r="Q41" s="50">
        <v>39</v>
      </c>
      <c r="R41" s="50">
        <v>33</v>
      </c>
      <c r="S41" s="50">
        <v>28</v>
      </c>
      <c r="T41" s="50">
        <v>5</v>
      </c>
      <c r="U41" s="50">
        <v>0</v>
      </c>
    </row>
    <row r="42" spans="2:21" x14ac:dyDescent="0.25">
      <c r="B42" s="107" t="s">
        <v>13</v>
      </c>
      <c r="C42" s="50">
        <v>274</v>
      </c>
      <c r="D42" s="50">
        <v>274</v>
      </c>
      <c r="E42" s="51">
        <v>1</v>
      </c>
      <c r="F42" s="50">
        <v>226</v>
      </c>
      <c r="G42" s="51">
        <v>0.82481751824817517</v>
      </c>
      <c r="H42" s="50">
        <v>48</v>
      </c>
      <c r="I42" s="51">
        <v>0.17518248175182483</v>
      </c>
      <c r="J42" s="50">
        <v>0</v>
      </c>
      <c r="K42" s="51">
        <v>0</v>
      </c>
      <c r="L42" s="50">
        <v>0</v>
      </c>
      <c r="M42" s="51">
        <v>0</v>
      </c>
      <c r="N42" s="51">
        <v>0.91240875912408759</v>
      </c>
      <c r="P42" s="107" t="s">
        <v>149</v>
      </c>
      <c r="Q42" s="50">
        <v>31</v>
      </c>
      <c r="R42" s="50">
        <v>30</v>
      </c>
      <c r="S42" s="50">
        <v>24</v>
      </c>
      <c r="T42" s="50">
        <v>6</v>
      </c>
      <c r="U42" s="50">
        <v>0</v>
      </c>
    </row>
    <row r="43" spans="2:21" x14ac:dyDescent="0.25">
      <c r="B43" s="107" t="s">
        <v>15</v>
      </c>
      <c r="C43" s="50">
        <v>139</v>
      </c>
      <c r="D43" s="50">
        <v>136</v>
      </c>
      <c r="E43" s="51">
        <v>0.97841726618705038</v>
      </c>
      <c r="F43" s="50">
        <v>135</v>
      </c>
      <c r="G43" s="51">
        <v>0.99264705882352944</v>
      </c>
      <c r="H43" s="50">
        <v>1</v>
      </c>
      <c r="I43" s="51">
        <v>7.3529411764705881E-3</v>
      </c>
      <c r="J43" s="50">
        <v>0</v>
      </c>
      <c r="K43" s="51">
        <v>0</v>
      </c>
      <c r="L43" s="50">
        <v>3</v>
      </c>
      <c r="M43" s="51">
        <v>2.1582733812949641E-2</v>
      </c>
      <c r="N43" s="51">
        <v>0.98553216250528997</v>
      </c>
      <c r="P43" s="49" t="s">
        <v>46</v>
      </c>
      <c r="Q43" s="98">
        <v>50</v>
      </c>
      <c r="R43" s="98">
        <v>49</v>
      </c>
      <c r="S43" s="98">
        <v>38</v>
      </c>
      <c r="T43" s="98">
        <v>11</v>
      </c>
      <c r="U43" s="98">
        <v>0</v>
      </c>
    </row>
    <row r="44" spans="2:21" x14ac:dyDescent="0.25">
      <c r="B44" s="49" t="s">
        <v>157</v>
      </c>
      <c r="C44" s="98">
        <v>849</v>
      </c>
      <c r="D44" s="98">
        <v>812</v>
      </c>
      <c r="E44" s="99">
        <v>0.95641931684334514</v>
      </c>
      <c r="F44" s="98">
        <v>700</v>
      </c>
      <c r="G44" s="99">
        <v>0.86206896551724133</v>
      </c>
      <c r="H44" s="98">
        <v>112</v>
      </c>
      <c r="I44" s="99">
        <v>0.13793103448275862</v>
      </c>
      <c r="J44" s="98">
        <v>5</v>
      </c>
      <c r="K44" s="99">
        <v>5.8892815076560662E-3</v>
      </c>
      <c r="L44" s="98">
        <v>32</v>
      </c>
      <c r="M44" s="99">
        <v>3.7691401648998819E-2</v>
      </c>
      <c r="N44" s="99">
        <v>0.90924414118029317</v>
      </c>
      <c r="P44" s="107" t="s">
        <v>14</v>
      </c>
      <c r="Q44" s="50">
        <v>10</v>
      </c>
      <c r="R44" s="50">
        <v>10</v>
      </c>
      <c r="S44" s="50">
        <v>8</v>
      </c>
      <c r="T44" s="50">
        <v>2</v>
      </c>
      <c r="U44" s="50">
        <v>0</v>
      </c>
    </row>
    <row r="45" spans="2:21" x14ac:dyDescent="0.25">
      <c r="B45" s="107" t="s">
        <v>1</v>
      </c>
      <c r="C45" s="50">
        <v>21</v>
      </c>
      <c r="D45" s="50">
        <v>20</v>
      </c>
      <c r="E45" s="51">
        <v>0.95238095238095233</v>
      </c>
      <c r="F45" s="50">
        <v>18</v>
      </c>
      <c r="G45" s="51">
        <v>0.9</v>
      </c>
      <c r="H45" s="50">
        <v>2</v>
      </c>
      <c r="I45" s="51">
        <v>0.1</v>
      </c>
      <c r="J45" s="50">
        <v>0</v>
      </c>
      <c r="K45" s="51">
        <v>0</v>
      </c>
      <c r="L45" s="50">
        <v>1</v>
      </c>
      <c r="M45" s="51">
        <v>4.7619047619047616E-2</v>
      </c>
      <c r="N45" s="51">
        <v>0.92619047619047623</v>
      </c>
      <c r="P45" s="107" t="s">
        <v>146</v>
      </c>
      <c r="Q45" s="50">
        <v>7</v>
      </c>
      <c r="R45" s="50">
        <v>7</v>
      </c>
      <c r="S45" s="50">
        <v>7</v>
      </c>
      <c r="T45" s="50">
        <v>0</v>
      </c>
      <c r="U45" s="50">
        <v>0</v>
      </c>
    </row>
    <row r="46" spans="2:21" x14ac:dyDescent="0.25">
      <c r="B46" s="107" t="s">
        <v>6</v>
      </c>
      <c r="C46" s="50">
        <v>92</v>
      </c>
      <c r="D46" s="50">
        <v>91</v>
      </c>
      <c r="E46" s="51">
        <v>0.98913043478260865</v>
      </c>
      <c r="F46" s="50">
        <v>85</v>
      </c>
      <c r="G46" s="51">
        <v>0.93406593406593408</v>
      </c>
      <c r="H46" s="50">
        <v>6</v>
      </c>
      <c r="I46" s="51">
        <v>6.5934065934065936E-2</v>
      </c>
      <c r="J46" s="50">
        <v>1</v>
      </c>
      <c r="K46" s="51">
        <v>1.0869565217391304E-2</v>
      </c>
      <c r="L46" s="50">
        <v>0</v>
      </c>
      <c r="M46" s="51">
        <v>0</v>
      </c>
      <c r="N46" s="51">
        <v>0.96159818442427136</v>
      </c>
      <c r="P46" s="107" t="s">
        <v>147</v>
      </c>
      <c r="Q46" s="50">
        <v>6</v>
      </c>
      <c r="R46" s="50">
        <v>5</v>
      </c>
      <c r="S46" s="50">
        <v>4</v>
      </c>
      <c r="T46" s="50">
        <v>1</v>
      </c>
      <c r="U46" s="50">
        <v>0</v>
      </c>
    </row>
    <row r="47" spans="2:21" x14ac:dyDescent="0.25">
      <c r="B47" s="107" t="s">
        <v>197</v>
      </c>
      <c r="C47" s="50">
        <v>108</v>
      </c>
      <c r="D47" s="50">
        <v>106</v>
      </c>
      <c r="E47" s="51">
        <v>0.98148148148148151</v>
      </c>
      <c r="F47" s="50">
        <v>92</v>
      </c>
      <c r="G47" s="51">
        <v>0.86792452830188682</v>
      </c>
      <c r="H47" s="50">
        <v>14</v>
      </c>
      <c r="I47" s="51">
        <v>0.13207547169811321</v>
      </c>
      <c r="J47" s="50">
        <v>0</v>
      </c>
      <c r="K47" s="51">
        <v>0</v>
      </c>
      <c r="L47" s="50">
        <v>2</v>
      </c>
      <c r="M47" s="51">
        <v>1.8518518518518517E-2</v>
      </c>
      <c r="N47" s="51">
        <v>0.92470300489168422</v>
      </c>
      <c r="P47" s="107" t="s">
        <v>149</v>
      </c>
      <c r="Q47" s="50">
        <v>27</v>
      </c>
      <c r="R47" s="50">
        <v>27</v>
      </c>
      <c r="S47" s="50">
        <v>19</v>
      </c>
      <c r="T47" s="50">
        <v>8</v>
      </c>
      <c r="U47" s="50">
        <v>0</v>
      </c>
    </row>
    <row r="48" spans="2:21" x14ac:dyDescent="0.25">
      <c r="B48" s="107" t="s">
        <v>198</v>
      </c>
      <c r="C48" s="50">
        <v>145</v>
      </c>
      <c r="D48" s="50">
        <v>129</v>
      </c>
      <c r="E48" s="51">
        <v>0.8896551724137931</v>
      </c>
      <c r="F48" s="50">
        <v>121</v>
      </c>
      <c r="G48" s="51">
        <v>0.93798449612403101</v>
      </c>
      <c r="H48" s="50">
        <v>8</v>
      </c>
      <c r="I48" s="51">
        <v>6.2015503875968991E-2</v>
      </c>
      <c r="J48" s="50">
        <v>1</v>
      </c>
      <c r="K48" s="51">
        <v>6.8965517241379309E-3</v>
      </c>
      <c r="L48" s="50">
        <v>15</v>
      </c>
      <c r="M48" s="51">
        <v>0.10344827586206896</v>
      </c>
      <c r="N48" s="51">
        <v>0.91381983426891211</v>
      </c>
      <c r="P48" s="49" t="s">
        <v>157</v>
      </c>
      <c r="Q48" s="98">
        <v>113</v>
      </c>
      <c r="R48" s="98">
        <v>108</v>
      </c>
      <c r="S48" s="98">
        <v>93</v>
      </c>
      <c r="T48" s="98">
        <v>15</v>
      </c>
      <c r="U48" s="98">
        <v>1</v>
      </c>
    </row>
    <row r="49" spans="2:21" x14ac:dyDescent="0.25">
      <c r="B49" s="107" t="s">
        <v>196</v>
      </c>
      <c r="C49" s="50">
        <v>109</v>
      </c>
      <c r="D49" s="50">
        <v>105</v>
      </c>
      <c r="E49" s="51">
        <v>0.96330275229357798</v>
      </c>
      <c r="F49" s="50">
        <v>70</v>
      </c>
      <c r="G49" s="51">
        <v>0.66666666666666663</v>
      </c>
      <c r="H49" s="50">
        <v>35</v>
      </c>
      <c r="I49" s="51">
        <v>0.33333333333333331</v>
      </c>
      <c r="J49" s="50">
        <v>3</v>
      </c>
      <c r="K49" s="51">
        <v>2.7522935779816515E-2</v>
      </c>
      <c r="L49" s="50">
        <v>1</v>
      </c>
      <c r="M49" s="51">
        <v>9.1743119266055051E-3</v>
      </c>
      <c r="N49" s="51">
        <v>0.81498470948012236</v>
      </c>
      <c r="P49" s="107" t="s">
        <v>14</v>
      </c>
      <c r="Q49" s="50">
        <v>15</v>
      </c>
      <c r="R49" s="50">
        <v>15</v>
      </c>
      <c r="S49" s="50">
        <v>14</v>
      </c>
      <c r="T49" s="50">
        <v>1</v>
      </c>
      <c r="U49" s="50">
        <v>0</v>
      </c>
    </row>
    <row r="50" spans="2:21" x14ac:dyDescent="0.25">
      <c r="B50" s="107" t="s">
        <v>182</v>
      </c>
      <c r="C50" s="50">
        <v>40</v>
      </c>
      <c r="D50" s="50">
        <v>38</v>
      </c>
      <c r="E50" s="51">
        <v>0.95</v>
      </c>
      <c r="F50" s="50">
        <v>38</v>
      </c>
      <c r="G50" s="51">
        <v>1</v>
      </c>
      <c r="H50" s="50">
        <v>0</v>
      </c>
      <c r="I50" s="51">
        <v>0</v>
      </c>
      <c r="J50" s="50">
        <v>0</v>
      </c>
      <c r="K50" s="51">
        <v>0</v>
      </c>
      <c r="L50" s="50">
        <v>2</v>
      </c>
      <c r="M50" s="51">
        <v>0.05</v>
      </c>
      <c r="N50" s="51">
        <v>0.97499999999999998</v>
      </c>
      <c r="P50" s="107" t="s">
        <v>146</v>
      </c>
      <c r="Q50" s="50">
        <v>26</v>
      </c>
      <c r="R50" s="50">
        <v>26</v>
      </c>
      <c r="S50" s="50">
        <v>23</v>
      </c>
      <c r="T50" s="50">
        <v>3</v>
      </c>
      <c r="U50" s="50">
        <v>0</v>
      </c>
    </row>
    <row r="51" spans="2:21" x14ac:dyDescent="0.25">
      <c r="B51" s="107" t="s">
        <v>10</v>
      </c>
      <c r="C51" s="50">
        <v>14</v>
      </c>
      <c r="D51" s="50">
        <v>14</v>
      </c>
      <c r="E51" s="51">
        <v>1</v>
      </c>
      <c r="F51" s="50">
        <v>14</v>
      </c>
      <c r="G51" s="51">
        <v>1</v>
      </c>
      <c r="H51" s="50">
        <v>0</v>
      </c>
      <c r="I51" s="51">
        <v>0</v>
      </c>
      <c r="J51" s="50">
        <v>0</v>
      </c>
      <c r="K51" s="51">
        <v>0</v>
      </c>
      <c r="L51" s="50">
        <v>0</v>
      </c>
      <c r="M51" s="51">
        <v>0</v>
      </c>
      <c r="N51" s="51">
        <v>1</v>
      </c>
      <c r="P51" s="107" t="s">
        <v>147</v>
      </c>
      <c r="Q51" s="50">
        <v>47</v>
      </c>
      <c r="R51" s="50">
        <v>43</v>
      </c>
      <c r="S51" s="50">
        <v>36</v>
      </c>
      <c r="T51" s="50">
        <v>7</v>
      </c>
      <c r="U51" s="50">
        <v>0</v>
      </c>
    </row>
    <row r="52" spans="2:21" x14ac:dyDescent="0.25">
      <c r="B52" s="107" t="s">
        <v>11</v>
      </c>
      <c r="C52" s="50">
        <v>45</v>
      </c>
      <c r="D52" s="50">
        <v>45</v>
      </c>
      <c r="E52" s="51">
        <v>1</v>
      </c>
      <c r="F52" s="50">
        <v>33</v>
      </c>
      <c r="G52" s="51">
        <v>0.73333333333333328</v>
      </c>
      <c r="H52" s="50">
        <v>12</v>
      </c>
      <c r="I52" s="51">
        <v>0.26666666666666666</v>
      </c>
      <c r="J52" s="50">
        <v>0</v>
      </c>
      <c r="K52" s="51">
        <v>0</v>
      </c>
      <c r="L52" s="50">
        <v>0</v>
      </c>
      <c r="M52" s="51">
        <v>0</v>
      </c>
      <c r="N52" s="51">
        <v>0.8666666666666667</v>
      </c>
      <c r="P52" s="107" t="s">
        <v>149</v>
      </c>
      <c r="Q52" s="50">
        <v>25</v>
      </c>
      <c r="R52" s="50">
        <v>24</v>
      </c>
      <c r="S52" s="50">
        <v>20</v>
      </c>
      <c r="T52" s="50">
        <v>4</v>
      </c>
      <c r="U52" s="50">
        <v>1</v>
      </c>
    </row>
    <row r="53" spans="2:21" x14ac:dyDescent="0.25">
      <c r="B53" s="107" t="s">
        <v>12</v>
      </c>
      <c r="C53" s="50">
        <v>24</v>
      </c>
      <c r="D53" s="50">
        <v>24</v>
      </c>
      <c r="E53" s="51">
        <v>1</v>
      </c>
      <c r="F53" s="50">
        <v>23</v>
      </c>
      <c r="G53" s="51">
        <v>0.95833333333333337</v>
      </c>
      <c r="H53" s="50">
        <v>1</v>
      </c>
      <c r="I53" s="51">
        <v>4.1666666666666664E-2</v>
      </c>
      <c r="J53" s="50">
        <v>0</v>
      </c>
      <c r="K53" s="51">
        <v>0</v>
      </c>
      <c r="L53" s="50">
        <v>0</v>
      </c>
      <c r="M53" s="51">
        <v>0</v>
      </c>
      <c r="N53" s="51">
        <v>0.97916666666666674</v>
      </c>
      <c r="P53" s="49" t="s">
        <v>156</v>
      </c>
      <c r="Q53" s="98">
        <v>83</v>
      </c>
      <c r="R53" s="98">
        <v>77</v>
      </c>
      <c r="S53" s="98">
        <v>63</v>
      </c>
      <c r="T53" s="98">
        <v>14</v>
      </c>
      <c r="U53" s="98">
        <v>2</v>
      </c>
    </row>
    <row r="54" spans="2:21" x14ac:dyDescent="0.25">
      <c r="B54" s="107" t="s">
        <v>13</v>
      </c>
      <c r="C54" s="50">
        <v>166</v>
      </c>
      <c r="D54" s="50">
        <v>165</v>
      </c>
      <c r="E54" s="51">
        <v>0.99397590361445787</v>
      </c>
      <c r="F54" s="50">
        <v>136</v>
      </c>
      <c r="G54" s="51">
        <v>0.82424242424242422</v>
      </c>
      <c r="H54" s="50">
        <v>29</v>
      </c>
      <c r="I54" s="51">
        <v>0.17575757575757575</v>
      </c>
      <c r="J54" s="50">
        <v>0</v>
      </c>
      <c r="K54" s="51">
        <v>0</v>
      </c>
      <c r="L54" s="50">
        <v>1</v>
      </c>
      <c r="M54" s="51">
        <v>6.024096385542169E-3</v>
      </c>
      <c r="N54" s="51">
        <v>0.90910916392844099</v>
      </c>
      <c r="P54" s="107" t="s">
        <v>14</v>
      </c>
      <c r="Q54" s="50">
        <v>10</v>
      </c>
      <c r="R54" s="50">
        <v>9</v>
      </c>
      <c r="S54" s="50">
        <v>8</v>
      </c>
      <c r="T54" s="50">
        <v>1</v>
      </c>
      <c r="U54" s="50">
        <v>1</v>
      </c>
    </row>
    <row r="55" spans="2:21" x14ac:dyDescent="0.25">
      <c r="B55" s="107" t="s">
        <v>15</v>
      </c>
      <c r="C55" s="50">
        <v>85</v>
      </c>
      <c r="D55" s="50">
        <v>75</v>
      </c>
      <c r="E55" s="51">
        <v>0.88235294117647056</v>
      </c>
      <c r="F55" s="50">
        <v>70</v>
      </c>
      <c r="G55" s="51">
        <v>0.93333333333333335</v>
      </c>
      <c r="H55" s="50">
        <v>5</v>
      </c>
      <c r="I55" s="51">
        <v>6.6666666666666666E-2</v>
      </c>
      <c r="J55" s="50">
        <v>0</v>
      </c>
      <c r="K55" s="51">
        <v>0</v>
      </c>
      <c r="L55" s="50">
        <v>10</v>
      </c>
      <c r="M55" s="51">
        <v>0.11764705882352941</v>
      </c>
      <c r="N55" s="51">
        <v>0.90784313725490196</v>
      </c>
      <c r="P55" s="107" t="s">
        <v>146</v>
      </c>
      <c r="Q55" s="50">
        <v>16</v>
      </c>
      <c r="R55" s="50">
        <v>14</v>
      </c>
      <c r="S55" s="50">
        <v>10</v>
      </c>
      <c r="T55" s="50">
        <v>4</v>
      </c>
      <c r="U55" s="50">
        <v>1</v>
      </c>
    </row>
    <row r="56" spans="2:21" x14ac:dyDescent="0.25">
      <c r="B56" s="49" t="s">
        <v>49</v>
      </c>
      <c r="C56" s="98">
        <v>802</v>
      </c>
      <c r="D56" s="98">
        <v>759</v>
      </c>
      <c r="E56" s="99">
        <v>0.94638403990024933</v>
      </c>
      <c r="F56" s="98">
        <v>659</v>
      </c>
      <c r="G56" s="99">
        <v>0.86824769433465088</v>
      </c>
      <c r="H56" s="98">
        <v>100</v>
      </c>
      <c r="I56" s="99">
        <v>0.13175230566534915</v>
      </c>
      <c r="J56" s="98">
        <v>1</v>
      </c>
      <c r="K56" s="99">
        <v>1.2468827930174563E-3</v>
      </c>
      <c r="L56" s="98">
        <v>42</v>
      </c>
      <c r="M56" s="99">
        <v>5.2369077306733167E-2</v>
      </c>
      <c r="N56" s="99">
        <v>0.90731586711745016</v>
      </c>
      <c r="P56" s="107" t="s">
        <v>147</v>
      </c>
      <c r="Q56" s="50">
        <v>36</v>
      </c>
      <c r="R56" s="50">
        <v>35</v>
      </c>
      <c r="S56" s="50">
        <v>31</v>
      </c>
      <c r="T56" s="50">
        <v>4</v>
      </c>
      <c r="U56" s="50">
        <v>0</v>
      </c>
    </row>
    <row r="57" spans="2:21" x14ac:dyDescent="0.25">
      <c r="B57" s="107" t="s">
        <v>1</v>
      </c>
      <c r="C57" s="50">
        <v>10</v>
      </c>
      <c r="D57" s="50">
        <v>9</v>
      </c>
      <c r="E57" s="51">
        <v>0.9</v>
      </c>
      <c r="F57" s="50">
        <v>6</v>
      </c>
      <c r="G57" s="51">
        <v>0.66666666666666663</v>
      </c>
      <c r="H57" s="50">
        <v>3</v>
      </c>
      <c r="I57" s="51">
        <v>0.33333333333333331</v>
      </c>
      <c r="J57" s="50">
        <v>0</v>
      </c>
      <c r="K57" s="51">
        <v>0</v>
      </c>
      <c r="L57" s="50">
        <v>1</v>
      </c>
      <c r="M57" s="51">
        <v>0.1</v>
      </c>
      <c r="N57" s="51">
        <v>0.78333333333333333</v>
      </c>
      <c r="P57" s="107" t="s">
        <v>149</v>
      </c>
      <c r="Q57" s="50">
        <v>21</v>
      </c>
      <c r="R57" s="50">
        <v>19</v>
      </c>
      <c r="S57" s="50">
        <v>14</v>
      </c>
      <c r="T57" s="50">
        <v>5</v>
      </c>
      <c r="U57" s="50">
        <v>0</v>
      </c>
    </row>
    <row r="58" spans="2:21" x14ac:dyDescent="0.25">
      <c r="B58" s="107" t="s">
        <v>181</v>
      </c>
      <c r="C58" s="50">
        <v>1</v>
      </c>
      <c r="D58" s="50">
        <v>0</v>
      </c>
      <c r="E58" s="51">
        <v>0</v>
      </c>
      <c r="F58" s="50">
        <v>0</v>
      </c>
      <c r="G58" s="51" t="e">
        <v>#DIV/0!</v>
      </c>
      <c r="H58" s="50">
        <v>0</v>
      </c>
      <c r="I58" s="51" t="e">
        <v>#DIV/0!</v>
      </c>
      <c r="J58" s="50">
        <v>0</v>
      </c>
      <c r="K58" s="51">
        <v>0</v>
      </c>
      <c r="L58" s="50">
        <v>1</v>
      </c>
      <c r="M58" s="51">
        <v>1</v>
      </c>
      <c r="N58" s="51" t="e">
        <v>#DIV/0!</v>
      </c>
      <c r="P58" s="49" t="s">
        <v>47</v>
      </c>
      <c r="Q58" s="98">
        <v>48</v>
      </c>
      <c r="R58" s="98">
        <v>45</v>
      </c>
      <c r="S58" s="98">
        <v>36</v>
      </c>
      <c r="T58" s="98">
        <v>9</v>
      </c>
      <c r="U58" s="98">
        <v>0</v>
      </c>
    </row>
    <row r="59" spans="2:21" x14ac:dyDescent="0.25">
      <c r="B59" s="107" t="s">
        <v>6</v>
      </c>
      <c r="C59" s="50">
        <v>77</v>
      </c>
      <c r="D59" s="50">
        <v>71</v>
      </c>
      <c r="E59" s="51">
        <v>0.92207792207792205</v>
      </c>
      <c r="F59" s="50">
        <v>70</v>
      </c>
      <c r="G59" s="51">
        <v>0.9859154929577465</v>
      </c>
      <c r="H59" s="50">
        <v>1</v>
      </c>
      <c r="I59" s="51">
        <v>1.4084507042253521E-2</v>
      </c>
      <c r="J59" s="50">
        <v>0</v>
      </c>
      <c r="K59" s="51">
        <v>0</v>
      </c>
      <c r="L59" s="50">
        <v>6</v>
      </c>
      <c r="M59" s="51">
        <v>7.792207792207792E-2</v>
      </c>
      <c r="N59" s="51">
        <v>0.95399670751783427</v>
      </c>
      <c r="P59" s="107" t="s">
        <v>14</v>
      </c>
      <c r="Q59" s="50">
        <v>5</v>
      </c>
      <c r="R59" s="50">
        <v>5</v>
      </c>
      <c r="S59" s="50">
        <v>3</v>
      </c>
      <c r="T59" s="50">
        <v>2</v>
      </c>
      <c r="U59" s="50">
        <v>0</v>
      </c>
    </row>
    <row r="60" spans="2:21" x14ac:dyDescent="0.25">
      <c r="B60" s="107" t="s">
        <v>197</v>
      </c>
      <c r="C60" s="50">
        <v>104</v>
      </c>
      <c r="D60" s="50">
        <v>98</v>
      </c>
      <c r="E60" s="51">
        <v>0.94230769230769229</v>
      </c>
      <c r="F60" s="50">
        <v>85</v>
      </c>
      <c r="G60" s="51">
        <v>0.86734693877551017</v>
      </c>
      <c r="H60" s="50">
        <v>13</v>
      </c>
      <c r="I60" s="51">
        <v>0.1326530612244898</v>
      </c>
      <c r="J60" s="50">
        <v>0</v>
      </c>
      <c r="K60" s="51">
        <v>0</v>
      </c>
      <c r="L60" s="50">
        <v>6</v>
      </c>
      <c r="M60" s="51">
        <v>5.7692307692307696E-2</v>
      </c>
      <c r="N60" s="51">
        <v>0.90482731554160123</v>
      </c>
      <c r="P60" s="107" t="s">
        <v>146</v>
      </c>
      <c r="Q60" s="50">
        <v>8</v>
      </c>
      <c r="R60" s="50">
        <v>8</v>
      </c>
      <c r="S60" s="50">
        <v>6</v>
      </c>
      <c r="T60" s="50">
        <v>2</v>
      </c>
      <c r="U60" s="50">
        <v>0</v>
      </c>
    </row>
    <row r="61" spans="2:21" x14ac:dyDescent="0.25">
      <c r="B61" s="107" t="s">
        <v>198</v>
      </c>
      <c r="C61" s="50">
        <v>172</v>
      </c>
      <c r="D61" s="50">
        <v>155</v>
      </c>
      <c r="E61" s="51">
        <v>0.90116279069767447</v>
      </c>
      <c r="F61" s="50">
        <v>114</v>
      </c>
      <c r="G61" s="51">
        <v>0.73548387096774193</v>
      </c>
      <c r="H61" s="50">
        <v>41</v>
      </c>
      <c r="I61" s="51">
        <v>0.26451612903225807</v>
      </c>
      <c r="J61" s="50">
        <v>1</v>
      </c>
      <c r="K61" s="51">
        <v>5.8139534883720929E-3</v>
      </c>
      <c r="L61" s="50">
        <v>16</v>
      </c>
      <c r="M61" s="51">
        <v>9.3023255813953487E-2</v>
      </c>
      <c r="N61" s="51">
        <v>0.81832333083270825</v>
      </c>
      <c r="P61" s="107" t="s">
        <v>147</v>
      </c>
      <c r="Q61" s="50">
        <v>20</v>
      </c>
      <c r="R61" s="50">
        <v>19</v>
      </c>
      <c r="S61" s="50">
        <v>17</v>
      </c>
      <c r="T61" s="50">
        <v>2</v>
      </c>
      <c r="U61" s="50">
        <v>0</v>
      </c>
    </row>
    <row r="62" spans="2:21" x14ac:dyDescent="0.25">
      <c r="B62" s="107" t="s">
        <v>196</v>
      </c>
      <c r="C62" s="50">
        <v>136</v>
      </c>
      <c r="D62" s="50">
        <v>134</v>
      </c>
      <c r="E62" s="51">
        <v>0.98529411764705888</v>
      </c>
      <c r="F62" s="50">
        <v>118</v>
      </c>
      <c r="G62" s="51">
        <v>0.88059701492537312</v>
      </c>
      <c r="H62" s="50">
        <v>16</v>
      </c>
      <c r="I62" s="51">
        <v>0.11940298507462686</v>
      </c>
      <c r="J62" s="50">
        <v>0</v>
      </c>
      <c r="K62" s="51">
        <v>0</v>
      </c>
      <c r="L62" s="50">
        <v>2</v>
      </c>
      <c r="M62" s="51">
        <v>1.4705882352941176E-2</v>
      </c>
      <c r="N62" s="51">
        <v>0.93294556628621605</v>
      </c>
      <c r="P62" s="107" t="s">
        <v>149</v>
      </c>
      <c r="Q62" s="50">
        <v>15</v>
      </c>
      <c r="R62" s="50">
        <v>13</v>
      </c>
      <c r="S62" s="50">
        <v>10</v>
      </c>
      <c r="T62" s="50">
        <v>3</v>
      </c>
      <c r="U62" s="50">
        <v>0</v>
      </c>
    </row>
    <row r="63" spans="2:21" x14ac:dyDescent="0.25">
      <c r="B63" s="107" t="s">
        <v>182</v>
      </c>
      <c r="C63" s="50">
        <v>27</v>
      </c>
      <c r="D63" s="50">
        <v>26</v>
      </c>
      <c r="E63" s="51">
        <v>0.96296296296296291</v>
      </c>
      <c r="F63" s="50">
        <v>26</v>
      </c>
      <c r="G63" s="51">
        <v>1</v>
      </c>
      <c r="H63" s="50">
        <v>0</v>
      </c>
      <c r="I63" s="51">
        <v>0</v>
      </c>
      <c r="J63" s="50">
        <v>0</v>
      </c>
      <c r="K63" s="51">
        <v>0</v>
      </c>
      <c r="L63" s="50">
        <v>1</v>
      </c>
      <c r="M63" s="51">
        <v>3.7037037037037035E-2</v>
      </c>
      <c r="N63" s="51">
        <v>0.9814814814814814</v>
      </c>
      <c r="P63" s="49" t="s">
        <v>48</v>
      </c>
      <c r="Q63" s="98">
        <v>70</v>
      </c>
      <c r="R63" s="98">
        <v>63</v>
      </c>
      <c r="S63" s="98">
        <v>43</v>
      </c>
      <c r="T63" s="98">
        <v>20</v>
      </c>
      <c r="U63" s="98">
        <v>0</v>
      </c>
    </row>
    <row r="64" spans="2:21" x14ac:dyDescent="0.25">
      <c r="B64" s="107" t="s">
        <v>10</v>
      </c>
      <c r="C64" s="50">
        <v>7</v>
      </c>
      <c r="D64" s="50">
        <v>6</v>
      </c>
      <c r="E64" s="51">
        <v>0.8571428571428571</v>
      </c>
      <c r="F64" s="50">
        <v>5</v>
      </c>
      <c r="G64" s="51">
        <v>0.83333333333333337</v>
      </c>
      <c r="H64" s="50">
        <v>1</v>
      </c>
      <c r="I64" s="51">
        <v>0.16666666666666666</v>
      </c>
      <c r="J64" s="50">
        <v>0</v>
      </c>
      <c r="K64" s="51">
        <v>0</v>
      </c>
      <c r="L64" s="50">
        <v>1</v>
      </c>
      <c r="M64" s="51">
        <v>0.14285714285714285</v>
      </c>
      <c r="N64" s="51">
        <v>0.84523809523809523</v>
      </c>
      <c r="P64" s="107" t="s">
        <v>179</v>
      </c>
      <c r="Q64" s="50">
        <v>7</v>
      </c>
      <c r="R64" s="50">
        <v>4</v>
      </c>
      <c r="S64" s="50">
        <v>4</v>
      </c>
      <c r="T64" s="50">
        <v>0</v>
      </c>
      <c r="U64" s="50">
        <v>0</v>
      </c>
    </row>
    <row r="65" spans="2:21" x14ac:dyDescent="0.25">
      <c r="B65" s="107" t="s">
        <v>11</v>
      </c>
      <c r="C65" s="50">
        <v>39</v>
      </c>
      <c r="D65" s="50">
        <v>39</v>
      </c>
      <c r="E65" s="51">
        <v>1</v>
      </c>
      <c r="F65" s="50">
        <v>36</v>
      </c>
      <c r="G65" s="51">
        <v>0.92307692307692313</v>
      </c>
      <c r="H65" s="50">
        <v>3</v>
      </c>
      <c r="I65" s="51">
        <v>7.6923076923076927E-2</v>
      </c>
      <c r="J65" s="50">
        <v>0</v>
      </c>
      <c r="K65" s="51">
        <v>0</v>
      </c>
      <c r="L65" s="50">
        <v>0</v>
      </c>
      <c r="M65" s="51">
        <v>0</v>
      </c>
      <c r="N65" s="51">
        <v>0.96153846153846156</v>
      </c>
      <c r="P65" s="107" t="s">
        <v>14</v>
      </c>
      <c r="Q65" s="50">
        <v>2</v>
      </c>
      <c r="R65" s="50">
        <v>2</v>
      </c>
      <c r="S65" s="50">
        <v>2</v>
      </c>
      <c r="T65" s="50">
        <v>0</v>
      </c>
      <c r="U65" s="50">
        <v>0</v>
      </c>
    </row>
    <row r="66" spans="2:21" x14ac:dyDescent="0.25">
      <c r="B66" s="107" t="s">
        <v>12</v>
      </c>
      <c r="C66" s="50">
        <v>20</v>
      </c>
      <c r="D66" s="50">
        <v>19</v>
      </c>
      <c r="E66" s="51">
        <v>0.95</v>
      </c>
      <c r="F66" s="50">
        <v>19</v>
      </c>
      <c r="G66" s="51">
        <v>1</v>
      </c>
      <c r="H66" s="50">
        <v>0</v>
      </c>
      <c r="I66" s="51">
        <v>0</v>
      </c>
      <c r="J66" s="50">
        <v>0</v>
      </c>
      <c r="K66" s="51">
        <v>0</v>
      </c>
      <c r="L66" s="50">
        <v>1</v>
      </c>
      <c r="M66" s="51">
        <v>0.05</v>
      </c>
      <c r="N66" s="51">
        <v>0.97499999999999998</v>
      </c>
      <c r="P66" s="107" t="s">
        <v>146</v>
      </c>
      <c r="Q66" s="50">
        <v>22</v>
      </c>
      <c r="R66" s="50">
        <v>20</v>
      </c>
      <c r="S66" s="50">
        <v>17</v>
      </c>
      <c r="T66" s="50">
        <v>3</v>
      </c>
      <c r="U66" s="50">
        <v>0</v>
      </c>
    </row>
    <row r="67" spans="2:21" x14ac:dyDescent="0.25">
      <c r="B67" s="107" t="s">
        <v>13</v>
      </c>
      <c r="C67" s="50">
        <v>139</v>
      </c>
      <c r="D67" s="50">
        <v>138</v>
      </c>
      <c r="E67" s="51">
        <v>0.9928057553956835</v>
      </c>
      <c r="F67" s="50">
        <v>116</v>
      </c>
      <c r="G67" s="51">
        <v>0.84057971014492749</v>
      </c>
      <c r="H67" s="50">
        <v>22</v>
      </c>
      <c r="I67" s="51">
        <v>0.15942028985507245</v>
      </c>
      <c r="J67" s="50">
        <v>0</v>
      </c>
      <c r="K67" s="51">
        <v>0</v>
      </c>
      <c r="L67" s="50">
        <v>1</v>
      </c>
      <c r="M67" s="51">
        <v>7.1942446043165471E-3</v>
      </c>
      <c r="N67" s="51">
        <v>0.9166927327703055</v>
      </c>
      <c r="P67" s="107" t="s">
        <v>147</v>
      </c>
      <c r="Q67" s="50">
        <v>16</v>
      </c>
      <c r="R67" s="50">
        <v>15</v>
      </c>
      <c r="S67" s="50">
        <v>9</v>
      </c>
      <c r="T67" s="50">
        <v>6</v>
      </c>
      <c r="U67" s="50">
        <v>0</v>
      </c>
    </row>
    <row r="68" spans="2:21" x14ac:dyDescent="0.25">
      <c r="B68" s="107" t="s">
        <v>15</v>
      </c>
      <c r="C68" s="50">
        <v>70</v>
      </c>
      <c r="D68" s="50">
        <v>64</v>
      </c>
      <c r="E68" s="51">
        <v>0.91428571428571426</v>
      </c>
      <c r="F68" s="50">
        <v>64</v>
      </c>
      <c r="G68" s="51">
        <v>1</v>
      </c>
      <c r="H68" s="50">
        <v>0</v>
      </c>
      <c r="I68" s="51">
        <v>0</v>
      </c>
      <c r="J68" s="50">
        <v>0</v>
      </c>
      <c r="K68" s="51">
        <v>0</v>
      </c>
      <c r="L68" s="50">
        <v>6</v>
      </c>
      <c r="M68" s="51">
        <v>8.5714285714285715E-2</v>
      </c>
      <c r="N68" s="51">
        <v>0.95714285714285707</v>
      </c>
      <c r="P68" s="107" t="s">
        <v>149</v>
      </c>
      <c r="Q68" s="50">
        <v>23</v>
      </c>
      <c r="R68" s="50">
        <v>22</v>
      </c>
      <c r="S68" s="50">
        <v>11</v>
      </c>
      <c r="T68" s="50">
        <v>11</v>
      </c>
      <c r="U68" s="50">
        <v>0</v>
      </c>
    </row>
    <row r="69" spans="2:21" x14ac:dyDescent="0.25">
      <c r="B69" s="49" t="s">
        <v>23</v>
      </c>
      <c r="C69" s="98">
        <v>1344</v>
      </c>
      <c r="D69" s="98">
        <v>1271</v>
      </c>
      <c r="E69" s="99">
        <v>0.94568452380952384</v>
      </c>
      <c r="F69" s="98">
        <v>1104</v>
      </c>
      <c r="G69" s="99">
        <v>0.86860739575137691</v>
      </c>
      <c r="H69" s="98">
        <v>167</v>
      </c>
      <c r="I69" s="99">
        <v>0.13139260424862312</v>
      </c>
      <c r="J69" s="98">
        <v>3</v>
      </c>
      <c r="K69" s="99">
        <v>2.232142857142857E-3</v>
      </c>
      <c r="L69" s="98">
        <v>70</v>
      </c>
      <c r="M69" s="99">
        <v>5.2083333333333336E-2</v>
      </c>
      <c r="N69" s="99">
        <v>0.90714595978045032</v>
      </c>
      <c r="P69" s="49" t="s">
        <v>49</v>
      </c>
      <c r="Q69" s="98">
        <v>150</v>
      </c>
      <c r="R69" s="98">
        <v>148</v>
      </c>
      <c r="S69" s="98">
        <v>126</v>
      </c>
      <c r="T69" s="98">
        <v>22</v>
      </c>
      <c r="U69" s="98">
        <v>0</v>
      </c>
    </row>
    <row r="70" spans="2:21" x14ac:dyDescent="0.25">
      <c r="B70" s="107" t="s">
        <v>1</v>
      </c>
      <c r="C70" s="50">
        <v>11</v>
      </c>
      <c r="D70" s="50">
        <v>9</v>
      </c>
      <c r="E70" s="51">
        <v>0.81818181818181823</v>
      </c>
      <c r="F70" s="50">
        <v>8</v>
      </c>
      <c r="G70" s="51">
        <v>0.88888888888888884</v>
      </c>
      <c r="H70" s="50">
        <v>1</v>
      </c>
      <c r="I70" s="51">
        <v>0.1111111111111111</v>
      </c>
      <c r="J70" s="50">
        <v>0</v>
      </c>
      <c r="K70" s="51">
        <v>0</v>
      </c>
      <c r="L70" s="50">
        <v>2</v>
      </c>
      <c r="M70" s="51">
        <v>0.18181818181818182</v>
      </c>
      <c r="N70" s="51">
        <v>0.85353535353535359</v>
      </c>
      <c r="P70" s="107" t="s">
        <v>14</v>
      </c>
      <c r="Q70" s="50">
        <v>36</v>
      </c>
      <c r="R70" s="50">
        <v>36</v>
      </c>
      <c r="S70" s="50">
        <v>33</v>
      </c>
      <c r="T70" s="50">
        <v>3</v>
      </c>
      <c r="U70" s="50">
        <v>0</v>
      </c>
    </row>
    <row r="71" spans="2:21" x14ac:dyDescent="0.25">
      <c r="B71" s="107" t="s">
        <v>180</v>
      </c>
      <c r="C71" s="50">
        <v>2</v>
      </c>
      <c r="D71" s="50">
        <v>0</v>
      </c>
      <c r="E71" s="51">
        <v>0</v>
      </c>
      <c r="F71" s="50">
        <v>0</v>
      </c>
      <c r="G71" s="51" t="e">
        <v>#DIV/0!</v>
      </c>
      <c r="H71" s="50">
        <v>0</v>
      </c>
      <c r="I71" s="51" t="e">
        <v>#DIV/0!</v>
      </c>
      <c r="J71" s="50">
        <v>0</v>
      </c>
      <c r="K71" s="51">
        <v>0</v>
      </c>
      <c r="L71" s="50">
        <v>2</v>
      </c>
      <c r="M71" s="51">
        <v>1</v>
      </c>
      <c r="N71" s="51" t="e">
        <v>#DIV/0!</v>
      </c>
      <c r="P71" s="107" t="s">
        <v>146</v>
      </c>
      <c r="Q71" s="50">
        <v>31</v>
      </c>
      <c r="R71" s="50">
        <v>31</v>
      </c>
      <c r="S71" s="50">
        <v>29</v>
      </c>
      <c r="T71" s="50">
        <v>2</v>
      </c>
      <c r="U71" s="50">
        <v>0</v>
      </c>
    </row>
    <row r="72" spans="2:21" x14ac:dyDescent="0.25">
      <c r="B72" s="107" t="s">
        <v>6</v>
      </c>
      <c r="C72" s="50">
        <v>71</v>
      </c>
      <c r="D72" s="50">
        <v>69</v>
      </c>
      <c r="E72" s="51">
        <v>0.971830985915493</v>
      </c>
      <c r="F72" s="50">
        <v>53</v>
      </c>
      <c r="G72" s="51">
        <v>0.76811594202898548</v>
      </c>
      <c r="H72" s="50">
        <v>16</v>
      </c>
      <c r="I72" s="51">
        <v>0.2318840579710145</v>
      </c>
      <c r="J72" s="50">
        <v>0</v>
      </c>
      <c r="K72" s="51">
        <v>0</v>
      </c>
      <c r="L72" s="50">
        <v>2</v>
      </c>
      <c r="M72" s="51">
        <v>2.8169014084507043E-2</v>
      </c>
      <c r="N72" s="51">
        <v>0.86997346397223918</v>
      </c>
      <c r="P72" s="107" t="s">
        <v>147</v>
      </c>
      <c r="Q72" s="50">
        <v>46</v>
      </c>
      <c r="R72" s="50">
        <v>44</v>
      </c>
      <c r="S72" s="50">
        <v>28</v>
      </c>
      <c r="T72" s="50">
        <v>16</v>
      </c>
      <c r="U72" s="50">
        <v>0</v>
      </c>
    </row>
    <row r="73" spans="2:21" x14ac:dyDescent="0.25">
      <c r="B73" s="107" t="s">
        <v>197</v>
      </c>
      <c r="C73" s="50">
        <v>166</v>
      </c>
      <c r="D73" s="50">
        <v>158</v>
      </c>
      <c r="E73" s="51">
        <v>0.95180722891566261</v>
      </c>
      <c r="F73" s="50">
        <v>132</v>
      </c>
      <c r="G73" s="51">
        <v>0.83544303797468356</v>
      </c>
      <c r="H73" s="50">
        <v>26</v>
      </c>
      <c r="I73" s="51">
        <v>0.16455696202531644</v>
      </c>
      <c r="J73" s="50">
        <v>2</v>
      </c>
      <c r="K73" s="51">
        <v>1.2048192771084338E-2</v>
      </c>
      <c r="L73" s="50">
        <v>6</v>
      </c>
      <c r="M73" s="51">
        <v>3.614457831325301E-2</v>
      </c>
      <c r="N73" s="51">
        <v>0.89362513344517303</v>
      </c>
      <c r="P73" s="107" t="s">
        <v>149</v>
      </c>
      <c r="Q73" s="50">
        <v>37</v>
      </c>
      <c r="R73" s="50">
        <v>37</v>
      </c>
      <c r="S73" s="50">
        <v>36</v>
      </c>
      <c r="T73" s="50">
        <v>1</v>
      </c>
      <c r="U73" s="50">
        <v>0</v>
      </c>
    </row>
    <row r="74" spans="2:21" x14ac:dyDescent="0.25">
      <c r="B74" s="107" t="s">
        <v>198</v>
      </c>
      <c r="C74" s="50">
        <v>297</v>
      </c>
      <c r="D74" s="50">
        <v>268</v>
      </c>
      <c r="E74" s="51">
        <v>0.90235690235690236</v>
      </c>
      <c r="F74" s="50">
        <v>242</v>
      </c>
      <c r="G74" s="51">
        <v>0.90298507462686572</v>
      </c>
      <c r="H74" s="50">
        <v>26</v>
      </c>
      <c r="I74" s="51">
        <v>9.7014925373134331E-2</v>
      </c>
      <c r="J74" s="50">
        <v>0</v>
      </c>
      <c r="K74" s="51">
        <v>0</v>
      </c>
      <c r="L74" s="50">
        <v>29</v>
      </c>
      <c r="M74" s="51">
        <v>9.7643097643097643E-2</v>
      </c>
      <c r="N74" s="51">
        <v>0.90267098849188399</v>
      </c>
      <c r="P74" s="49" t="s">
        <v>23</v>
      </c>
      <c r="Q74" s="98">
        <v>141</v>
      </c>
      <c r="R74" s="98">
        <v>134</v>
      </c>
      <c r="S74" s="98">
        <v>105</v>
      </c>
      <c r="T74" s="98">
        <v>29</v>
      </c>
      <c r="U74" s="98">
        <v>0</v>
      </c>
    </row>
    <row r="75" spans="2:21" x14ac:dyDescent="0.25">
      <c r="B75" s="107" t="s">
        <v>196</v>
      </c>
      <c r="C75" s="50">
        <v>300</v>
      </c>
      <c r="D75" s="50">
        <v>289</v>
      </c>
      <c r="E75" s="51">
        <v>0.96333333333333337</v>
      </c>
      <c r="F75" s="50">
        <v>223</v>
      </c>
      <c r="G75" s="51">
        <v>0.77162629757785473</v>
      </c>
      <c r="H75" s="50">
        <v>66</v>
      </c>
      <c r="I75" s="51">
        <v>0.22837370242214533</v>
      </c>
      <c r="J75" s="50">
        <v>1</v>
      </c>
      <c r="K75" s="51">
        <v>3.3333333333333335E-3</v>
      </c>
      <c r="L75" s="50">
        <v>10</v>
      </c>
      <c r="M75" s="51">
        <v>3.3333333333333333E-2</v>
      </c>
      <c r="N75" s="51">
        <v>0.86747981545559405</v>
      </c>
      <c r="P75" s="107" t="s">
        <v>14</v>
      </c>
      <c r="Q75" s="50">
        <v>14</v>
      </c>
      <c r="R75" s="50">
        <v>14</v>
      </c>
      <c r="S75" s="50">
        <v>9</v>
      </c>
      <c r="T75" s="50">
        <v>5</v>
      </c>
      <c r="U75" s="50">
        <v>0</v>
      </c>
    </row>
    <row r="76" spans="2:21" x14ac:dyDescent="0.25">
      <c r="B76" s="107" t="s">
        <v>182</v>
      </c>
      <c r="C76" s="50">
        <v>109</v>
      </c>
      <c r="D76" s="50">
        <v>109</v>
      </c>
      <c r="E76" s="51">
        <v>1</v>
      </c>
      <c r="F76" s="50">
        <v>109</v>
      </c>
      <c r="G76" s="51">
        <v>1</v>
      </c>
      <c r="H76" s="50">
        <v>0</v>
      </c>
      <c r="I76" s="51">
        <v>0</v>
      </c>
      <c r="J76" s="50">
        <v>0</v>
      </c>
      <c r="K76" s="51">
        <v>0</v>
      </c>
      <c r="L76" s="50">
        <v>0</v>
      </c>
      <c r="M76" s="51">
        <v>0</v>
      </c>
      <c r="N76" s="51">
        <v>1</v>
      </c>
      <c r="P76" s="107" t="s">
        <v>146</v>
      </c>
      <c r="Q76" s="50">
        <v>43</v>
      </c>
      <c r="R76" s="50">
        <v>41</v>
      </c>
      <c r="S76" s="50">
        <v>34</v>
      </c>
      <c r="T76" s="50">
        <v>7</v>
      </c>
      <c r="U76" s="50">
        <v>0</v>
      </c>
    </row>
    <row r="77" spans="2:21" x14ac:dyDescent="0.25">
      <c r="B77" s="107" t="s">
        <v>10</v>
      </c>
      <c r="C77" s="50">
        <v>12</v>
      </c>
      <c r="D77" s="50">
        <v>9</v>
      </c>
      <c r="E77" s="51">
        <v>0.75</v>
      </c>
      <c r="F77" s="50">
        <v>7</v>
      </c>
      <c r="G77" s="51">
        <v>0.77777777777777779</v>
      </c>
      <c r="H77" s="50">
        <v>2</v>
      </c>
      <c r="I77" s="51">
        <v>0.22222222222222221</v>
      </c>
      <c r="J77" s="50">
        <v>0</v>
      </c>
      <c r="K77" s="51">
        <v>0</v>
      </c>
      <c r="L77" s="50">
        <v>3</v>
      </c>
      <c r="M77" s="51">
        <v>0.25</v>
      </c>
      <c r="N77" s="51">
        <v>0.76388888888888884</v>
      </c>
      <c r="P77" s="107" t="s">
        <v>147</v>
      </c>
      <c r="Q77" s="50">
        <v>42</v>
      </c>
      <c r="R77" s="50">
        <v>38</v>
      </c>
      <c r="S77" s="50">
        <v>26</v>
      </c>
      <c r="T77" s="50">
        <v>12</v>
      </c>
      <c r="U77" s="50">
        <v>0</v>
      </c>
    </row>
    <row r="78" spans="2:21" x14ac:dyDescent="0.25">
      <c r="B78" s="107" t="s">
        <v>11</v>
      </c>
      <c r="C78" s="50">
        <v>75</v>
      </c>
      <c r="D78" s="50">
        <v>70</v>
      </c>
      <c r="E78" s="51">
        <v>0.93333333333333335</v>
      </c>
      <c r="F78" s="50">
        <v>60</v>
      </c>
      <c r="G78" s="51">
        <v>0.8571428571428571</v>
      </c>
      <c r="H78" s="50">
        <v>10</v>
      </c>
      <c r="I78" s="51">
        <v>0.14285714285714285</v>
      </c>
      <c r="J78" s="50">
        <v>0</v>
      </c>
      <c r="K78" s="51">
        <v>0</v>
      </c>
      <c r="L78" s="50">
        <v>5</v>
      </c>
      <c r="M78" s="51">
        <v>6.6666666666666666E-2</v>
      </c>
      <c r="N78" s="51">
        <v>0.89523809523809517</v>
      </c>
      <c r="P78" s="107" t="s">
        <v>149</v>
      </c>
      <c r="Q78" s="50">
        <v>42</v>
      </c>
      <c r="R78" s="50">
        <v>41</v>
      </c>
      <c r="S78" s="50">
        <v>36</v>
      </c>
      <c r="T78" s="50">
        <v>5</v>
      </c>
      <c r="U78" s="50">
        <v>0</v>
      </c>
    </row>
    <row r="79" spans="2:21" x14ac:dyDescent="0.25">
      <c r="B79" s="107" t="s">
        <v>12</v>
      </c>
      <c r="C79" s="50">
        <v>30</v>
      </c>
      <c r="D79" s="50">
        <v>30</v>
      </c>
      <c r="E79" s="51">
        <v>1</v>
      </c>
      <c r="F79" s="50">
        <v>26</v>
      </c>
      <c r="G79" s="51">
        <v>0.8666666666666667</v>
      </c>
      <c r="H79" s="50">
        <v>4</v>
      </c>
      <c r="I79" s="51">
        <v>0.13333333333333333</v>
      </c>
      <c r="J79" s="50">
        <v>0</v>
      </c>
      <c r="K79" s="51">
        <v>0</v>
      </c>
      <c r="L79" s="50">
        <v>0</v>
      </c>
      <c r="M79" s="51">
        <v>0</v>
      </c>
      <c r="N79" s="51">
        <v>0.93333333333333335</v>
      </c>
      <c r="P79" s="49" t="s">
        <v>50</v>
      </c>
      <c r="Q79" s="98">
        <v>219</v>
      </c>
      <c r="R79" s="98">
        <v>198</v>
      </c>
      <c r="S79" s="98">
        <v>124</v>
      </c>
      <c r="T79" s="98">
        <v>74</v>
      </c>
      <c r="U79" s="98">
        <v>1</v>
      </c>
    </row>
    <row r="80" spans="2:21" x14ac:dyDescent="0.25">
      <c r="B80" s="107" t="s">
        <v>13</v>
      </c>
      <c r="C80" s="50">
        <v>211</v>
      </c>
      <c r="D80" s="50">
        <v>208</v>
      </c>
      <c r="E80" s="51">
        <v>0.98578199052132698</v>
      </c>
      <c r="F80" s="50">
        <v>192</v>
      </c>
      <c r="G80" s="51">
        <v>0.92307692307692313</v>
      </c>
      <c r="H80" s="50">
        <v>16</v>
      </c>
      <c r="I80" s="51">
        <v>7.6923076923076927E-2</v>
      </c>
      <c r="J80" s="50">
        <v>0</v>
      </c>
      <c r="K80" s="51">
        <v>0</v>
      </c>
      <c r="L80" s="50">
        <v>3</v>
      </c>
      <c r="M80" s="51">
        <v>1.4218009478672985E-2</v>
      </c>
      <c r="N80" s="51">
        <v>0.95442945679912505</v>
      </c>
      <c r="P80" s="107" t="s">
        <v>14</v>
      </c>
      <c r="Q80" s="50">
        <v>29</v>
      </c>
      <c r="R80" s="50">
        <v>28</v>
      </c>
      <c r="S80" s="50">
        <v>22</v>
      </c>
      <c r="T80" s="50">
        <v>6</v>
      </c>
      <c r="U80" s="50">
        <v>0</v>
      </c>
    </row>
    <row r="81" spans="2:21" x14ac:dyDescent="0.25">
      <c r="B81" s="107" t="s">
        <v>15</v>
      </c>
      <c r="C81" s="50">
        <v>60</v>
      </c>
      <c r="D81" s="50">
        <v>52</v>
      </c>
      <c r="E81" s="51">
        <v>0.8666666666666667</v>
      </c>
      <c r="F81" s="50">
        <v>52</v>
      </c>
      <c r="G81" s="51">
        <v>1</v>
      </c>
      <c r="H81" s="50">
        <v>0</v>
      </c>
      <c r="I81" s="51">
        <v>0</v>
      </c>
      <c r="J81" s="50">
        <v>0</v>
      </c>
      <c r="K81" s="51">
        <v>0</v>
      </c>
      <c r="L81" s="50">
        <v>8</v>
      </c>
      <c r="M81" s="51">
        <v>0.13333333333333333</v>
      </c>
      <c r="N81" s="51">
        <v>0.93333333333333335</v>
      </c>
      <c r="P81" s="107" t="s">
        <v>146</v>
      </c>
      <c r="Q81" s="50">
        <v>36</v>
      </c>
      <c r="R81" s="50">
        <v>33</v>
      </c>
      <c r="S81" s="50">
        <v>21</v>
      </c>
      <c r="T81" s="50">
        <v>12</v>
      </c>
      <c r="U81" s="50">
        <v>0</v>
      </c>
    </row>
    <row r="82" spans="2:21" x14ac:dyDescent="0.25">
      <c r="B82" s="49" t="s">
        <v>22</v>
      </c>
      <c r="C82" s="98">
        <v>635</v>
      </c>
      <c r="D82" s="98">
        <v>609</v>
      </c>
      <c r="E82" s="99">
        <v>0.95905511811023625</v>
      </c>
      <c r="F82" s="98">
        <v>513</v>
      </c>
      <c r="G82" s="99">
        <v>0.8423645320197044</v>
      </c>
      <c r="H82" s="98">
        <v>96</v>
      </c>
      <c r="I82" s="99">
        <v>0.15763546798029557</v>
      </c>
      <c r="J82" s="98">
        <v>1</v>
      </c>
      <c r="K82" s="99">
        <v>1.5748031496062992E-3</v>
      </c>
      <c r="L82" s="98">
        <v>25</v>
      </c>
      <c r="M82" s="99">
        <v>3.937007874015748E-2</v>
      </c>
      <c r="N82" s="99">
        <v>0.90070982506497033</v>
      </c>
      <c r="P82" s="107" t="s">
        <v>147</v>
      </c>
      <c r="Q82" s="50">
        <v>81</v>
      </c>
      <c r="R82" s="50">
        <v>67</v>
      </c>
      <c r="S82" s="50">
        <v>36</v>
      </c>
      <c r="T82" s="50">
        <v>31</v>
      </c>
      <c r="U82" s="50">
        <v>1</v>
      </c>
    </row>
    <row r="83" spans="2:21" x14ac:dyDescent="0.25">
      <c r="B83" s="107" t="s">
        <v>1</v>
      </c>
      <c r="C83" s="50">
        <v>10</v>
      </c>
      <c r="D83" s="50">
        <v>7</v>
      </c>
      <c r="E83" s="51">
        <v>0.7</v>
      </c>
      <c r="F83" s="50">
        <v>7</v>
      </c>
      <c r="G83" s="51">
        <v>1</v>
      </c>
      <c r="H83" s="50">
        <v>0</v>
      </c>
      <c r="I83" s="51">
        <v>0</v>
      </c>
      <c r="J83" s="50">
        <v>0</v>
      </c>
      <c r="K83" s="51">
        <v>0</v>
      </c>
      <c r="L83" s="50">
        <v>3</v>
      </c>
      <c r="M83" s="51">
        <v>0.3</v>
      </c>
      <c r="N83" s="51">
        <v>0.85</v>
      </c>
      <c r="P83" s="107" t="s">
        <v>148</v>
      </c>
      <c r="Q83" s="50">
        <v>1</v>
      </c>
      <c r="R83" s="50">
        <v>1</v>
      </c>
      <c r="S83" s="50">
        <v>1</v>
      </c>
      <c r="T83" s="50">
        <v>0</v>
      </c>
      <c r="U83" s="50">
        <v>0</v>
      </c>
    </row>
    <row r="84" spans="2:21" x14ac:dyDescent="0.25">
      <c r="B84" s="107" t="s">
        <v>6</v>
      </c>
      <c r="C84" s="50">
        <v>75</v>
      </c>
      <c r="D84" s="50">
        <v>74</v>
      </c>
      <c r="E84" s="51">
        <v>0.98666666666666669</v>
      </c>
      <c r="F84" s="50">
        <v>61</v>
      </c>
      <c r="G84" s="51">
        <v>0.82432432432432434</v>
      </c>
      <c r="H84" s="50">
        <v>13</v>
      </c>
      <c r="I84" s="51">
        <v>0.17567567567567569</v>
      </c>
      <c r="J84" s="50">
        <v>0</v>
      </c>
      <c r="K84" s="51">
        <v>0</v>
      </c>
      <c r="L84" s="50">
        <v>1</v>
      </c>
      <c r="M84" s="51">
        <v>1.3333333333333334E-2</v>
      </c>
      <c r="N84" s="51">
        <v>0.90549549549549546</v>
      </c>
      <c r="P84" s="107" t="s">
        <v>149</v>
      </c>
      <c r="Q84" s="50">
        <v>72</v>
      </c>
      <c r="R84" s="50">
        <v>69</v>
      </c>
      <c r="S84" s="50">
        <v>44</v>
      </c>
      <c r="T84" s="50">
        <v>25</v>
      </c>
      <c r="U84" s="50">
        <v>0</v>
      </c>
    </row>
    <row r="85" spans="2:21" x14ac:dyDescent="0.25">
      <c r="B85" s="107" t="s">
        <v>197</v>
      </c>
      <c r="C85" s="50">
        <v>94</v>
      </c>
      <c r="D85" s="50">
        <v>92</v>
      </c>
      <c r="E85" s="51">
        <v>0.97872340425531912</v>
      </c>
      <c r="F85" s="50">
        <v>72</v>
      </c>
      <c r="G85" s="51">
        <v>0.78260869565217395</v>
      </c>
      <c r="H85" s="50">
        <v>20</v>
      </c>
      <c r="I85" s="51">
        <v>0.21739130434782608</v>
      </c>
      <c r="J85" s="50">
        <v>0</v>
      </c>
      <c r="K85" s="51">
        <v>0</v>
      </c>
      <c r="L85" s="50">
        <v>2</v>
      </c>
      <c r="M85" s="51">
        <v>2.1276595744680851E-2</v>
      </c>
      <c r="N85" s="51">
        <v>0.88066604995374653</v>
      </c>
      <c r="P85" s="49" t="s">
        <v>24</v>
      </c>
      <c r="Q85" s="98">
        <v>149</v>
      </c>
      <c r="R85" s="98">
        <v>141</v>
      </c>
      <c r="S85" s="98">
        <v>112</v>
      </c>
      <c r="T85" s="98">
        <v>29</v>
      </c>
      <c r="U85" s="98">
        <v>1</v>
      </c>
    </row>
    <row r="86" spans="2:21" x14ac:dyDescent="0.25">
      <c r="B86" s="107" t="s">
        <v>198</v>
      </c>
      <c r="C86" s="50">
        <v>108</v>
      </c>
      <c r="D86" s="50">
        <v>96</v>
      </c>
      <c r="E86" s="51">
        <v>0.88888888888888884</v>
      </c>
      <c r="F86" s="50">
        <v>78</v>
      </c>
      <c r="G86" s="51">
        <v>0.8125</v>
      </c>
      <c r="H86" s="50">
        <v>18</v>
      </c>
      <c r="I86" s="51">
        <v>0.1875</v>
      </c>
      <c r="J86" s="50">
        <v>0</v>
      </c>
      <c r="K86" s="51">
        <v>0</v>
      </c>
      <c r="L86" s="50">
        <v>12</v>
      </c>
      <c r="M86" s="51">
        <v>0.1111111111111111</v>
      </c>
      <c r="N86" s="51">
        <v>0.85069444444444442</v>
      </c>
      <c r="P86" s="107" t="s">
        <v>179</v>
      </c>
      <c r="Q86" s="50">
        <v>1</v>
      </c>
      <c r="R86" s="50">
        <v>1</v>
      </c>
      <c r="S86" s="50">
        <v>0</v>
      </c>
      <c r="T86" s="50">
        <v>1</v>
      </c>
      <c r="U86" s="50">
        <v>0</v>
      </c>
    </row>
    <row r="87" spans="2:21" x14ac:dyDescent="0.25">
      <c r="B87" s="107" t="s">
        <v>200</v>
      </c>
      <c r="C87" s="50">
        <v>1</v>
      </c>
      <c r="D87" s="50">
        <v>1</v>
      </c>
      <c r="E87" s="51">
        <v>1</v>
      </c>
      <c r="F87" s="50">
        <v>0</v>
      </c>
      <c r="G87" s="51">
        <v>0</v>
      </c>
      <c r="H87" s="50">
        <v>1</v>
      </c>
      <c r="I87" s="51">
        <v>1</v>
      </c>
      <c r="J87" s="50">
        <v>0</v>
      </c>
      <c r="K87" s="51">
        <v>0</v>
      </c>
      <c r="L87" s="50">
        <v>0</v>
      </c>
      <c r="M87" s="51">
        <v>0</v>
      </c>
      <c r="N87" s="51">
        <v>0.5</v>
      </c>
      <c r="P87" s="107" t="s">
        <v>14</v>
      </c>
      <c r="Q87" s="50">
        <v>12</v>
      </c>
      <c r="R87" s="50">
        <v>12</v>
      </c>
      <c r="S87" s="50">
        <v>11</v>
      </c>
      <c r="T87" s="50">
        <v>1</v>
      </c>
      <c r="U87" s="50">
        <v>0</v>
      </c>
    </row>
    <row r="88" spans="2:21" x14ac:dyDescent="0.25">
      <c r="B88" s="107" t="s">
        <v>196</v>
      </c>
      <c r="C88" s="50">
        <v>116</v>
      </c>
      <c r="D88" s="50">
        <v>111</v>
      </c>
      <c r="E88" s="51">
        <v>0.9568965517241379</v>
      </c>
      <c r="F88" s="50">
        <v>89</v>
      </c>
      <c r="G88" s="51">
        <v>0.80180180180180183</v>
      </c>
      <c r="H88" s="50">
        <v>22</v>
      </c>
      <c r="I88" s="51">
        <v>0.1981981981981982</v>
      </c>
      <c r="J88" s="50">
        <v>1</v>
      </c>
      <c r="K88" s="51">
        <v>8.6206896551724137E-3</v>
      </c>
      <c r="L88" s="50">
        <v>4</v>
      </c>
      <c r="M88" s="51">
        <v>3.4482758620689655E-2</v>
      </c>
      <c r="N88" s="51">
        <v>0.87934917676296986</v>
      </c>
      <c r="P88" s="107" t="s">
        <v>146</v>
      </c>
      <c r="Q88" s="50">
        <v>22</v>
      </c>
      <c r="R88" s="50">
        <v>22</v>
      </c>
      <c r="S88" s="50">
        <v>21</v>
      </c>
      <c r="T88" s="50">
        <v>1</v>
      </c>
      <c r="U88" s="50">
        <v>0</v>
      </c>
    </row>
    <row r="89" spans="2:21" x14ac:dyDescent="0.25">
      <c r="B89" s="107" t="s">
        <v>182</v>
      </c>
      <c r="C89" s="50">
        <v>25</v>
      </c>
      <c r="D89" s="50">
        <v>25</v>
      </c>
      <c r="E89" s="51">
        <v>1</v>
      </c>
      <c r="F89" s="50">
        <v>24</v>
      </c>
      <c r="G89" s="51">
        <v>0.96</v>
      </c>
      <c r="H89" s="50">
        <v>1</v>
      </c>
      <c r="I89" s="51">
        <v>0.04</v>
      </c>
      <c r="J89" s="50">
        <v>0</v>
      </c>
      <c r="K89" s="51">
        <v>0</v>
      </c>
      <c r="L89" s="50">
        <v>0</v>
      </c>
      <c r="M89" s="51">
        <v>0</v>
      </c>
      <c r="N89" s="51">
        <v>0.98</v>
      </c>
      <c r="P89" s="107" t="s">
        <v>147</v>
      </c>
      <c r="Q89" s="50">
        <v>75</v>
      </c>
      <c r="R89" s="50">
        <v>67</v>
      </c>
      <c r="S89" s="50">
        <v>52</v>
      </c>
      <c r="T89" s="50">
        <v>15</v>
      </c>
      <c r="U89" s="50">
        <v>1</v>
      </c>
    </row>
    <row r="90" spans="2:21" x14ac:dyDescent="0.25">
      <c r="B90" s="107" t="s">
        <v>10</v>
      </c>
      <c r="C90" s="50">
        <v>11</v>
      </c>
      <c r="D90" s="50">
        <v>10</v>
      </c>
      <c r="E90" s="51">
        <v>0.90909090909090906</v>
      </c>
      <c r="F90" s="50">
        <v>9</v>
      </c>
      <c r="G90" s="51">
        <v>0.9</v>
      </c>
      <c r="H90" s="50">
        <v>1</v>
      </c>
      <c r="I90" s="51">
        <v>0.1</v>
      </c>
      <c r="J90" s="50">
        <v>0</v>
      </c>
      <c r="K90" s="51">
        <v>0</v>
      </c>
      <c r="L90" s="50">
        <v>1</v>
      </c>
      <c r="M90" s="51">
        <v>9.0909090909090912E-2</v>
      </c>
      <c r="N90" s="51">
        <v>0.90454545454545454</v>
      </c>
      <c r="P90" s="107" t="s">
        <v>149</v>
      </c>
      <c r="Q90" s="50">
        <v>39</v>
      </c>
      <c r="R90" s="50">
        <v>39</v>
      </c>
      <c r="S90" s="50">
        <v>28</v>
      </c>
      <c r="T90" s="50">
        <v>11</v>
      </c>
      <c r="U90" s="50">
        <v>0</v>
      </c>
    </row>
    <row r="91" spans="2:21" x14ac:dyDescent="0.25">
      <c r="B91" s="107" t="s">
        <v>11</v>
      </c>
      <c r="C91" s="50">
        <v>41</v>
      </c>
      <c r="D91" s="50">
        <v>41</v>
      </c>
      <c r="E91" s="51">
        <v>1</v>
      </c>
      <c r="F91" s="50">
        <v>38</v>
      </c>
      <c r="G91" s="51">
        <v>0.92682926829268297</v>
      </c>
      <c r="H91" s="50">
        <v>3</v>
      </c>
      <c r="I91" s="51">
        <v>7.3170731707317069E-2</v>
      </c>
      <c r="J91" s="50">
        <v>0</v>
      </c>
      <c r="K91" s="51">
        <v>0</v>
      </c>
      <c r="L91" s="50">
        <v>0</v>
      </c>
      <c r="M91" s="51">
        <v>0</v>
      </c>
      <c r="N91" s="51">
        <v>0.96341463414634143</v>
      </c>
      <c r="P91" s="49" t="s">
        <v>194</v>
      </c>
      <c r="Q91" s="98">
        <v>352</v>
      </c>
      <c r="R91" s="98">
        <v>331</v>
      </c>
      <c r="S91" s="98">
        <v>234</v>
      </c>
      <c r="T91" s="98">
        <v>97</v>
      </c>
      <c r="U91" s="98">
        <v>1</v>
      </c>
    </row>
    <row r="92" spans="2:21" x14ac:dyDescent="0.25">
      <c r="B92" s="107" t="s">
        <v>12</v>
      </c>
      <c r="C92" s="50">
        <v>22</v>
      </c>
      <c r="D92" s="50">
        <v>21</v>
      </c>
      <c r="E92" s="51">
        <v>0.95454545454545459</v>
      </c>
      <c r="F92" s="50">
        <v>21</v>
      </c>
      <c r="G92" s="51">
        <v>1</v>
      </c>
      <c r="H92" s="50">
        <v>0</v>
      </c>
      <c r="I92" s="51">
        <v>0</v>
      </c>
      <c r="J92" s="50">
        <v>0</v>
      </c>
      <c r="K92" s="51">
        <v>0</v>
      </c>
      <c r="L92" s="50">
        <v>1</v>
      </c>
      <c r="M92" s="51">
        <v>4.5454545454545456E-2</v>
      </c>
      <c r="N92" s="51">
        <v>0.97727272727272729</v>
      </c>
      <c r="P92" s="107" t="s">
        <v>14</v>
      </c>
      <c r="Q92" s="50">
        <v>63</v>
      </c>
      <c r="R92" s="50">
        <v>61</v>
      </c>
      <c r="S92" s="50">
        <v>45</v>
      </c>
      <c r="T92" s="50">
        <v>16</v>
      </c>
      <c r="U92" s="50">
        <v>0</v>
      </c>
    </row>
    <row r="93" spans="2:21" x14ac:dyDescent="0.25">
      <c r="B93" s="107" t="s">
        <v>13</v>
      </c>
      <c r="C93" s="50">
        <v>132</v>
      </c>
      <c r="D93" s="50">
        <v>131</v>
      </c>
      <c r="E93" s="51">
        <v>0.99242424242424243</v>
      </c>
      <c r="F93" s="50">
        <v>114</v>
      </c>
      <c r="G93" s="51">
        <v>0.87022900763358779</v>
      </c>
      <c r="H93" s="50">
        <v>17</v>
      </c>
      <c r="I93" s="51">
        <v>0.12977099236641221</v>
      </c>
      <c r="J93" s="50">
        <v>0</v>
      </c>
      <c r="K93" s="51">
        <v>0</v>
      </c>
      <c r="L93" s="50">
        <v>1</v>
      </c>
      <c r="M93" s="51">
        <v>7.575757575757576E-3</v>
      </c>
      <c r="N93" s="51">
        <v>0.93132662502891517</v>
      </c>
      <c r="P93" s="107" t="s">
        <v>146</v>
      </c>
      <c r="Q93" s="50">
        <v>99</v>
      </c>
      <c r="R93" s="50">
        <v>95</v>
      </c>
      <c r="S93" s="50">
        <v>65</v>
      </c>
      <c r="T93" s="50">
        <v>30</v>
      </c>
      <c r="U93" s="50">
        <v>1</v>
      </c>
    </row>
    <row r="94" spans="2:21" x14ac:dyDescent="0.25">
      <c r="B94" s="49" t="s">
        <v>28</v>
      </c>
      <c r="C94" s="98">
        <v>875</v>
      </c>
      <c r="D94" s="98">
        <v>830</v>
      </c>
      <c r="E94" s="99">
        <v>0.94857142857142862</v>
      </c>
      <c r="F94" s="98">
        <v>703</v>
      </c>
      <c r="G94" s="99">
        <v>0.84698795180722897</v>
      </c>
      <c r="H94" s="98">
        <v>127</v>
      </c>
      <c r="I94" s="99">
        <v>0.15301204819277109</v>
      </c>
      <c r="J94" s="98">
        <v>5</v>
      </c>
      <c r="K94" s="99">
        <v>5.7142857142857143E-3</v>
      </c>
      <c r="L94" s="98">
        <v>40</v>
      </c>
      <c r="M94" s="99">
        <v>4.5714285714285714E-2</v>
      </c>
      <c r="N94" s="99">
        <v>0.89777969018932879</v>
      </c>
      <c r="P94" s="107" t="s">
        <v>147</v>
      </c>
      <c r="Q94" s="50">
        <v>88</v>
      </c>
      <c r="R94" s="50">
        <v>78</v>
      </c>
      <c r="S94" s="50">
        <v>62</v>
      </c>
      <c r="T94" s="50">
        <v>16</v>
      </c>
      <c r="U94" s="50">
        <v>0</v>
      </c>
    </row>
    <row r="95" spans="2:21" x14ac:dyDescent="0.25">
      <c r="B95" s="107" t="s">
        <v>1</v>
      </c>
      <c r="C95" s="50">
        <v>14</v>
      </c>
      <c r="D95" s="50">
        <v>14</v>
      </c>
      <c r="E95" s="51">
        <v>1</v>
      </c>
      <c r="F95" s="50">
        <v>13</v>
      </c>
      <c r="G95" s="51">
        <v>0.9285714285714286</v>
      </c>
      <c r="H95" s="50">
        <v>1</v>
      </c>
      <c r="I95" s="51">
        <v>7.1428571428571425E-2</v>
      </c>
      <c r="J95" s="50">
        <v>0</v>
      </c>
      <c r="K95" s="51">
        <v>0</v>
      </c>
      <c r="L95" s="50">
        <v>0</v>
      </c>
      <c r="M95" s="51">
        <v>0</v>
      </c>
      <c r="N95" s="51">
        <v>0.9642857142857143</v>
      </c>
      <c r="P95" s="107" t="s">
        <v>149</v>
      </c>
      <c r="Q95" s="50">
        <v>102</v>
      </c>
      <c r="R95" s="50">
        <v>97</v>
      </c>
      <c r="S95" s="50">
        <v>62</v>
      </c>
      <c r="T95" s="50">
        <v>35</v>
      </c>
      <c r="U95" s="50">
        <v>0</v>
      </c>
    </row>
    <row r="96" spans="2:21" x14ac:dyDescent="0.25">
      <c r="B96" s="107" t="s">
        <v>6</v>
      </c>
      <c r="C96" s="50">
        <v>86</v>
      </c>
      <c r="D96" s="50">
        <v>85</v>
      </c>
      <c r="E96" s="51">
        <v>0.98837209302325579</v>
      </c>
      <c r="F96" s="50">
        <v>72</v>
      </c>
      <c r="G96" s="51">
        <v>0.84705882352941175</v>
      </c>
      <c r="H96" s="50">
        <v>13</v>
      </c>
      <c r="I96" s="51">
        <v>0.15294117647058825</v>
      </c>
      <c r="J96" s="50">
        <v>0</v>
      </c>
      <c r="K96" s="51">
        <v>0</v>
      </c>
      <c r="L96" s="50">
        <v>1</v>
      </c>
      <c r="M96" s="51">
        <v>1.1627906976744186E-2</v>
      </c>
      <c r="N96" s="51">
        <v>0.91771545827633383</v>
      </c>
      <c r="P96" s="49" t="s">
        <v>51</v>
      </c>
      <c r="Q96" s="98">
        <v>114</v>
      </c>
      <c r="R96" s="98">
        <v>100</v>
      </c>
      <c r="S96" s="98">
        <v>62</v>
      </c>
      <c r="T96" s="98">
        <v>38</v>
      </c>
      <c r="U96" s="98">
        <v>2</v>
      </c>
    </row>
    <row r="97" spans="2:21" x14ac:dyDescent="0.25">
      <c r="B97" s="107" t="s">
        <v>197</v>
      </c>
      <c r="C97" s="50">
        <v>108</v>
      </c>
      <c r="D97" s="50">
        <v>105</v>
      </c>
      <c r="E97" s="51">
        <v>0.97222222222222221</v>
      </c>
      <c r="F97" s="50">
        <v>83</v>
      </c>
      <c r="G97" s="51">
        <v>0.79047619047619044</v>
      </c>
      <c r="H97" s="50">
        <v>22</v>
      </c>
      <c r="I97" s="51">
        <v>0.20952380952380953</v>
      </c>
      <c r="J97" s="50">
        <v>0</v>
      </c>
      <c r="K97" s="51">
        <v>0</v>
      </c>
      <c r="L97" s="50">
        <v>3</v>
      </c>
      <c r="M97" s="51">
        <v>2.7777777777777776E-2</v>
      </c>
      <c r="N97" s="51">
        <v>0.88134920634920633</v>
      </c>
      <c r="P97" s="107" t="s">
        <v>14</v>
      </c>
      <c r="Q97" s="50">
        <v>1</v>
      </c>
      <c r="R97" s="50">
        <v>1</v>
      </c>
      <c r="S97" s="50">
        <v>1</v>
      </c>
      <c r="T97" s="50">
        <v>0</v>
      </c>
      <c r="U97" s="50">
        <v>0</v>
      </c>
    </row>
    <row r="98" spans="2:21" x14ac:dyDescent="0.25">
      <c r="B98" s="107" t="s">
        <v>198</v>
      </c>
      <c r="C98" s="50">
        <v>186</v>
      </c>
      <c r="D98" s="50">
        <v>157</v>
      </c>
      <c r="E98" s="51">
        <v>0.84408602150537637</v>
      </c>
      <c r="F98" s="50">
        <v>122</v>
      </c>
      <c r="G98" s="51">
        <v>0.77707006369426757</v>
      </c>
      <c r="H98" s="50">
        <v>35</v>
      </c>
      <c r="I98" s="51">
        <v>0.22292993630573249</v>
      </c>
      <c r="J98" s="50">
        <v>1</v>
      </c>
      <c r="K98" s="51">
        <v>5.3763440860215058E-3</v>
      </c>
      <c r="L98" s="50">
        <v>28</v>
      </c>
      <c r="M98" s="51">
        <v>0.15053763440860216</v>
      </c>
      <c r="N98" s="51">
        <v>0.81057804259982191</v>
      </c>
      <c r="P98" s="107" t="s">
        <v>146</v>
      </c>
      <c r="Q98" s="50">
        <v>36</v>
      </c>
      <c r="R98" s="50">
        <v>36</v>
      </c>
      <c r="S98" s="50">
        <v>22</v>
      </c>
      <c r="T98" s="50">
        <v>14</v>
      </c>
      <c r="U98" s="50">
        <v>0</v>
      </c>
    </row>
    <row r="99" spans="2:21" x14ac:dyDescent="0.25">
      <c r="B99" s="107" t="s">
        <v>196</v>
      </c>
      <c r="C99" s="50">
        <v>170</v>
      </c>
      <c r="D99" s="50">
        <v>167</v>
      </c>
      <c r="E99" s="51">
        <v>0.98235294117647054</v>
      </c>
      <c r="F99" s="50">
        <v>132</v>
      </c>
      <c r="G99" s="51">
        <v>0.79041916167664672</v>
      </c>
      <c r="H99" s="50">
        <v>35</v>
      </c>
      <c r="I99" s="51">
        <v>0.20958083832335328</v>
      </c>
      <c r="J99" s="50">
        <v>1</v>
      </c>
      <c r="K99" s="51">
        <v>5.8823529411764705E-3</v>
      </c>
      <c r="L99" s="50">
        <v>2</v>
      </c>
      <c r="M99" s="51">
        <v>1.1764705882352941E-2</v>
      </c>
      <c r="N99" s="51">
        <v>0.88638605142655869</v>
      </c>
      <c r="P99" s="107" t="s">
        <v>147</v>
      </c>
      <c r="Q99" s="50">
        <v>67</v>
      </c>
      <c r="R99" s="50">
        <v>53</v>
      </c>
      <c r="S99" s="50">
        <v>34</v>
      </c>
      <c r="T99" s="50">
        <v>19</v>
      </c>
      <c r="U99" s="50">
        <v>2</v>
      </c>
    </row>
    <row r="100" spans="2:21" x14ac:dyDescent="0.25">
      <c r="B100" s="107" t="s">
        <v>182</v>
      </c>
      <c r="C100" s="50">
        <v>40</v>
      </c>
      <c r="D100" s="50">
        <v>38</v>
      </c>
      <c r="E100" s="51">
        <v>0.95</v>
      </c>
      <c r="F100" s="50">
        <v>38</v>
      </c>
      <c r="G100" s="51">
        <v>1</v>
      </c>
      <c r="H100" s="50">
        <v>0</v>
      </c>
      <c r="I100" s="51">
        <v>0</v>
      </c>
      <c r="J100" s="50">
        <v>1</v>
      </c>
      <c r="K100" s="51">
        <v>2.5000000000000001E-2</v>
      </c>
      <c r="L100" s="50">
        <v>1</v>
      </c>
      <c r="M100" s="51">
        <v>2.5000000000000001E-2</v>
      </c>
      <c r="N100" s="51">
        <v>0.97499999999999998</v>
      </c>
      <c r="P100" s="107" t="s">
        <v>149</v>
      </c>
      <c r="Q100" s="50">
        <v>10</v>
      </c>
      <c r="R100" s="50">
        <v>10</v>
      </c>
      <c r="S100" s="50">
        <v>5</v>
      </c>
      <c r="T100" s="50">
        <v>5</v>
      </c>
      <c r="U100" s="50">
        <v>0</v>
      </c>
    </row>
    <row r="101" spans="2:21" x14ac:dyDescent="0.25">
      <c r="B101" s="107" t="s">
        <v>10</v>
      </c>
      <c r="C101" s="50">
        <v>17</v>
      </c>
      <c r="D101" s="50">
        <v>15</v>
      </c>
      <c r="E101" s="51">
        <v>0.88235294117647056</v>
      </c>
      <c r="F101" s="50">
        <v>15</v>
      </c>
      <c r="G101" s="51">
        <v>1</v>
      </c>
      <c r="H101" s="50">
        <v>0</v>
      </c>
      <c r="I101" s="51">
        <v>0</v>
      </c>
      <c r="J101" s="50">
        <v>1</v>
      </c>
      <c r="K101" s="51">
        <v>5.8823529411764705E-2</v>
      </c>
      <c r="L101" s="50">
        <v>1</v>
      </c>
      <c r="M101" s="51">
        <v>5.8823529411764705E-2</v>
      </c>
      <c r="N101" s="51">
        <v>0.94117647058823528</v>
      </c>
      <c r="P101" s="49" t="s">
        <v>21</v>
      </c>
      <c r="Q101" s="98">
        <v>809</v>
      </c>
      <c r="R101" s="98">
        <v>661</v>
      </c>
      <c r="S101" s="98">
        <v>543</v>
      </c>
      <c r="T101" s="98">
        <v>118</v>
      </c>
      <c r="U101" s="98">
        <v>1</v>
      </c>
    </row>
    <row r="102" spans="2:21" x14ac:dyDescent="0.25">
      <c r="B102" s="107" t="s">
        <v>11</v>
      </c>
      <c r="C102" s="50">
        <v>16</v>
      </c>
      <c r="D102" s="50">
        <v>16</v>
      </c>
      <c r="E102" s="51">
        <v>1</v>
      </c>
      <c r="F102" s="50">
        <v>15</v>
      </c>
      <c r="G102" s="51">
        <v>0.9375</v>
      </c>
      <c r="H102" s="50">
        <v>1</v>
      </c>
      <c r="I102" s="51">
        <v>6.25E-2</v>
      </c>
      <c r="J102" s="50">
        <v>0</v>
      </c>
      <c r="K102" s="51">
        <v>0</v>
      </c>
      <c r="L102" s="50">
        <v>0</v>
      </c>
      <c r="M102" s="51">
        <v>0</v>
      </c>
      <c r="N102" s="51">
        <v>0.96875</v>
      </c>
      <c r="P102" s="107" t="s">
        <v>179</v>
      </c>
      <c r="Q102" s="50">
        <v>5</v>
      </c>
      <c r="R102" s="50">
        <v>3</v>
      </c>
      <c r="S102" s="50">
        <v>3</v>
      </c>
      <c r="T102" s="50">
        <v>0</v>
      </c>
      <c r="U102" s="50">
        <v>0</v>
      </c>
    </row>
    <row r="103" spans="2:21" x14ac:dyDescent="0.25">
      <c r="B103" s="107" t="s">
        <v>12</v>
      </c>
      <c r="C103" s="50">
        <v>6</v>
      </c>
      <c r="D103" s="50">
        <v>6</v>
      </c>
      <c r="E103" s="51">
        <v>1</v>
      </c>
      <c r="F103" s="50">
        <v>6</v>
      </c>
      <c r="G103" s="51">
        <v>1</v>
      </c>
      <c r="H103" s="50">
        <v>0</v>
      </c>
      <c r="I103" s="51">
        <v>0</v>
      </c>
      <c r="J103" s="50">
        <v>0</v>
      </c>
      <c r="K103" s="51">
        <v>0</v>
      </c>
      <c r="L103" s="50">
        <v>0</v>
      </c>
      <c r="M103" s="51">
        <v>0</v>
      </c>
      <c r="N103" s="51">
        <v>1</v>
      </c>
      <c r="P103" s="107" t="s">
        <v>14</v>
      </c>
      <c r="Q103" s="50">
        <v>133</v>
      </c>
      <c r="R103" s="50">
        <v>99</v>
      </c>
      <c r="S103" s="50">
        <v>78</v>
      </c>
      <c r="T103" s="50">
        <v>21</v>
      </c>
      <c r="U103" s="50">
        <v>1</v>
      </c>
    </row>
    <row r="104" spans="2:21" x14ac:dyDescent="0.25">
      <c r="B104" s="107" t="s">
        <v>13</v>
      </c>
      <c r="C104" s="50">
        <v>165</v>
      </c>
      <c r="D104" s="50">
        <v>163</v>
      </c>
      <c r="E104" s="51">
        <v>0.98787878787878791</v>
      </c>
      <c r="F104" s="50">
        <v>143</v>
      </c>
      <c r="G104" s="51">
        <v>0.87730061349693256</v>
      </c>
      <c r="H104" s="50">
        <v>20</v>
      </c>
      <c r="I104" s="51">
        <v>0.12269938650306748</v>
      </c>
      <c r="J104" s="50">
        <v>1</v>
      </c>
      <c r="K104" s="51">
        <v>6.0606060606060606E-3</v>
      </c>
      <c r="L104" s="50">
        <v>1</v>
      </c>
      <c r="M104" s="51">
        <v>6.0606060606060606E-3</v>
      </c>
      <c r="N104" s="51">
        <v>0.93258970068786029</v>
      </c>
      <c r="P104" s="107" t="s">
        <v>146</v>
      </c>
      <c r="Q104" s="50">
        <v>137</v>
      </c>
      <c r="R104" s="50">
        <v>113</v>
      </c>
      <c r="S104" s="50">
        <v>98</v>
      </c>
      <c r="T104" s="50">
        <v>15</v>
      </c>
      <c r="U104" s="50">
        <v>0</v>
      </c>
    </row>
    <row r="105" spans="2:21" x14ac:dyDescent="0.25">
      <c r="B105" s="107" t="s">
        <v>15</v>
      </c>
      <c r="C105" s="50">
        <v>67</v>
      </c>
      <c r="D105" s="50">
        <v>64</v>
      </c>
      <c r="E105" s="51">
        <v>0.95522388059701491</v>
      </c>
      <c r="F105" s="50">
        <v>64</v>
      </c>
      <c r="G105" s="51">
        <v>1</v>
      </c>
      <c r="H105" s="50">
        <v>0</v>
      </c>
      <c r="I105" s="51">
        <v>0</v>
      </c>
      <c r="J105" s="50">
        <v>0</v>
      </c>
      <c r="K105" s="51">
        <v>0</v>
      </c>
      <c r="L105" s="50">
        <v>3</v>
      </c>
      <c r="M105" s="51">
        <v>4.4776119402985072E-2</v>
      </c>
      <c r="N105" s="51">
        <v>0.97761194029850751</v>
      </c>
      <c r="P105" s="107" t="s">
        <v>147</v>
      </c>
      <c r="Q105" s="50">
        <v>270</v>
      </c>
      <c r="R105" s="50">
        <v>218</v>
      </c>
      <c r="S105" s="50">
        <v>178</v>
      </c>
      <c r="T105" s="50">
        <v>40</v>
      </c>
      <c r="U105" s="50">
        <v>0</v>
      </c>
    </row>
    <row r="106" spans="2:21" x14ac:dyDescent="0.25">
      <c r="B106" s="49" t="s">
        <v>162</v>
      </c>
      <c r="C106" s="98">
        <v>1120</v>
      </c>
      <c r="D106" s="98">
        <v>1038</v>
      </c>
      <c r="E106" s="99">
        <v>0.92678571428571432</v>
      </c>
      <c r="F106" s="98">
        <v>900</v>
      </c>
      <c r="G106" s="99">
        <v>0.86705202312138729</v>
      </c>
      <c r="H106" s="98">
        <v>138</v>
      </c>
      <c r="I106" s="99">
        <v>0.13294797687861271</v>
      </c>
      <c r="J106" s="98">
        <v>1</v>
      </c>
      <c r="K106" s="99">
        <v>8.9285714285714283E-4</v>
      </c>
      <c r="L106" s="98">
        <v>81</v>
      </c>
      <c r="M106" s="99">
        <v>7.2321428571428578E-2</v>
      </c>
      <c r="N106" s="99">
        <v>0.89691886870355075</v>
      </c>
      <c r="P106" s="107" t="s">
        <v>148</v>
      </c>
      <c r="Q106" s="50">
        <v>1</v>
      </c>
      <c r="R106" s="50">
        <v>1</v>
      </c>
      <c r="S106" s="50">
        <v>1</v>
      </c>
      <c r="T106" s="50">
        <v>0</v>
      </c>
      <c r="U106" s="50">
        <v>0</v>
      </c>
    </row>
    <row r="107" spans="2:21" x14ac:dyDescent="0.25">
      <c r="B107" s="107" t="s">
        <v>199</v>
      </c>
      <c r="C107" s="50">
        <v>1</v>
      </c>
      <c r="D107" s="50">
        <v>1</v>
      </c>
      <c r="E107" s="51">
        <v>1</v>
      </c>
      <c r="F107" s="50">
        <v>1</v>
      </c>
      <c r="G107" s="51">
        <v>1</v>
      </c>
      <c r="H107" s="50">
        <v>0</v>
      </c>
      <c r="I107" s="51">
        <v>0</v>
      </c>
      <c r="J107" s="50">
        <v>0</v>
      </c>
      <c r="K107" s="51">
        <v>0</v>
      </c>
      <c r="L107" s="50">
        <v>0</v>
      </c>
      <c r="M107" s="51">
        <v>0</v>
      </c>
      <c r="N107" s="51">
        <v>1</v>
      </c>
      <c r="P107" s="107" t="s">
        <v>149</v>
      </c>
      <c r="Q107" s="50">
        <v>263</v>
      </c>
      <c r="R107" s="50">
        <v>227</v>
      </c>
      <c r="S107" s="50">
        <v>185</v>
      </c>
      <c r="T107" s="50">
        <v>42</v>
      </c>
      <c r="U107" s="50">
        <v>0</v>
      </c>
    </row>
    <row r="108" spans="2:21" x14ac:dyDescent="0.25">
      <c r="B108" s="107" t="s">
        <v>1</v>
      </c>
      <c r="C108" s="50">
        <v>15</v>
      </c>
      <c r="D108" s="50">
        <v>15</v>
      </c>
      <c r="E108" s="51">
        <v>1</v>
      </c>
      <c r="F108" s="50">
        <v>15</v>
      </c>
      <c r="G108" s="51">
        <v>1</v>
      </c>
      <c r="H108" s="50">
        <v>0</v>
      </c>
      <c r="I108" s="51">
        <v>0</v>
      </c>
      <c r="J108" s="50">
        <v>0</v>
      </c>
      <c r="K108" s="51">
        <v>0</v>
      </c>
      <c r="L108" s="50">
        <v>0</v>
      </c>
      <c r="M108" s="51">
        <v>0</v>
      </c>
      <c r="N108" s="51">
        <v>1</v>
      </c>
      <c r="P108" s="49" t="s">
        <v>25</v>
      </c>
      <c r="Q108" s="98">
        <v>386</v>
      </c>
      <c r="R108" s="98">
        <v>371</v>
      </c>
      <c r="S108" s="98">
        <v>247</v>
      </c>
      <c r="T108" s="98">
        <v>124</v>
      </c>
      <c r="U108" s="98">
        <v>3</v>
      </c>
    </row>
    <row r="109" spans="2:21" x14ac:dyDescent="0.25">
      <c r="B109" s="107" t="s">
        <v>180</v>
      </c>
      <c r="C109" s="50">
        <v>1</v>
      </c>
      <c r="D109" s="50">
        <v>0</v>
      </c>
      <c r="E109" s="51">
        <v>0</v>
      </c>
      <c r="F109" s="50">
        <v>0</v>
      </c>
      <c r="G109" s="51" t="e">
        <v>#DIV/0!</v>
      </c>
      <c r="H109" s="50">
        <v>0</v>
      </c>
      <c r="I109" s="51" t="e">
        <v>#DIV/0!</v>
      </c>
      <c r="J109" s="50">
        <v>0</v>
      </c>
      <c r="K109" s="51">
        <v>0</v>
      </c>
      <c r="L109" s="50">
        <v>1</v>
      </c>
      <c r="M109" s="51">
        <v>1</v>
      </c>
      <c r="N109" s="51" t="e">
        <v>#DIV/0!</v>
      </c>
      <c r="P109" s="107" t="s">
        <v>179</v>
      </c>
      <c r="Q109" s="50">
        <v>1</v>
      </c>
      <c r="R109" s="50">
        <v>0</v>
      </c>
      <c r="S109" s="50">
        <v>0</v>
      </c>
      <c r="T109" s="50">
        <v>0</v>
      </c>
      <c r="U109" s="50">
        <v>0</v>
      </c>
    </row>
    <row r="110" spans="2:21" x14ac:dyDescent="0.25">
      <c r="B110" s="107" t="s">
        <v>181</v>
      </c>
      <c r="C110" s="50">
        <v>1</v>
      </c>
      <c r="D110" s="50">
        <v>0</v>
      </c>
      <c r="E110" s="51">
        <v>0</v>
      </c>
      <c r="F110" s="50">
        <v>0</v>
      </c>
      <c r="G110" s="51" t="e">
        <v>#DIV/0!</v>
      </c>
      <c r="H110" s="50">
        <v>0</v>
      </c>
      <c r="I110" s="51" t="e">
        <v>#DIV/0!</v>
      </c>
      <c r="J110" s="50">
        <v>0</v>
      </c>
      <c r="K110" s="51">
        <v>0</v>
      </c>
      <c r="L110" s="50">
        <v>1</v>
      </c>
      <c r="M110" s="51">
        <v>1</v>
      </c>
      <c r="N110" s="51" t="e">
        <v>#DIV/0!</v>
      </c>
      <c r="P110" s="107" t="s">
        <v>14</v>
      </c>
      <c r="Q110" s="50">
        <v>73</v>
      </c>
      <c r="R110" s="50">
        <v>72</v>
      </c>
      <c r="S110" s="50">
        <v>53</v>
      </c>
      <c r="T110" s="50">
        <v>19</v>
      </c>
      <c r="U110" s="50">
        <v>1</v>
      </c>
    </row>
    <row r="111" spans="2:21" x14ac:dyDescent="0.25">
      <c r="B111" s="107" t="s">
        <v>6</v>
      </c>
      <c r="C111" s="50">
        <v>136</v>
      </c>
      <c r="D111" s="50">
        <v>127</v>
      </c>
      <c r="E111" s="51">
        <v>0.93382352941176472</v>
      </c>
      <c r="F111" s="50">
        <v>117</v>
      </c>
      <c r="G111" s="51">
        <v>0.92125984251968507</v>
      </c>
      <c r="H111" s="50">
        <v>10</v>
      </c>
      <c r="I111" s="51">
        <v>7.874015748031496E-2</v>
      </c>
      <c r="J111" s="50">
        <v>0</v>
      </c>
      <c r="K111" s="51">
        <v>0</v>
      </c>
      <c r="L111" s="50">
        <v>9</v>
      </c>
      <c r="M111" s="51">
        <v>6.6176470588235295E-2</v>
      </c>
      <c r="N111" s="51">
        <v>0.92754168596572484</v>
      </c>
      <c r="P111" s="107" t="s">
        <v>146</v>
      </c>
      <c r="Q111" s="50">
        <v>104</v>
      </c>
      <c r="R111" s="50">
        <v>102</v>
      </c>
      <c r="S111" s="50">
        <v>55</v>
      </c>
      <c r="T111" s="50">
        <v>47</v>
      </c>
      <c r="U111" s="50">
        <v>0</v>
      </c>
    </row>
    <row r="112" spans="2:21" x14ac:dyDescent="0.25">
      <c r="B112" s="107" t="s">
        <v>197</v>
      </c>
      <c r="C112" s="50">
        <v>147</v>
      </c>
      <c r="D112" s="50">
        <v>138</v>
      </c>
      <c r="E112" s="51">
        <v>0.93877551020408168</v>
      </c>
      <c r="F112" s="50">
        <v>114</v>
      </c>
      <c r="G112" s="51">
        <v>0.82608695652173914</v>
      </c>
      <c r="H112" s="50">
        <v>24</v>
      </c>
      <c r="I112" s="51">
        <v>0.17391304347826086</v>
      </c>
      <c r="J112" s="50">
        <v>0</v>
      </c>
      <c r="K112" s="51">
        <v>0</v>
      </c>
      <c r="L112" s="50">
        <v>9</v>
      </c>
      <c r="M112" s="51">
        <v>6.1224489795918366E-2</v>
      </c>
      <c r="N112" s="51">
        <v>0.88243123336291041</v>
      </c>
      <c r="P112" s="107" t="s">
        <v>147</v>
      </c>
      <c r="Q112" s="50">
        <v>118</v>
      </c>
      <c r="R112" s="50">
        <v>112</v>
      </c>
      <c r="S112" s="50">
        <v>78</v>
      </c>
      <c r="T112" s="50">
        <v>34</v>
      </c>
      <c r="U112" s="50">
        <v>0</v>
      </c>
    </row>
    <row r="113" spans="2:21" x14ac:dyDescent="0.25">
      <c r="B113" s="107" t="s">
        <v>198</v>
      </c>
      <c r="C113" s="50">
        <v>170</v>
      </c>
      <c r="D113" s="50">
        <v>147</v>
      </c>
      <c r="E113" s="51">
        <v>0.86470588235294121</v>
      </c>
      <c r="F113" s="50">
        <v>141</v>
      </c>
      <c r="G113" s="51">
        <v>0.95918367346938771</v>
      </c>
      <c r="H113" s="50">
        <v>6</v>
      </c>
      <c r="I113" s="51">
        <v>4.0816326530612242E-2</v>
      </c>
      <c r="J113" s="50">
        <v>0</v>
      </c>
      <c r="K113" s="51">
        <v>0</v>
      </c>
      <c r="L113" s="50">
        <v>23</v>
      </c>
      <c r="M113" s="51">
        <v>0.13529411764705881</v>
      </c>
      <c r="N113" s="51">
        <v>0.91194477791116446</v>
      </c>
      <c r="P113" s="107" t="s">
        <v>149</v>
      </c>
      <c r="Q113" s="50">
        <v>90</v>
      </c>
      <c r="R113" s="50">
        <v>85</v>
      </c>
      <c r="S113" s="50">
        <v>61</v>
      </c>
      <c r="T113" s="50">
        <v>24</v>
      </c>
      <c r="U113" s="50">
        <v>2</v>
      </c>
    </row>
    <row r="114" spans="2:21" x14ac:dyDescent="0.25">
      <c r="B114" s="107" t="s">
        <v>196</v>
      </c>
      <c r="C114" s="50">
        <v>130</v>
      </c>
      <c r="D114" s="50">
        <v>117</v>
      </c>
      <c r="E114" s="51">
        <v>0.9</v>
      </c>
      <c r="F114" s="50">
        <v>81</v>
      </c>
      <c r="G114" s="51">
        <v>0.69230769230769229</v>
      </c>
      <c r="H114" s="50">
        <v>36</v>
      </c>
      <c r="I114" s="51">
        <v>0.30769230769230771</v>
      </c>
      <c r="J114" s="50">
        <v>0</v>
      </c>
      <c r="K114" s="51">
        <v>0</v>
      </c>
      <c r="L114" s="50">
        <v>13</v>
      </c>
      <c r="M114" s="51">
        <v>0.1</v>
      </c>
      <c r="N114" s="51">
        <v>0.79615384615384621</v>
      </c>
      <c r="P114" s="49" t="s">
        <v>26</v>
      </c>
      <c r="Q114" s="98">
        <v>64</v>
      </c>
      <c r="R114" s="98">
        <v>59</v>
      </c>
      <c r="S114" s="98">
        <v>49</v>
      </c>
      <c r="T114" s="98">
        <v>10</v>
      </c>
      <c r="U114" s="98">
        <v>0</v>
      </c>
    </row>
    <row r="115" spans="2:21" x14ac:dyDescent="0.25">
      <c r="B115" s="107" t="s">
        <v>182</v>
      </c>
      <c r="C115" s="50">
        <v>88</v>
      </c>
      <c r="D115" s="50">
        <v>83</v>
      </c>
      <c r="E115" s="51">
        <v>0.94318181818181823</v>
      </c>
      <c r="F115" s="50">
        <v>81</v>
      </c>
      <c r="G115" s="51">
        <v>0.97590361445783136</v>
      </c>
      <c r="H115" s="50">
        <v>2</v>
      </c>
      <c r="I115" s="51">
        <v>2.4096385542168676E-2</v>
      </c>
      <c r="J115" s="50">
        <v>0</v>
      </c>
      <c r="K115" s="51">
        <v>0</v>
      </c>
      <c r="L115" s="50">
        <v>5</v>
      </c>
      <c r="M115" s="51">
        <v>5.6818181818181816E-2</v>
      </c>
      <c r="N115" s="51">
        <v>0.9595427163198248</v>
      </c>
      <c r="P115" s="107" t="s">
        <v>179</v>
      </c>
      <c r="Q115" s="50">
        <v>1</v>
      </c>
      <c r="R115" s="50">
        <v>0</v>
      </c>
      <c r="S115" s="50">
        <v>0</v>
      </c>
      <c r="T115" s="50">
        <v>0</v>
      </c>
      <c r="U115" s="50">
        <v>0</v>
      </c>
    </row>
    <row r="116" spans="2:21" x14ac:dyDescent="0.25">
      <c r="B116" s="107" t="s">
        <v>10</v>
      </c>
      <c r="C116" s="50">
        <v>24</v>
      </c>
      <c r="D116" s="50">
        <v>19</v>
      </c>
      <c r="E116" s="51">
        <v>0.79166666666666663</v>
      </c>
      <c r="F116" s="50">
        <v>13</v>
      </c>
      <c r="G116" s="51">
        <v>0.68421052631578949</v>
      </c>
      <c r="H116" s="50">
        <v>6</v>
      </c>
      <c r="I116" s="51">
        <v>0.31578947368421051</v>
      </c>
      <c r="J116" s="50">
        <v>0</v>
      </c>
      <c r="K116" s="51">
        <v>0</v>
      </c>
      <c r="L116" s="50">
        <v>5</v>
      </c>
      <c r="M116" s="51">
        <v>0.20833333333333334</v>
      </c>
      <c r="N116" s="51">
        <v>0.73793859649122806</v>
      </c>
      <c r="P116" s="107" t="s">
        <v>14</v>
      </c>
      <c r="Q116" s="50">
        <v>9</v>
      </c>
      <c r="R116" s="50">
        <v>9</v>
      </c>
      <c r="S116" s="50">
        <v>7</v>
      </c>
      <c r="T116" s="50">
        <v>2</v>
      </c>
      <c r="U116" s="50">
        <v>0</v>
      </c>
    </row>
    <row r="117" spans="2:21" x14ac:dyDescent="0.25">
      <c r="B117" s="107" t="s">
        <v>11</v>
      </c>
      <c r="C117" s="50">
        <v>79</v>
      </c>
      <c r="D117" s="50">
        <v>76</v>
      </c>
      <c r="E117" s="51">
        <v>0.96202531645569622</v>
      </c>
      <c r="F117" s="50">
        <v>62</v>
      </c>
      <c r="G117" s="51">
        <v>0.81578947368421051</v>
      </c>
      <c r="H117" s="50">
        <v>14</v>
      </c>
      <c r="I117" s="51">
        <v>0.18421052631578946</v>
      </c>
      <c r="J117" s="50">
        <v>0</v>
      </c>
      <c r="K117" s="51">
        <v>0</v>
      </c>
      <c r="L117" s="50">
        <v>3</v>
      </c>
      <c r="M117" s="51">
        <v>3.7974683544303799E-2</v>
      </c>
      <c r="N117" s="51">
        <v>0.88890739506995331</v>
      </c>
      <c r="P117" s="107" t="s">
        <v>146</v>
      </c>
      <c r="Q117" s="50">
        <v>19</v>
      </c>
      <c r="R117" s="50">
        <v>19</v>
      </c>
      <c r="S117" s="50">
        <v>15</v>
      </c>
      <c r="T117" s="50">
        <v>4</v>
      </c>
      <c r="U117" s="50">
        <v>0</v>
      </c>
    </row>
    <row r="118" spans="2:21" x14ac:dyDescent="0.25">
      <c r="B118" s="107" t="s">
        <v>12</v>
      </c>
      <c r="C118" s="50">
        <v>44</v>
      </c>
      <c r="D118" s="50">
        <v>41</v>
      </c>
      <c r="E118" s="51">
        <v>0.93181818181818177</v>
      </c>
      <c r="F118" s="50">
        <v>36</v>
      </c>
      <c r="G118" s="51">
        <v>0.87804878048780488</v>
      </c>
      <c r="H118" s="50">
        <v>5</v>
      </c>
      <c r="I118" s="51">
        <v>0.12195121951219512</v>
      </c>
      <c r="J118" s="50">
        <v>0</v>
      </c>
      <c r="K118" s="51">
        <v>0</v>
      </c>
      <c r="L118" s="50">
        <v>3</v>
      </c>
      <c r="M118" s="51">
        <v>6.8181818181818177E-2</v>
      </c>
      <c r="N118" s="51">
        <v>0.90493348115299332</v>
      </c>
      <c r="P118" s="107" t="s">
        <v>147</v>
      </c>
      <c r="Q118" s="50">
        <v>22</v>
      </c>
      <c r="R118" s="50">
        <v>18</v>
      </c>
      <c r="S118" s="50">
        <v>14</v>
      </c>
      <c r="T118" s="50">
        <v>4</v>
      </c>
      <c r="U118" s="50">
        <v>0</v>
      </c>
    </row>
    <row r="119" spans="2:21" x14ac:dyDescent="0.25">
      <c r="B119" s="107" t="s">
        <v>13</v>
      </c>
      <c r="C119" s="50">
        <v>162</v>
      </c>
      <c r="D119" s="50">
        <v>157</v>
      </c>
      <c r="E119" s="51">
        <v>0.96913580246913578</v>
      </c>
      <c r="F119" s="50">
        <v>123</v>
      </c>
      <c r="G119" s="51">
        <v>0.78343949044585992</v>
      </c>
      <c r="H119" s="50">
        <v>34</v>
      </c>
      <c r="I119" s="51">
        <v>0.21656050955414013</v>
      </c>
      <c r="J119" s="50">
        <v>0</v>
      </c>
      <c r="K119" s="51">
        <v>0</v>
      </c>
      <c r="L119" s="50">
        <v>5</v>
      </c>
      <c r="M119" s="51">
        <v>3.0864197530864196E-2</v>
      </c>
      <c r="N119" s="51">
        <v>0.87628764645749779</v>
      </c>
      <c r="P119" s="107" t="s">
        <v>149</v>
      </c>
      <c r="Q119" s="50">
        <v>13</v>
      </c>
      <c r="R119" s="50">
        <v>13</v>
      </c>
      <c r="S119" s="50">
        <v>13</v>
      </c>
      <c r="T119" s="50">
        <v>0</v>
      </c>
      <c r="U119" s="50">
        <v>0</v>
      </c>
    </row>
    <row r="120" spans="2:21" x14ac:dyDescent="0.25">
      <c r="B120" s="107" t="s">
        <v>15</v>
      </c>
      <c r="C120" s="50">
        <v>122</v>
      </c>
      <c r="D120" s="50">
        <v>117</v>
      </c>
      <c r="E120" s="51">
        <v>0.95901639344262291</v>
      </c>
      <c r="F120" s="50">
        <v>116</v>
      </c>
      <c r="G120" s="51">
        <v>0.99145299145299148</v>
      </c>
      <c r="H120" s="50">
        <v>1</v>
      </c>
      <c r="I120" s="51">
        <v>8.5470085470085479E-3</v>
      </c>
      <c r="J120" s="50">
        <v>1</v>
      </c>
      <c r="K120" s="51">
        <v>8.1967213114754103E-3</v>
      </c>
      <c r="L120" s="50">
        <v>4</v>
      </c>
      <c r="M120" s="51">
        <v>3.2786885245901641E-2</v>
      </c>
      <c r="N120" s="51">
        <v>0.97523469244780725</v>
      </c>
      <c r="P120" s="49" t="s">
        <v>27</v>
      </c>
      <c r="Q120" s="98">
        <v>126</v>
      </c>
      <c r="R120" s="98">
        <v>108</v>
      </c>
      <c r="S120" s="98">
        <v>86</v>
      </c>
      <c r="T120" s="98">
        <v>22</v>
      </c>
      <c r="U120" s="98">
        <v>0</v>
      </c>
    </row>
    <row r="121" spans="2:21" x14ac:dyDescent="0.25">
      <c r="B121" s="49" t="s">
        <v>47</v>
      </c>
      <c r="C121" s="98">
        <v>342</v>
      </c>
      <c r="D121" s="98">
        <v>325</v>
      </c>
      <c r="E121" s="99">
        <v>0.95029239766081874</v>
      </c>
      <c r="F121" s="98">
        <v>266</v>
      </c>
      <c r="G121" s="99">
        <v>0.81846153846153846</v>
      </c>
      <c r="H121" s="98">
        <v>59</v>
      </c>
      <c r="I121" s="99">
        <v>0.18153846153846154</v>
      </c>
      <c r="J121" s="98">
        <v>0</v>
      </c>
      <c r="K121" s="99">
        <v>0</v>
      </c>
      <c r="L121" s="98">
        <v>17</v>
      </c>
      <c r="M121" s="99">
        <v>4.9707602339181284E-2</v>
      </c>
      <c r="N121" s="99">
        <v>0.8843769680611786</v>
      </c>
      <c r="P121" s="107" t="s">
        <v>14</v>
      </c>
      <c r="Q121" s="50">
        <v>15</v>
      </c>
      <c r="R121" s="50">
        <v>12</v>
      </c>
      <c r="S121" s="50">
        <v>7</v>
      </c>
      <c r="T121" s="50">
        <v>5</v>
      </c>
      <c r="U121" s="50">
        <v>0</v>
      </c>
    </row>
    <row r="122" spans="2:21" x14ac:dyDescent="0.25">
      <c r="B122" s="107" t="s">
        <v>1</v>
      </c>
      <c r="C122" s="50">
        <v>5</v>
      </c>
      <c r="D122" s="50">
        <v>5</v>
      </c>
      <c r="E122" s="51">
        <v>1</v>
      </c>
      <c r="F122" s="50">
        <v>4</v>
      </c>
      <c r="G122" s="51">
        <v>0.8</v>
      </c>
      <c r="H122" s="50">
        <v>1</v>
      </c>
      <c r="I122" s="51">
        <v>0.2</v>
      </c>
      <c r="J122" s="50">
        <v>0</v>
      </c>
      <c r="K122" s="51">
        <v>0</v>
      </c>
      <c r="L122" s="50">
        <v>0</v>
      </c>
      <c r="M122" s="51">
        <v>0</v>
      </c>
      <c r="N122" s="51">
        <v>0.9</v>
      </c>
      <c r="P122" s="107" t="s">
        <v>146</v>
      </c>
      <c r="Q122" s="50">
        <v>29</v>
      </c>
      <c r="R122" s="50">
        <v>24</v>
      </c>
      <c r="S122" s="50">
        <v>18</v>
      </c>
      <c r="T122" s="50">
        <v>6</v>
      </c>
      <c r="U122" s="50">
        <v>0</v>
      </c>
    </row>
    <row r="123" spans="2:21" x14ac:dyDescent="0.25">
      <c r="B123" s="107" t="s">
        <v>181</v>
      </c>
      <c r="C123" s="50">
        <v>1</v>
      </c>
      <c r="D123" s="50">
        <v>0</v>
      </c>
      <c r="E123" s="51">
        <v>0</v>
      </c>
      <c r="F123" s="50">
        <v>0</v>
      </c>
      <c r="G123" s="51" t="e">
        <v>#DIV/0!</v>
      </c>
      <c r="H123" s="50">
        <v>0</v>
      </c>
      <c r="I123" s="51" t="e">
        <v>#DIV/0!</v>
      </c>
      <c r="J123" s="50">
        <v>0</v>
      </c>
      <c r="K123" s="51">
        <v>0</v>
      </c>
      <c r="L123" s="50">
        <v>1</v>
      </c>
      <c r="M123" s="51">
        <v>1</v>
      </c>
      <c r="N123" s="51" t="e">
        <v>#DIV/0!</v>
      </c>
      <c r="P123" s="107" t="s">
        <v>147</v>
      </c>
      <c r="Q123" s="50">
        <v>37</v>
      </c>
      <c r="R123" s="50">
        <v>29</v>
      </c>
      <c r="S123" s="50">
        <v>22</v>
      </c>
      <c r="T123" s="50">
        <v>7</v>
      </c>
      <c r="U123" s="50">
        <v>0</v>
      </c>
    </row>
    <row r="124" spans="2:21" x14ac:dyDescent="0.25">
      <c r="B124" s="107" t="s">
        <v>6</v>
      </c>
      <c r="C124" s="50">
        <v>20</v>
      </c>
      <c r="D124" s="50">
        <v>20</v>
      </c>
      <c r="E124" s="51">
        <v>1</v>
      </c>
      <c r="F124" s="50">
        <v>15</v>
      </c>
      <c r="G124" s="51">
        <v>0.75</v>
      </c>
      <c r="H124" s="50">
        <v>5</v>
      </c>
      <c r="I124" s="51">
        <v>0.25</v>
      </c>
      <c r="J124" s="50">
        <v>0</v>
      </c>
      <c r="K124" s="51">
        <v>0</v>
      </c>
      <c r="L124" s="50">
        <v>0</v>
      </c>
      <c r="M124" s="51">
        <v>0</v>
      </c>
      <c r="N124" s="51">
        <v>0.875</v>
      </c>
      <c r="P124" s="107" t="s">
        <v>149</v>
      </c>
      <c r="Q124" s="50">
        <v>45</v>
      </c>
      <c r="R124" s="50">
        <v>43</v>
      </c>
      <c r="S124" s="50">
        <v>39</v>
      </c>
      <c r="T124" s="50">
        <v>4</v>
      </c>
      <c r="U124" s="50">
        <v>0</v>
      </c>
    </row>
    <row r="125" spans="2:21" x14ac:dyDescent="0.25">
      <c r="B125" s="107" t="s">
        <v>197</v>
      </c>
      <c r="C125" s="50">
        <v>27</v>
      </c>
      <c r="D125" s="50">
        <v>27</v>
      </c>
      <c r="E125" s="51">
        <v>1</v>
      </c>
      <c r="F125" s="50">
        <v>19</v>
      </c>
      <c r="G125" s="51">
        <v>0.70370370370370372</v>
      </c>
      <c r="H125" s="50">
        <v>8</v>
      </c>
      <c r="I125" s="51">
        <v>0.29629629629629628</v>
      </c>
      <c r="J125" s="50">
        <v>0</v>
      </c>
      <c r="K125" s="51">
        <v>0</v>
      </c>
      <c r="L125" s="50">
        <v>0</v>
      </c>
      <c r="M125" s="51">
        <v>0</v>
      </c>
      <c r="N125" s="51">
        <v>0.85185185185185186</v>
      </c>
      <c r="P125" s="49" t="s">
        <v>52</v>
      </c>
      <c r="Q125" s="98">
        <v>66</v>
      </c>
      <c r="R125" s="98">
        <v>63</v>
      </c>
      <c r="S125" s="98">
        <v>54</v>
      </c>
      <c r="T125" s="98">
        <v>9</v>
      </c>
      <c r="U125" s="98">
        <v>0</v>
      </c>
    </row>
    <row r="126" spans="2:21" x14ac:dyDescent="0.25">
      <c r="B126" s="107" t="s">
        <v>198</v>
      </c>
      <c r="C126" s="50">
        <v>77</v>
      </c>
      <c r="D126" s="50">
        <v>70</v>
      </c>
      <c r="E126" s="51">
        <v>0.90909090909090906</v>
      </c>
      <c r="F126" s="50">
        <v>57</v>
      </c>
      <c r="G126" s="51">
        <v>0.81428571428571428</v>
      </c>
      <c r="H126" s="50">
        <v>13</v>
      </c>
      <c r="I126" s="51">
        <v>0.18571428571428572</v>
      </c>
      <c r="J126" s="50">
        <v>0</v>
      </c>
      <c r="K126" s="51">
        <v>0</v>
      </c>
      <c r="L126" s="50">
        <v>7</v>
      </c>
      <c r="M126" s="51">
        <v>9.0909090909090912E-2</v>
      </c>
      <c r="N126" s="51">
        <v>0.86168831168831161</v>
      </c>
      <c r="P126" s="107" t="s">
        <v>14</v>
      </c>
      <c r="Q126" s="50">
        <v>2</v>
      </c>
      <c r="R126" s="50">
        <v>2</v>
      </c>
      <c r="S126" s="50">
        <v>2</v>
      </c>
      <c r="T126" s="50">
        <v>0</v>
      </c>
      <c r="U126" s="50">
        <v>0</v>
      </c>
    </row>
    <row r="127" spans="2:21" x14ac:dyDescent="0.25">
      <c r="B127" s="107" t="s">
        <v>196</v>
      </c>
      <c r="C127" s="50">
        <v>76</v>
      </c>
      <c r="D127" s="50">
        <v>73</v>
      </c>
      <c r="E127" s="51">
        <v>0.96052631578947367</v>
      </c>
      <c r="F127" s="50">
        <v>57</v>
      </c>
      <c r="G127" s="51">
        <v>0.78082191780821919</v>
      </c>
      <c r="H127" s="50">
        <v>16</v>
      </c>
      <c r="I127" s="51">
        <v>0.21917808219178081</v>
      </c>
      <c r="J127" s="50">
        <v>0</v>
      </c>
      <c r="K127" s="51">
        <v>0</v>
      </c>
      <c r="L127" s="50">
        <v>3</v>
      </c>
      <c r="M127" s="51">
        <v>3.9473684210526314E-2</v>
      </c>
      <c r="N127" s="51">
        <v>0.87067411679884643</v>
      </c>
      <c r="P127" s="107" t="s">
        <v>146</v>
      </c>
      <c r="Q127" s="50">
        <v>15</v>
      </c>
      <c r="R127" s="50">
        <v>15</v>
      </c>
      <c r="S127" s="50">
        <v>10</v>
      </c>
      <c r="T127" s="50">
        <v>5</v>
      </c>
      <c r="U127" s="50">
        <v>0</v>
      </c>
    </row>
    <row r="128" spans="2:21" x14ac:dyDescent="0.25">
      <c r="B128" s="107" t="s">
        <v>182</v>
      </c>
      <c r="C128" s="50">
        <v>27</v>
      </c>
      <c r="D128" s="50">
        <v>26</v>
      </c>
      <c r="E128" s="51">
        <v>0.96296296296296291</v>
      </c>
      <c r="F128" s="50">
        <v>26</v>
      </c>
      <c r="G128" s="51">
        <v>1</v>
      </c>
      <c r="H128" s="50">
        <v>0</v>
      </c>
      <c r="I128" s="51">
        <v>0</v>
      </c>
      <c r="J128" s="50">
        <v>0</v>
      </c>
      <c r="K128" s="51">
        <v>0</v>
      </c>
      <c r="L128" s="50">
        <v>1</v>
      </c>
      <c r="M128" s="51">
        <v>3.7037037037037035E-2</v>
      </c>
      <c r="N128" s="51">
        <v>0.9814814814814814</v>
      </c>
      <c r="P128" s="107" t="s">
        <v>147</v>
      </c>
      <c r="Q128" s="50">
        <v>17</v>
      </c>
      <c r="R128" s="50">
        <v>16</v>
      </c>
      <c r="S128" s="50">
        <v>14</v>
      </c>
      <c r="T128" s="50">
        <v>2</v>
      </c>
      <c r="U128" s="50">
        <v>0</v>
      </c>
    </row>
    <row r="129" spans="2:21" x14ac:dyDescent="0.25">
      <c r="B129" s="107" t="s">
        <v>10</v>
      </c>
      <c r="C129" s="50">
        <v>2</v>
      </c>
      <c r="D129" s="50">
        <v>2</v>
      </c>
      <c r="E129" s="51">
        <v>1</v>
      </c>
      <c r="F129" s="50">
        <v>2</v>
      </c>
      <c r="G129" s="51">
        <v>1</v>
      </c>
      <c r="H129" s="50">
        <v>0</v>
      </c>
      <c r="I129" s="51">
        <v>0</v>
      </c>
      <c r="J129" s="50">
        <v>0</v>
      </c>
      <c r="K129" s="51">
        <v>0</v>
      </c>
      <c r="L129" s="50">
        <v>0</v>
      </c>
      <c r="M129" s="51">
        <v>0</v>
      </c>
      <c r="N129" s="51">
        <v>1</v>
      </c>
      <c r="P129" s="107" t="s">
        <v>149</v>
      </c>
      <c r="Q129" s="50">
        <v>32</v>
      </c>
      <c r="R129" s="50">
        <v>30</v>
      </c>
      <c r="S129" s="50">
        <v>28</v>
      </c>
      <c r="T129" s="50">
        <v>2</v>
      </c>
      <c r="U129" s="50">
        <v>0</v>
      </c>
    </row>
    <row r="130" spans="2:21" x14ac:dyDescent="0.25">
      <c r="B130" s="107" t="s">
        <v>11</v>
      </c>
      <c r="C130" s="50">
        <v>20</v>
      </c>
      <c r="D130" s="50">
        <v>17</v>
      </c>
      <c r="E130" s="51">
        <v>0.85</v>
      </c>
      <c r="F130" s="50">
        <v>10</v>
      </c>
      <c r="G130" s="51">
        <v>0.58823529411764708</v>
      </c>
      <c r="H130" s="50">
        <v>7</v>
      </c>
      <c r="I130" s="51">
        <v>0.41176470588235292</v>
      </c>
      <c r="J130" s="50">
        <v>0</v>
      </c>
      <c r="K130" s="51">
        <v>0</v>
      </c>
      <c r="L130" s="50">
        <v>3</v>
      </c>
      <c r="M130" s="51">
        <v>0.15</v>
      </c>
      <c r="N130" s="51">
        <v>0.71911764705882353</v>
      </c>
      <c r="P130" s="49" t="s">
        <v>28</v>
      </c>
      <c r="Q130" s="98">
        <v>147</v>
      </c>
      <c r="R130" s="98">
        <v>143</v>
      </c>
      <c r="S130" s="98">
        <v>122</v>
      </c>
      <c r="T130" s="98">
        <v>21</v>
      </c>
      <c r="U130" s="98">
        <v>1</v>
      </c>
    </row>
    <row r="131" spans="2:21" x14ac:dyDescent="0.25">
      <c r="B131" s="107" t="s">
        <v>12</v>
      </c>
      <c r="C131" s="50">
        <v>14</v>
      </c>
      <c r="D131" s="50">
        <v>12</v>
      </c>
      <c r="E131" s="51">
        <v>0.8571428571428571</v>
      </c>
      <c r="F131" s="50">
        <v>10</v>
      </c>
      <c r="G131" s="51">
        <v>0.83333333333333337</v>
      </c>
      <c r="H131" s="50">
        <v>2</v>
      </c>
      <c r="I131" s="51">
        <v>0.16666666666666666</v>
      </c>
      <c r="J131" s="50">
        <v>0</v>
      </c>
      <c r="K131" s="51">
        <v>0</v>
      </c>
      <c r="L131" s="50">
        <v>2</v>
      </c>
      <c r="M131" s="51">
        <v>0.14285714285714285</v>
      </c>
      <c r="N131" s="51">
        <v>0.84523809523809523</v>
      </c>
      <c r="P131" s="107" t="s">
        <v>179</v>
      </c>
      <c r="Q131" s="50">
        <v>1</v>
      </c>
      <c r="R131" s="50">
        <v>1</v>
      </c>
      <c r="S131" s="50">
        <v>1</v>
      </c>
      <c r="T131" s="50">
        <v>0</v>
      </c>
      <c r="U131" s="50">
        <v>0</v>
      </c>
    </row>
    <row r="132" spans="2:21" x14ac:dyDescent="0.25">
      <c r="B132" s="107" t="s">
        <v>13</v>
      </c>
      <c r="C132" s="50">
        <v>62</v>
      </c>
      <c r="D132" s="50">
        <v>62</v>
      </c>
      <c r="E132" s="51">
        <v>1</v>
      </c>
      <c r="F132" s="50">
        <v>56</v>
      </c>
      <c r="G132" s="51">
        <v>0.90322580645161288</v>
      </c>
      <c r="H132" s="50">
        <v>6</v>
      </c>
      <c r="I132" s="51">
        <v>9.6774193548387094E-2</v>
      </c>
      <c r="J132" s="50">
        <v>0</v>
      </c>
      <c r="K132" s="51">
        <v>0</v>
      </c>
      <c r="L132" s="50">
        <v>0</v>
      </c>
      <c r="M132" s="51">
        <v>0</v>
      </c>
      <c r="N132" s="51">
        <v>0.95161290322580649</v>
      </c>
      <c r="P132" s="107" t="s">
        <v>14</v>
      </c>
      <c r="Q132" s="50">
        <v>22</v>
      </c>
      <c r="R132" s="50">
        <v>22</v>
      </c>
      <c r="S132" s="50">
        <v>22</v>
      </c>
      <c r="T132" s="50">
        <v>0</v>
      </c>
      <c r="U132" s="50">
        <v>0</v>
      </c>
    </row>
    <row r="133" spans="2:21" x14ac:dyDescent="0.25">
      <c r="B133" s="107" t="s">
        <v>15</v>
      </c>
      <c r="C133" s="50">
        <v>11</v>
      </c>
      <c r="D133" s="50">
        <v>11</v>
      </c>
      <c r="E133" s="51">
        <v>1</v>
      </c>
      <c r="F133" s="50">
        <v>10</v>
      </c>
      <c r="G133" s="51">
        <v>0.90909090909090906</v>
      </c>
      <c r="H133" s="50">
        <v>1</v>
      </c>
      <c r="I133" s="51">
        <v>9.0909090909090912E-2</v>
      </c>
      <c r="J133" s="50">
        <v>0</v>
      </c>
      <c r="K133" s="51">
        <v>0</v>
      </c>
      <c r="L133" s="50">
        <v>0</v>
      </c>
      <c r="M133" s="51">
        <v>0</v>
      </c>
      <c r="N133" s="51">
        <v>0.95454545454545459</v>
      </c>
      <c r="P133" s="107" t="s">
        <v>146</v>
      </c>
      <c r="Q133" s="50">
        <v>45</v>
      </c>
      <c r="R133" s="50">
        <v>45</v>
      </c>
      <c r="S133" s="50">
        <v>36</v>
      </c>
      <c r="T133" s="50">
        <v>9</v>
      </c>
      <c r="U133" s="50">
        <v>0</v>
      </c>
    </row>
    <row r="134" spans="2:21" x14ac:dyDescent="0.25">
      <c r="B134" s="49" t="s">
        <v>26</v>
      </c>
      <c r="C134" s="98">
        <v>496</v>
      </c>
      <c r="D134" s="98">
        <v>469</v>
      </c>
      <c r="E134" s="99">
        <v>0.94556451612903225</v>
      </c>
      <c r="F134" s="98">
        <v>382</v>
      </c>
      <c r="G134" s="99">
        <v>0.81449893390191896</v>
      </c>
      <c r="H134" s="98">
        <v>87</v>
      </c>
      <c r="I134" s="99">
        <v>0.18550106609808104</v>
      </c>
      <c r="J134" s="98">
        <v>0</v>
      </c>
      <c r="K134" s="99">
        <v>0</v>
      </c>
      <c r="L134" s="98">
        <v>27</v>
      </c>
      <c r="M134" s="99">
        <v>5.4435483870967742E-2</v>
      </c>
      <c r="N134" s="99">
        <v>0.88003172501547566</v>
      </c>
      <c r="P134" s="107" t="s">
        <v>147</v>
      </c>
      <c r="Q134" s="50">
        <v>44</v>
      </c>
      <c r="R134" s="50">
        <v>40</v>
      </c>
      <c r="S134" s="50">
        <v>38</v>
      </c>
      <c r="T134" s="50">
        <v>2</v>
      </c>
      <c r="U134" s="50">
        <v>1</v>
      </c>
    </row>
    <row r="135" spans="2:21" x14ac:dyDescent="0.25">
      <c r="B135" s="107" t="s">
        <v>1</v>
      </c>
      <c r="C135" s="50">
        <v>9</v>
      </c>
      <c r="D135" s="50">
        <v>7</v>
      </c>
      <c r="E135" s="51">
        <v>0.77777777777777779</v>
      </c>
      <c r="F135" s="50">
        <v>6</v>
      </c>
      <c r="G135" s="51">
        <v>0.8571428571428571</v>
      </c>
      <c r="H135" s="50">
        <v>1</v>
      </c>
      <c r="I135" s="51">
        <v>0.14285714285714285</v>
      </c>
      <c r="J135" s="50">
        <v>0</v>
      </c>
      <c r="K135" s="51">
        <v>0</v>
      </c>
      <c r="L135" s="50">
        <v>2</v>
      </c>
      <c r="M135" s="51">
        <v>0.22222222222222221</v>
      </c>
      <c r="N135" s="51">
        <v>0.81746031746031744</v>
      </c>
      <c r="P135" s="107" t="s">
        <v>149</v>
      </c>
      <c r="Q135" s="50">
        <v>35</v>
      </c>
      <c r="R135" s="50">
        <v>35</v>
      </c>
      <c r="S135" s="50">
        <v>25</v>
      </c>
      <c r="T135" s="50">
        <v>10</v>
      </c>
      <c r="U135" s="50">
        <v>0</v>
      </c>
    </row>
    <row r="136" spans="2:21" x14ac:dyDescent="0.25">
      <c r="B136" s="107" t="s">
        <v>6</v>
      </c>
      <c r="C136" s="50">
        <v>35</v>
      </c>
      <c r="D136" s="50">
        <v>33</v>
      </c>
      <c r="E136" s="51">
        <v>0.94285714285714284</v>
      </c>
      <c r="F136" s="50">
        <v>24</v>
      </c>
      <c r="G136" s="51">
        <v>0.72727272727272729</v>
      </c>
      <c r="H136" s="50">
        <v>9</v>
      </c>
      <c r="I136" s="51">
        <v>0.27272727272727271</v>
      </c>
      <c r="J136" s="50">
        <v>0</v>
      </c>
      <c r="K136" s="51">
        <v>0</v>
      </c>
      <c r="L136" s="50">
        <v>2</v>
      </c>
      <c r="M136" s="51">
        <v>5.7142857142857141E-2</v>
      </c>
      <c r="N136" s="51">
        <v>0.83506493506493507</v>
      </c>
      <c r="P136" s="49" t="s">
        <v>53</v>
      </c>
      <c r="Q136" s="98">
        <v>95</v>
      </c>
      <c r="R136" s="98">
        <v>85</v>
      </c>
      <c r="S136" s="98">
        <v>75</v>
      </c>
      <c r="T136" s="98">
        <v>10</v>
      </c>
      <c r="U136" s="98">
        <v>8</v>
      </c>
    </row>
    <row r="137" spans="2:21" x14ac:dyDescent="0.25">
      <c r="B137" s="107" t="s">
        <v>197</v>
      </c>
      <c r="C137" s="50">
        <v>68</v>
      </c>
      <c r="D137" s="50">
        <v>68</v>
      </c>
      <c r="E137" s="51">
        <v>1</v>
      </c>
      <c r="F137" s="50">
        <v>47</v>
      </c>
      <c r="G137" s="51">
        <v>0.69117647058823528</v>
      </c>
      <c r="H137" s="50">
        <v>21</v>
      </c>
      <c r="I137" s="51">
        <v>0.30882352941176472</v>
      </c>
      <c r="J137" s="50">
        <v>0</v>
      </c>
      <c r="K137" s="51">
        <v>0</v>
      </c>
      <c r="L137" s="50">
        <v>0</v>
      </c>
      <c r="M137" s="51">
        <v>0</v>
      </c>
      <c r="N137" s="51">
        <v>0.84558823529411764</v>
      </c>
      <c r="P137" s="107" t="s">
        <v>14</v>
      </c>
      <c r="Q137" s="50">
        <v>2</v>
      </c>
      <c r="R137" s="50">
        <v>2</v>
      </c>
      <c r="S137" s="50">
        <v>1</v>
      </c>
      <c r="T137" s="50">
        <v>1</v>
      </c>
      <c r="U137" s="50">
        <v>0</v>
      </c>
    </row>
    <row r="138" spans="2:21" x14ac:dyDescent="0.25">
      <c r="B138" s="107" t="s">
        <v>198</v>
      </c>
      <c r="C138" s="50">
        <v>95</v>
      </c>
      <c r="D138" s="50">
        <v>80</v>
      </c>
      <c r="E138" s="51">
        <v>0.84210526315789469</v>
      </c>
      <c r="F138" s="50">
        <v>65</v>
      </c>
      <c r="G138" s="51">
        <v>0.8125</v>
      </c>
      <c r="H138" s="50">
        <v>15</v>
      </c>
      <c r="I138" s="51">
        <v>0.1875</v>
      </c>
      <c r="J138" s="50">
        <v>0</v>
      </c>
      <c r="K138" s="51">
        <v>0</v>
      </c>
      <c r="L138" s="50">
        <v>15</v>
      </c>
      <c r="M138" s="51">
        <v>0.15789473684210525</v>
      </c>
      <c r="N138" s="51">
        <v>0.82730263157894735</v>
      </c>
      <c r="P138" s="107" t="s">
        <v>146</v>
      </c>
      <c r="Q138" s="50">
        <v>42</v>
      </c>
      <c r="R138" s="50">
        <v>35</v>
      </c>
      <c r="S138" s="50">
        <v>30</v>
      </c>
      <c r="T138" s="50">
        <v>5</v>
      </c>
      <c r="U138" s="50">
        <v>6</v>
      </c>
    </row>
    <row r="139" spans="2:21" x14ac:dyDescent="0.25">
      <c r="B139" s="107" t="s">
        <v>196</v>
      </c>
      <c r="C139" s="50">
        <v>94</v>
      </c>
      <c r="D139" s="50">
        <v>92</v>
      </c>
      <c r="E139" s="51">
        <v>0.97872340425531912</v>
      </c>
      <c r="F139" s="50">
        <v>69</v>
      </c>
      <c r="G139" s="51">
        <v>0.75</v>
      </c>
      <c r="H139" s="50">
        <v>23</v>
      </c>
      <c r="I139" s="51">
        <v>0.25</v>
      </c>
      <c r="J139" s="50">
        <v>0</v>
      </c>
      <c r="K139" s="51">
        <v>0</v>
      </c>
      <c r="L139" s="50">
        <v>2</v>
      </c>
      <c r="M139" s="51">
        <v>2.1276595744680851E-2</v>
      </c>
      <c r="N139" s="51">
        <v>0.8643617021276595</v>
      </c>
      <c r="P139" s="107" t="s">
        <v>147</v>
      </c>
      <c r="Q139" s="50">
        <v>11</v>
      </c>
      <c r="R139" s="50">
        <v>11</v>
      </c>
      <c r="S139" s="50">
        <v>10</v>
      </c>
      <c r="T139" s="50">
        <v>1</v>
      </c>
      <c r="U139" s="50">
        <v>0</v>
      </c>
    </row>
    <row r="140" spans="2:21" x14ac:dyDescent="0.25">
      <c r="B140" s="107" t="s">
        <v>182</v>
      </c>
      <c r="C140" s="50">
        <v>25</v>
      </c>
      <c r="D140" s="50">
        <v>23</v>
      </c>
      <c r="E140" s="51">
        <v>0.92</v>
      </c>
      <c r="F140" s="50">
        <v>21</v>
      </c>
      <c r="G140" s="51">
        <v>0.91304347826086951</v>
      </c>
      <c r="H140" s="50">
        <v>2</v>
      </c>
      <c r="I140" s="51">
        <v>8.6956521739130432E-2</v>
      </c>
      <c r="J140" s="50">
        <v>0</v>
      </c>
      <c r="K140" s="51">
        <v>0</v>
      </c>
      <c r="L140" s="50">
        <v>2</v>
      </c>
      <c r="M140" s="51">
        <v>0.08</v>
      </c>
      <c r="N140" s="51">
        <v>0.91652173913043478</v>
      </c>
      <c r="P140" s="107" t="s">
        <v>149</v>
      </c>
      <c r="Q140" s="50">
        <v>40</v>
      </c>
      <c r="R140" s="50">
        <v>37</v>
      </c>
      <c r="S140" s="50">
        <v>34</v>
      </c>
      <c r="T140" s="50">
        <v>3</v>
      </c>
      <c r="U140" s="50">
        <v>2</v>
      </c>
    </row>
    <row r="141" spans="2:21" x14ac:dyDescent="0.25">
      <c r="B141" s="107" t="s">
        <v>10</v>
      </c>
      <c r="C141" s="50">
        <v>1</v>
      </c>
      <c r="D141" s="50">
        <v>1</v>
      </c>
      <c r="E141" s="51">
        <v>1</v>
      </c>
      <c r="F141" s="50">
        <v>1</v>
      </c>
      <c r="G141" s="51">
        <v>1</v>
      </c>
      <c r="H141" s="50">
        <v>0</v>
      </c>
      <c r="I141" s="51">
        <v>0</v>
      </c>
      <c r="J141" s="50">
        <v>0</v>
      </c>
      <c r="K141" s="51">
        <v>0</v>
      </c>
      <c r="L141" s="50">
        <v>0</v>
      </c>
      <c r="M141" s="51">
        <v>0</v>
      </c>
      <c r="N141" s="51">
        <v>1</v>
      </c>
      <c r="P141" s="49" t="s">
        <v>54</v>
      </c>
      <c r="Q141" s="98">
        <v>255</v>
      </c>
      <c r="R141" s="98">
        <v>244</v>
      </c>
      <c r="S141" s="98">
        <v>214</v>
      </c>
      <c r="T141" s="98">
        <v>30</v>
      </c>
      <c r="U141" s="98">
        <v>1</v>
      </c>
    </row>
    <row r="142" spans="2:21" x14ac:dyDescent="0.25">
      <c r="B142" s="107" t="s">
        <v>11</v>
      </c>
      <c r="C142" s="50">
        <v>34</v>
      </c>
      <c r="D142" s="50">
        <v>33</v>
      </c>
      <c r="E142" s="51">
        <v>0.97058823529411764</v>
      </c>
      <c r="F142" s="50">
        <v>25</v>
      </c>
      <c r="G142" s="51">
        <v>0.75757575757575757</v>
      </c>
      <c r="H142" s="50">
        <v>8</v>
      </c>
      <c r="I142" s="51">
        <v>0.24242424242424243</v>
      </c>
      <c r="J142" s="50">
        <v>0</v>
      </c>
      <c r="K142" s="51">
        <v>0</v>
      </c>
      <c r="L142" s="50">
        <v>1</v>
      </c>
      <c r="M142" s="51">
        <v>2.9411764705882353E-2</v>
      </c>
      <c r="N142" s="51">
        <v>0.86408199643493755</v>
      </c>
      <c r="P142" s="107" t="s">
        <v>14</v>
      </c>
      <c r="Q142" s="50">
        <v>3</v>
      </c>
      <c r="R142" s="50">
        <v>3</v>
      </c>
      <c r="S142" s="50">
        <v>2</v>
      </c>
      <c r="T142" s="50">
        <v>1</v>
      </c>
      <c r="U142" s="50">
        <v>0</v>
      </c>
    </row>
    <row r="143" spans="2:21" x14ac:dyDescent="0.25">
      <c r="B143" s="107" t="s">
        <v>12</v>
      </c>
      <c r="C143" s="50">
        <v>17</v>
      </c>
      <c r="D143" s="50">
        <v>16</v>
      </c>
      <c r="E143" s="51">
        <v>0.94117647058823528</v>
      </c>
      <c r="F143" s="50">
        <v>16</v>
      </c>
      <c r="G143" s="51">
        <v>1</v>
      </c>
      <c r="H143" s="50">
        <v>0</v>
      </c>
      <c r="I143" s="51">
        <v>0</v>
      </c>
      <c r="J143" s="50">
        <v>0</v>
      </c>
      <c r="K143" s="51">
        <v>0</v>
      </c>
      <c r="L143" s="50">
        <v>1</v>
      </c>
      <c r="M143" s="51">
        <v>5.8823529411764705E-2</v>
      </c>
      <c r="N143" s="51">
        <v>0.97058823529411764</v>
      </c>
      <c r="P143" s="107" t="s">
        <v>146</v>
      </c>
      <c r="Q143" s="50">
        <v>65</v>
      </c>
      <c r="R143" s="50">
        <v>63</v>
      </c>
      <c r="S143" s="50">
        <v>56</v>
      </c>
      <c r="T143" s="50">
        <v>7</v>
      </c>
      <c r="U143" s="50">
        <v>0</v>
      </c>
    </row>
    <row r="144" spans="2:21" x14ac:dyDescent="0.25">
      <c r="B144" s="107" t="s">
        <v>13</v>
      </c>
      <c r="C144" s="50">
        <v>92</v>
      </c>
      <c r="D144" s="50">
        <v>92</v>
      </c>
      <c r="E144" s="51">
        <v>1</v>
      </c>
      <c r="F144" s="50">
        <v>84</v>
      </c>
      <c r="G144" s="51">
        <v>0.91304347826086951</v>
      </c>
      <c r="H144" s="50">
        <v>8</v>
      </c>
      <c r="I144" s="51">
        <v>8.6956521739130432E-2</v>
      </c>
      <c r="J144" s="50">
        <v>0</v>
      </c>
      <c r="K144" s="51">
        <v>0</v>
      </c>
      <c r="L144" s="50">
        <v>0</v>
      </c>
      <c r="M144" s="51">
        <v>0</v>
      </c>
      <c r="N144" s="51">
        <v>0.95652173913043481</v>
      </c>
      <c r="P144" s="107" t="s">
        <v>147</v>
      </c>
      <c r="Q144" s="50">
        <v>68</v>
      </c>
      <c r="R144" s="50">
        <v>61</v>
      </c>
      <c r="S144" s="50">
        <v>48</v>
      </c>
      <c r="T144" s="50">
        <v>13</v>
      </c>
      <c r="U144" s="50">
        <v>1</v>
      </c>
    </row>
    <row r="145" spans="2:21" x14ac:dyDescent="0.25">
      <c r="B145" s="107" t="s">
        <v>15</v>
      </c>
      <c r="C145" s="50">
        <v>26</v>
      </c>
      <c r="D145" s="50">
        <v>24</v>
      </c>
      <c r="E145" s="51">
        <v>0.92307692307692313</v>
      </c>
      <c r="F145" s="50">
        <v>24</v>
      </c>
      <c r="G145" s="51">
        <v>1</v>
      </c>
      <c r="H145" s="50">
        <v>0</v>
      </c>
      <c r="I145" s="51">
        <v>0</v>
      </c>
      <c r="J145" s="50">
        <v>0</v>
      </c>
      <c r="K145" s="51">
        <v>0</v>
      </c>
      <c r="L145" s="50">
        <v>2</v>
      </c>
      <c r="M145" s="51">
        <v>7.6923076923076927E-2</v>
      </c>
      <c r="N145" s="51">
        <v>0.96153846153846156</v>
      </c>
      <c r="P145" s="107" t="s">
        <v>149</v>
      </c>
      <c r="Q145" s="50">
        <v>119</v>
      </c>
      <c r="R145" s="50">
        <v>117</v>
      </c>
      <c r="S145" s="50">
        <v>108</v>
      </c>
      <c r="T145" s="50">
        <v>9</v>
      </c>
      <c r="U145" s="50">
        <v>0</v>
      </c>
    </row>
    <row r="146" spans="2:21" x14ac:dyDescent="0.25">
      <c r="B146" s="49" t="s">
        <v>29</v>
      </c>
      <c r="C146" s="98">
        <v>628</v>
      </c>
      <c r="D146" s="98">
        <v>594</v>
      </c>
      <c r="E146" s="99">
        <v>0.94585987261146498</v>
      </c>
      <c r="F146" s="98">
        <v>483</v>
      </c>
      <c r="G146" s="99">
        <v>0.81313131313131315</v>
      </c>
      <c r="H146" s="98">
        <v>111</v>
      </c>
      <c r="I146" s="99">
        <v>0.18686868686868688</v>
      </c>
      <c r="J146" s="98">
        <v>2</v>
      </c>
      <c r="K146" s="99">
        <v>3.1847133757961785E-3</v>
      </c>
      <c r="L146" s="98">
        <v>32</v>
      </c>
      <c r="M146" s="99">
        <v>5.0955414012738856E-2</v>
      </c>
      <c r="N146" s="99">
        <v>0.87949559287138901</v>
      </c>
      <c r="P146" s="49" t="s">
        <v>164</v>
      </c>
      <c r="Q146" s="98">
        <v>74</v>
      </c>
      <c r="R146" s="98">
        <v>71</v>
      </c>
      <c r="S146" s="98">
        <v>60</v>
      </c>
      <c r="T146" s="98">
        <v>11</v>
      </c>
      <c r="U146" s="98">
        <v>0</v>
      </c>
    </row>
    <row r="147" spans="2:21" x14ac:dyDescent="0.25">
      <c r="B147" s="107" t="s">
        <v>1</v>
      </c>
      <c r="C147" s="50">
        <v>11</v>
      </c>
      <c r="D147" s="50">
        <v>10</v>
      </c>
      <c r="E147" s="51">
        <v>0.90909090909090906</v>
      </c>
      <c r="F147" s="50">
        <v>8</v>
      </c>
      <c r="G147" s="51">
        <v>0.8</v>
      </c>
      <c r="H147" s="50">
        <v>2</v>
      </c>
      <c r="I147" s="51">
        <v>0.2</v>
      </c>
      <c r="J147" s="50">
        <v>0</v>
      </c>
      <c r="K147" s="51">
        <v>0</v>
      </c>
      <c r="L147" s="50">
        <v>1</v>
      </c>
      <c r="M147" s="51">
        <v>9.0909090909090912E-2</v>
      </c>
      <c r="N147" s="51">
        <v>0.8545454545454545</v>
      </c>
      <c r="P147" s="107" t="s">
        <v>14</v>
      </c>
      <c r="Q147" s="50">
        <v>5</v>
      </c>
      <c r="R147" s="50">
        <v>5</v>
      </c>
      <c r="S147" s="50">
        <v>5</v>
      </c>
      <c r="T147" s="50">
        <v>0</v>
      </c>
      <c r="U147" s="50">
        <v>0</v>
      </c>
    </row>
    <row r="148" spans="2:21" x14ac:dyDescent="0.25">
      <c r="B148" s="107" t="s">
        <v>181</v>
      </c>
      <c r="C148" s="50">
        <v>2</v>
      </c>
      <c r="D148" s="50">
        <v>0</v>
      </c>
      <c r="E148" s="51">
        <v>0</v>
      </c>
      <c r="F148" s="50">
        <v>0</v>
      </c>
      <c r="G148" s="51" t="e">
        <v>#DIV/0!</v>
      </c>
      <c r="H148" s="50">
        <v>0</v>
      </c>
      <c r="I148" s="51" t="e">
        <v>#DIV/0!</v>
      </c>
      <c r="J148" s="50">
        <v>0</v>
      </c>
      <c r="K148" s="51">
        <v>0</v>
      </c>
      <c r="L148" s="50">
        <v>2</v>
      </c>
      <c r="M148" s="51">
        <v>1</v>
      </c>
      <c r="N148" s="51" t="e">
        <v>#DIV/0!</v>
      </c>
      <c r="P148" s="107" t="s">
        <v>146</v>
      </c>
      <c r="Q148" s="50">
        <v>17</v>
      </c>
      <c r="R148" s="50">
        <v>17</v>
      </c>
      <c r="S148" s="50">
        <v>13</v>
      </c>
      <c r="T148" s="50">
        <v>4</v>
      </c>
      <c r="U148" s="50">
        <v>0</v>
      </c>
    </row>
    <row r="149" spans="2:21" x14ac:dyDescent="0.25">
      <c r="B149" s="107" t="s">
        <v>6</v>
      </c>
      <c r="C149" s="50">
        <v>37</v>
      </c>
      <c r="D149" s="50">
        <v>33</v>
      </c>
      <c r="E149" s="51">
        <v>0.89189189189189189</v>
      </c>
      <c r="F149" s="50">
        <v>32</v>
      </c>
      <c r="G149" s="51">
        <v>0.96969696969696972</v>
      </c>
      <c r="H149" s="50">
        <v>1</v>
      </c>
      <c r="I149" s="51">
        <v>3.0303030303030304E-2</v>
      </c>
      <c r="J149" s="50">
        <v>0</v>
      </c>
      <c r="K149" s="51">
        <v>0</v>
      </c>
      <c r="L149" s="50">
        <v>4</v>
      </c>
      <c r="M149" s="51">
        <v>0.10810810810810811</v>
      </c>
      <c r="N149" s="51">
        <v>0.9307944307944308</v>
      </c>
      <c r="P149" s="107" t="s">
        <v>147</v>
      </c>
      <c r="Q149" s="50">
        <v>42</v>
      </c>
      <c r="R149" s="50">
        <v>39</v>
      </c>
      <c r="S149" s="50">
        <v>32</v>
      </c>
      <c r="T149" s="50">
        <v>7</v>
      </c>
      <c r="U149" s="50">
        <v>0</v>
      </c>
    </row>
    <row r="150" spans="2:21" x14ac:dyDescent="0.25">
      <c r="B150" s="107" t="s">
        <v>197</v>
      </c>
      <c r="C150" s="50">
        <v>79</v>
      </c>
      <c r="D150" s="50">
        <v>76</v>
      </c>
      <c r="E150" s="51">
        <v>0.96202531645569622</v>
      </c>
      <c r="F150" s="50">
        <v>61</v>
      </c>
      <c r="G150" s="51">
        <v>0.80263157894736847</v>
      </c>
      <c r="H150" s="50">
        <v>15</v>
      </c>
      <c r="I150" s="51">
        <v>0.19736842105263158</v>
      </c>
      <c r="J150" s="50">
        <v>1</v>
      </c>
      <c r="K150" s="51">
        <v>1.2658227848101266E-2</v>
      </c>
      <c r="L150" s="50">
        <v>2</v>
      </c>
      <c r="M150" s="51">
        <v>2.5316455696202531E-2</v>
      </c>
      <c r="N150" s="51">
        <v>0.88232844770153229</v>
      </c>
      <c r="P150" s="107" t="s">
        <v>149</v>
      </c>
      <c r="Q150" s="50">
        <v>10</v>
      </c>
      <c r="R150" s="50">
        <v>10</v>
      </c>
      <c r="S150" s="50">
        <v>10</v>
      </c>
      <c r="T150" s="50">
        <v>0</v>
      </c>
      <c r="U150" s="50">
        <v>0</v>
      </c>
    </row>
    <row r="151" spans="2:21" x14ac:dyDescent="0.25">
      <c r="B151" s="107" t="s">
        <v>198</v>
      </c>
      <c r="C151" s="50">
        <v>162</v>
      </c>
      <c r="D151" s="50">
        <v>148</v>
      </c>
      <c r="E151" s="51">
        <v>0.9135802469135802</v>
      </c>
      <c r="F151" s="50">
        <v>110</v>
      </c>
      <c r="G151" s="51">
        <v>0.7432432432432432</v>
      </c>
      <c r="H151" s="50">
        <v>38</v>
      </c>
      <c r="I151" s="51">
        <v>0.25675675675675674</v>
      </c>
      <c r="J151" s="50">
        <v>1</v>
      </c>
      <c r="K151" s="51">
        <v>6.1728395061728392E-3</v>
      </c>
      <c r="L151" s="50">
        <v>13</v>
      </c>
      <c r="M151" s="51">
        <v>8.0246913580246909E-2</v>
      </c>
      <c r="N151" s="51">
        <v>0.82841174507841164</v>
      </c>
      <c r="P151" s="49" t="s">
        <v>29</v>
      </c>
      <c r="Q151" s="98">
        <v>141</v>
      </c>
      <c r="R151" s="98">
        <v>133</v>
      </c>
      <c r="S151" s="98">
        <v>106</v>
      </c>
      <c r="T151" s="98">
        <v>27</v>
      </c>
      <c r="U151" s="98">
        <v>0</v>
      </c>
    </row>
    <row r="152" spans="2:21" x14ac:dyDescent="0.25">
      <c r="B152" s="107" t="s">
        <v>196</v>
      </c>
      <c r="C152" s="50">
        <v>105</v>
      </c>
      <c r="D152" s="50">
        <v>105</v>
      </c>
      <c r="E152" s="51">
        <v>1</v>
      </c>
      <c r="F152" s="50">
        <v>84</v>
      </c>
      <c r="G152" s="51">
        <v>0.8</v>
      </c>
      <c r="H152" s="50">
        <v>21</v>
      </c>
      <c r="I152" s="51">
        <v>0.2</v>
      </c>
      <c r="J152" s="50">
        <v>0</v>
      </c>
      <c r="K152" s="51">
        <v>0</v>
      </c>
      <c r="L152" s="50">
        <v>0</v>
      </c>
      <c r="M152" s="51">
        <v>0</v>
      </c>
      <c r="N152" s="51">
        <v>0.9</v>
      </c>
      <c r="P152" s="107" t="s">
        <v>14</v>
      </c>
      <c r="Q152" s="50">
        <v>9</v>
      </c>
      <c r="R152" s="50">
        <v>7</v>
      </c>
      <c r="S152" s="50">
        <v>5</v>
      </c>
      <c r="T152" s="50">
        <v>2</v>
      </c>
      <c r="U152" s="50">
        <v>0</v>
      </c>
    </row>
    <row r="153" spans="2:21" x14ac:dyDescent="0.25">
      <c r="B153" s="107" t="s">
        <v>182</v>
      </c>
      <c r="C153" s="50">
        <v>36</v>
      </c>
      <c r="D153" s="50">
        <v>30</v>
      </c>
      <c r="E153" s="51">
        <v>0.83333333333333337</v>
      </c>
      <c r="F153" s="50">
        <v>29</v>
      </c>
      <c r="G153" s="51">
        <v>0.96666666666666667</v>
      </c>
      <c r="H153" s="50">
        <v>1</v>
      </c>
      <c r="I153" s="51">
        <v>3.3333333333333333E-2</v>
      </c>
      <c r="J153" s="50">
        <v>0</v>
      </c>
      <c r="K153" s="51">
        <v>0</v>
      </c>
      <c r="L153" s="50">
        <v>6</v>
      </c>
      <c r="M153" s="51">
        <v>0.16666666666666666</v>
      </c>
      <c r="N153" s="51">
        <v>0.9</v>
      </c>
      <c r="P153" s="107" t="s">
        <v>146</v>
      </c>
      <c r="Q153" s="50">
        <v>20</v>
      </c>
      <c r="R153" s="50">
        <v>20</v>
      </c>
      <c r="S153" s="50">
        <v>15</v>
      </c>
      <c r="T153" s="50">
        <v>5</v>
      </c>
      <c r="U153" s="50">
        <v>0</v>
      </c>
    </row>
    <row r="154" spans="2:21" x14ac:dyDescent="0.25">
      <c r="B154" s="107" t="s">
        <v>10</v>
      </c>
      <c r="C154" s="50">
        <v>16</v>
      </c>
      <c r="D154" s="50">
        <v>14</v>
      </c>
      <c r="E154" s="51">
        <v>0.875</v>
      </c>
      <c r="F154" s="50">
        <v>9</v>
      </c>
      <c r="G154" s="51">
        <v>0.6428571428571429</v>
      </c>
      <c r="H154" s="50">
        <v>5</v>
      </c>
      <c r="I154" s="51">
        <v>0.35714285714285715</v>
      </c>
      <c r="J154" s="50">
        <v>0</v>
      </c>
      <c r="K154" s="51">
        <v>0</v>
      </c>
      <c r="L154" s="50">
        <v>2</v>
      </c>
      <c r="M154" s="51">
        <v>0.125</v>
      </c>
      <c r="N154" s="51">
        <v>0.7589285714285714</v>
      </c>
      <c r="P154" s="107" t="s">
        <v>147</v>
      </c>
      <c r="Q154" s="50">
        <v>87</v>
      </c>
      <c r="R154" s="50">
        <v>81</v>
      </c>
      <c r="S154" s="50">
        <v>62</v>
      </c>
      <c r="T154" s="50">
        <v>19</v>
      </c>
      <c r="U154" s="50">
        <v>0</v>
      </c>
    </row>
    <row r="155" spans="2:21" x14ac:dyDescent="0.25">
      <c r="B155" s="107" t="s">
        <v>11</v>
      </c>
      <c r="C155" s="50">
        <v>28</v>
      </c>
      <c r="D155" s="50">
        <v>28</v>
      </c>
      <c r="E155" s="51">
        <v>1</v>
      </c>
      <c r="F155" s="50">
        <v>28</v>
      </c>
      <c r="G155" s="51">
        <v>1</v>
      </c>
      <c r="H155" s="50">
        <v>0</v>
      </c>
      <c r="I155" s="51">
        <v>0</v>
      </c>
      <c r="J155" s="50">
        <v>0</v>
      </c>
      <c r="K155" s="51">
        <v>0</v>
      </c>
      <c r="L155" s="50">
        <v>0</v>
      </c>
      <c r="M155" s="51">
        <v>0</v>
      </c>
      <c r="N155" s="51">
        <v>1</v>
      </c>
      <c r="P155" s="107" t="s">
        <v>149</v>
      </c>
      <c r="Q155" s="50">
        <v>25</v>
      </c>
      <c r="R155" s="50">
        <v>25</v>
      </c>
      <c r="S155" s="50">
        <v>24</v>
      </c>
      <c r="T155" s="50">
        <v>1</v>
      </c>
      <c r="U155" s="50">
        <v>0</v>
      </c>
    </row>
    <row r="156" spans="2:21" x14ac:dyDescent="0.25">
      <c r="B156" s="107" t="s">
        <v>12</v>
      </c>
      <c r="C156" s="50">
        <v>8</v>
      </c>
      <c r="D156" s="50">
        <v>7</v>
      </c>
      <c r="E156" s="51">
        <v>0.875</v>
      </c>
      <c r="F156" s="50">
        <v>7</v>
      </c>
      <c r="G156" s="51">
        <v>1</v>
      </c>
      <c r="H156" s="50">
        <v>0</v>
      </c>
      <c r="I156" s="51">
        <v>0</v>
      </c>
      <c r="J156" s="50">
        <v>0</v>
      </c>
      <c r="K156" s="51">
        <v>0</v>
      </c>
      <c r="L156" s="50">
        <v>1</v>
      </c>
      <c r="M156" s="51">
        <v>0.125</v>
      </c>
      <c r="N156" s="51">
        <v>0.9375</v>
      </c>
      <c r="P156" s="49" t="s">
        <v>30</v>
      </c>
      <c r="Q156" s="98">
        <v>384</v>
      </c>
      <c r="R156" s="98">
        <v>369</v>
      </c>
      <c r="S156" s="98">
        <v>315</v>
      </c>
      <c r="T156" s="98">
        <v>54</v>
      </c>
      <c r="U156" s="98">
        <v>1</v>
      </c>
    </row>
    <row r="157" spans="2:21" x14ac:dyDescent="0.25">
      <c r="B157" s="107" t="s">
        <v>13</v>
      </c>
      <c r="C157" s="50">
        <v>142</v>
      </c>
      <c r="D157" s="50">
        <v>141</v>
      </c>
      <c r="E157" s="51">
        <v>0.99295774647887325</v>
      </c>
      <c r="F157" s="50">
        <v>113</v>
      </c>
      <c r="G157" s="51">
        <v>0.8014184397163121</v>
      </c>
      <c r="H157" s="50">
        <v>28</v>
      </c>
      <c r="I157" s="51">
        <v>0.19858156028368795</v>
      </c>
      <c r="J157" s="50">
        <v>0</v>
      </c>
      <c r="K157" s="51">
        <v>0</v>
      </c>
      <c r="L157" s="50">
        <v>1</v>
      </c>
      <c r="M157" s="51">
        <v>7.0422535211267607E-3</v>
      </c>
      <c r="N157" s="51">
        <v>0.89718809309759262</v>
      </c>
      <c r="P157" s="107" t="s">
        <v>179</v>
      </c>
      <c r="Q157" s="50">
        <v>0</v>
      </c>
      <c r="R157" s="50">
        <v>0</v>
      </c>
      <c r="S157" s="50">
        <v>0</v>
      </c>
      <c r="T157" s="50">
        <v>0</v>
      </c>
      <c r="U157" s="50">
        <v>0</v>
      </c>
    </row>
    <row r="158" spans="2:21" x14ac:dyDescent="0.25">
      <c r="B158" s="107" t="s">
        <v>15</v>
      </c>
      <c r="C158" s="50">
        <v>2</v>
      </c>
      <c r="D158" s="50">
        <v>2</v>
      </c>
      <c r="E158" s="51">
        <v>1</v>
      </c>
      <c r="F158" s="50">
        <v>2</v>
      </c>
      <c r="G158" s="51">
        <v>1</v>
      </c>
      <c r="H158" s="50">
        <v>0</v>
      </c>
      <c r="I158" s="51">
        <v>0</v>
      </c>
      <c r="J158" s="50">
        <v>0</v>
      </c>
      <c r="K158" s="51">
        <v>0</v>
      </c>
      <c r="L158" s="50">
        <v>0</v>
      </c>
      <c r="M158" s="51">
        <v>0</v>
      </c>
      <c r="N158" s="51">
        <v>1</v>
      </c>
      <c r="P158" s="107" t="s">
        <v>14</v>
      </c>
      <c r="Q158" s="50">
        <v>64</v>
      </c>
      <c r="R158" s="50">
        <v>64</v>
      </c>
      <c r="S158" s="50">
        <v>62</v>
      </c>
      <c r="T158" s="50">
        <v>2</v>
      </c>
      <c r="U158" s="50">
        <v>0</v>
      </c>
    </row>
    <row r="159" spans="2:21" x14ac:dyDescent="0.25">
      <c r="B159" s="49" t="s">
        <v>24</v>
      </c>
      <c r="C159" s="98">
        <v>927</v>
      </c>
      <c r="D159" s="98">
        <v>840</v>
      </c>
      <c r="E159" s="99">
        <v>0.90614886731391586</v>
      </c>
      <c r="F159" s="98">
        <v>716</v>
      </c>
      <c r="G159" s="99">
        <v>0.85238095238095235</v>
      </c>
      <c r="H159" s="98">
        <v>124</v>
      </c>
      <c r="I159" s="99">
        <v>0.14761904761904762</v>
      </c>
      <c r="J159" s="98">
        <v>4</v>
      </c>
      <c r="K159" s="99">
        <v>4.3149946062567418E-3</v>
      </c>
      <c r="L159" s="98">
        <v>83</v>
      </c>
      <c r="M159" s="99">
        <v>8.9536138079827396E-2</v>
      </c>
      <c r="N159" s="99">
        <v>0.87926490984743411</v>
      </c>
      <c r="P159" s="107" t="s">
        <v>146</v>
      </c>
      <c r="Q159" s="50">
        <v>82</v>
      </c>
      <c r="R159" s="50">
        <v>81</v>
      </c>
      <c r="S159" s="50">
        <v>64</v>
      </c>
      <c r="T159" s="50">
        <v>17</v>
      </c>
      <c r="U159" s="50">
        <v>0</v>
      </c>
    </row>
    <row r="160" spans="2:21" x14ac:dyDescent="0.25">
      <c r="B160" s="107" t="s">
        <v>1</v>
      </c>
      <c r="C160" s="50">
        <v>15</v>
      </c>
      <c r="D160" s="50">
        <v>12</v>
      </c>
      <c r="E160" s="51">
        <v>0.8</v>
      </c>
      <c r="F160" s="50">
        <v>10</v>
      </c>
      <c r="G160" s="51">
        <v>0.83333333333333337</v>
      </c>
      <c r="H160" s="50">
        <v>2</v>
      </c>
      <c r="I160" s="51">
        <v>0.16666666666666666</v>
      </c>
      <c r="J160" s="50">
        <v>0</v>
      </c>
      <c r="K160" s="51">
        <v>0</v>
      </c>
      <c r="L160" s="50">
        <v>3</v>
      </c>
      <c r="M160" s="51">
        <v>0.2</v>
      </c>
      <c r="N160" s="51">
        <v>0.81666666666666665</v>
      </c>
      <c r="P160" s="107" t="s">
        <v>147</v>
      </c>
      <c r="Q160" s="50">
        <v>161</v>
      </c>
      <c r="R160" s="50">
        <v>150</v>
      </c>
      <c r="S160" s="50">
        <v>127</v>
      </c>
      <c r="T160" s="50">
        <v>23</v>
      </c>
      <c r="U160" s="50">
        <v>1</v>
      </c>
    </row>
    <row r="161" spans="2:21" x14ac:dyDescent="0.25">
      <c r="B161" s="107" t="s">
        <v>183</v>
      </c>
      <c r="C161" s="50">
        <v>2</v>
      </c>
      <c r="D161" s="50">
        <v>0</v>
      </c>
      <c r="E161" s="51">
        <v>0</v>
      </c>
      <c r="F161" s="50">
        <v>0</v>
      </c>
      <c r="G161" s="51" t="e">
        <v>#DIV/0!</v>
      </c>
      <c r="H161" s="50">
        <v>0</v>
      </c>
      <c r="I161" s="51" t="e">
        <v>#DIV/0!</v>
      </c>
      <c r="J161" s="50">
        <v>0</v>
      </c>
      <c r="K161" s="51">
        <v>0</v>
      </c>
      <c r="L161" s="50">
        <v>2</v>
      </c>
      <c r="M161" s="51">
        <v>1</v>
      </c>
      <c r="N161" s="51" t="e">
        <v>#DIV/0!</v>
      </c>
      <c r="P161" s="107" t="s">
        <v>149</v>
      </c>
      <c r="Q161" s="50">
        <v>77</v>
      </c>
      <c r="R161" s="50">
        <v>74</v>
      </c>
      <c r="S161" s="50">
        <v>62</v>
      </c>
      <c r="T161" s="50">
        <v>12</v>
      </c>
      <c r="U161" s="50">
        <v>0</v>
      </c>
    </row>
    <row r="162" spans="2:21" x14ac:dyDescent="0.25">
      <c r="B162" s="107" t="s">
        <v>181</v>
      </c>
      <c r="C162" s="50">
        <v>5</v>
      </c>
      <c r="D162" s="50">
        <v>0</v>
      </c>
      <c r="E162" s="51">
        <v>0</v>
      </c>
      <c r="F162" s="50">
        <v>0</v>
      </c>
      <c r="G162" s="51" t="e">
        <v>#DIV/0!</v>
      </c>
      <c r="H162" s="50">
        <v>0</v>
      </c>
      <c r="I162" s="51" t="e">
        <v>#DIV/0!</v>
      </c>
      <c r="J162" s="50">
        <v>0</v>
      </c>
      <c r="K162" s="51">
        <v>0</v>
      </c>
      <c r="L162" s="50">
        <v>5</v>
      </c>
      <c r="M162" s="51">
        <v>1</v>
      </c>
      <c r="N162" s="51" t="e">
        <v>#DIV/0!</v>
      </c>
      <c r="P162" s="100" t="s">
        <v>214</v>
      </c>
      <c r="Q162" s="50">
        <v>5291</v>
      </c>
      <c r="R162" s="50">
        <v>4737</v>
      </c>
      <c r="S162" s="50">
        <v>3562</v>
      </c>
      <c r="T162" s="50">
        <v>1175</v>
      </c>
      <c r="U162" s="50">
        <v>30</v>
      </c>
    </row>
    <row r="163" spans="2:21" x14ac:dyDescent="0.25">
      <c r="B163" s="107" t="s">
        <v>6</v>
      </c>
      <c r="C163" s="50">
        <v>61</v>
      </c>
      <c r="D163" s="50">
        <v>60</v>
      </c>
      <c r="E163" s="51">
        <v>0.98360655737704916</v>
      </c>
      <c r="F163" s="50">
        <v>56</v>
      </c>
      <c r="G163" s="51">
        <v>0.93333333333333335</v>
      </c>
      <c r="H163" s="50">
        <v>4</v>
      </c>
      <c r="I163" s="51">
        <v>6.6666666666666666E-2</v>
      </c>
      <c r="J163" s="50">
        <v>0</v>
      </c>
      <c r="K163" s="51">
        <v>0</v>
      </c>
      <c r="L163" s="50">
        <v>1</v>
      </c>
      <c r="M163" s="51">
        <v>1.6393442622950821E-2</v>
      </c>
      <c r="N163" s="51">
        <v>0.95846994535519126</v>
      </c>
    </row>
    <row r="164" spans="2:21" x14ac:dyDescent="0.25">
      <c r="B164" s="107" t="s">
        <v>197</v>
      </c>
      <c r="C164" s="50">
        <v>109</v>
      </c>
      <c r="D164" s="50">
        <v>103</v>
      </c>
      <c r="E164" s="51">
        <v>0.94495412844036697</v>
      </c>
      <c r="F164" s="50">
        <v>90</v>
      </c>
      <c r="G164" s="51">
        <v>0.87378640776699024</v>
      </c>
      <c r="H164" s="50">
        <v>13</v>
      </c>
      <c r="I164" s="51">
        <v>0.12621359223300971</v>
      </c>
      <c r="J164" s="50">
        <v>2</v>
      </c>
      <c r="K164" s="51">
        <v>1.834862385321101E-2</v>
      </c>
      <c r="L164" s="50">
        <v>4</v>
      </c>
      <c r="M164" s="51">
        <v>3.669724770642202E-2</v>
      </c>
      <c r="N164" s="51">
        <v>0.9093702681036786</v>
      </c>
    </row>
    <row r="165" spans="2:21" x14ac:dyDescent="0.25">
      <c r="B165" s="107" t="s">
        <v>198</v>
      </c>
      <c r="C165" s="50">
        <v>184</v>
      </c>
      <c r="D165" s="50">
        <v>168</v>
      </c>
      <c r="E165" s="51">
        <v>0.91304347826086951</v>
      </c>
      <c r="F165" s="50">
        <v>130</v>
      </c>
      <c r="G165" s="51">
        <v>0.77380952380952384</v>
      </c>
      <c r="H165" s="50">
        <v>38</v>
      </c>
      <c r="I165" s="51">
        <v>0.22619047619047619</v>
      </c>
      <c r="J165" s="50">
        <v>1</v>
      </c>
      <c r="K165" s="51">
        <v>5.434782608695652E-3</v>
      </c>
      <c r="L165" s="50">
        <v>15</v>
      </c>
      <c r="M165" s="51">
        <v>8.1521739130434784E-2</v>
      </c>
      <c r="N165" s="51">
        <v>0.84342650103519667</v>
      </c>
    </row>
    <row r="166" spans="2:21" x14ac:dyDescent="0.25">
      <c r="B166" s="107" t="s">
        <v>196</v>
      </c>
      <c r="C166" s="50">
        <v>138</v>
      </c>
      <c r="D166" s="50">
        <v>134</v>
      </c>
      <c r="E166" s="51">
        <v>0.97101449275362317</v>
      </c>
      <c r="F166" s="50">
        <v>98</v>
      </c>
      <c r="G166" s="51">
        <v>0.73134328358208955</v>
      </c>
      <c r="H166" s="50">
        <v>36</v>
      </c>
      <c r="I166" s="51">
        <v>0.26865671641791045</v>
      </c>
      <c r="J166" s="50">
        <v>1</v>
      </c>
      <c r="K166" s="51">
        <v>7.246376811594203E-3</v>
      </c>
      <c r="L166" s="50">
        <v>3</v>
      </c>
      <c r="M166" s="51">
        <v>2.1739130434782608E-2</v>
      </c>
      <c r="N166" s="51">
        <v>0.85117888816785636</v>
      </c>
    </row>
    <row r="167" spans="2:21" x14ac:dyDescent="0.25">
      <c r="B167" s="107" t="s">
        <v>182</v>
      </c>
      <c r="C167" s="50">
        <v>27</v>
      </c>
      <c r="D167" s="50">
        <v>24</v>
      </c>
      <c r="E167" s="51">
        <v>0.88888888888888884</v>
      </c>
      <c r="F167" s="50">
        <v>23</v>
      </c>
      <c r="G167" s="51">
        <v>0.95833333333333337</v>
      </c>
      <c r="H167" s="50">
        <v>1</v>
      </c>
      <c r="I167" s="51">
        <v>4.1666666666666664E-2</v>
      </c>
      <c r="J167" s="50">
        <v>0</v>
      </c>
      <c r="K167" s="51">
        <v>0</v>
      </c>
      <c r="L167" s="50">
        <v>3</v>
      </c>
      <c r="M167" s="51">
        <v>0.1111111111111111</v>
      </c>
      <c r="N167" s="51">
        <v>0.92361111111111116</v>
      </c>
    </row>
    <row r="168" spans="2:21" x14ac:dyDescent="0.25">
      <c r="B168" s="107" t="s">
        <v>10</v>
      </c>
      <c r="C168" s="50">
        <v>130</v>
      </c>
      <c r="D168" s="50">
        <v>100</v>
      </c>
      <c r="E168" s="51">
        <v>0.76923076923076927</v>
      </c>
      <c r="F168" s="50">
        <v>87</v>
      </c>
      <c r="G168" s="51">
        <v>0.87</v>
      </c>
      <c r="H168" s="50">
        <v>13</v>
      </c>
      <c r="I168" s="51">
        <v>0.13</v>
      </c>
      <c r="J168" s="50">
        <v>0</v>
      </c>
      <c r="K168" s="51">
        <v>0</v>
      </c>
      <c r="L168" s="50">
        <v>30</v>
      </c>
      <c r="M168" s="51">
        <v>0.23076923076923078</v>
      </c>
      <c r="N168" s="51">
        <v>0.81961538461538463</v>
      </c>
    </row>
    <row r="169" spans="2:21" x14ac:dyDescent="0.25">
      <c r="B169" s="107" t="s">
        <v>11</v>
      </c>
      <c r="C169" s="50">
        <v>38</v>
      </c>
      <c r="D169" s="50">
        <v>35</v>
      </c>
      <c r="E169" s="51">
        <v>0.92105263157894735</v>
      </c>
      <c r="F169" s="50">
        <v>35</v>
      </c>
      <c r="G169" s="51">
        <v>1</v>
      </c>
      <c r="H169" s="50">
        <v>0</v>
      </c>
      <c r="I169" s="51">
        <v>0</v>
      </c>
      <c r="J169" s="50">
        <v>0</v>
      </c>
      <c r="K169" s="51">
        <v>0</v>
      </c>
      <c r="L169" s="50">
        <v>3</v>
      </c>
      <c r="M169" s="51">
        <v>7.8947368421052627E-2</v>
      </c>
      <c r="N169" s="51">
        <v>0.96052631578947367</v>
      </c>
    </row>
    <row r="170" spans="2:21" x14ac:dyDescent="0.25">
      <c r="B170" s="107" t="s">
        <v>12</v>
      </c>
      <c r="C170" s="50">
        <v>19</v>
      </c>
      <c r="D170" s="50">
        <v>18</v>
      </c>
      <c r="E170" s="51">
        <v>0.94736842105263153</v>
      </c>
      <c r="F170" s="50">
        <v>18</v>
      </c>
      <c r="G170" s="51">
        <v>1</v>
      </c>
      <c r="H170" s="50">
        <v>0</v>
      </c>
      <c r="I170" s="51">
        <v>0</v>
      </c>
      <c r="J170" s="50">
        <v>0</v>
      </c>
      <c r="K170" s="51">
        <v>0</v>
      </c>
      <c r="L170" s="50">
        <v>1</v>
      </c>
      <c r="M170" s="51">
        <v>5.2631578947368418E-2</v>
      </c>
      <c r="N170" s="51">
        <v>0.97368421052631571</v>
      </c>
    </row>
    <row r="171" spans="2:21" x14ac:dyDescent="0.25">
      <c r="B171" s="107" t="s">
        <v>13</v>
      </c>
      <c r="C171" s="50">
        <v>134</v>
      </c>
      <c r="D171" s="50">
        <v>132</v>
      </c>
      <c r="E171" s="51">
        <v>0.9850746268656716</v>
      </c>
      <c r="F171" s="50">
        <v>117</v>
      </c>
      <c r="G171" s="51">
        <v>0.88636363636363635</v>
      </c>
      <c r="H171" s="50">
        <v>15</v>
      </c>
      <c r="I171" s="51">
        <v>0.11363636363636363</v>
      </c>
      <c r="J171" s="50">
        <v>0</v>
      </c>
      <c r="K171" s="51">
        <v>0</v>
      </c>
      <c r="L171" s="50">
        <v>2</v>
      </c>
      <c r="M171" s="51">
        <v>1.4925373134328358E-2</v>
      </c>
      <c r="N171" s="51">
        <v>0.93571913161465403</v>
      </c>
    </row>
    <row r="172" spans="2:21" x14ac:dyDescent="0.25">
      <c r="B172" s="107" t="s">
        <v>15</v>
      </c>
      <c r="C172" s="50">
        <v>65</v>
      </c>
      <c r="D172" s="50">
        <v>54</v>
      </c>
      <c r="E172" s="51">
        <v>0.83076923076923082</v>
      </c>
      <c r="F172" s="50">
        <v>52</v>
      </c>
      <c r="G172" s="51">
        <v>0.96296296296296291</v>
      </c>
      <c r="H172" s="50">
        <v>2</v>
      </c>
      <c r="I172" s="51">
        <v>3.7037037037037035E-2</v>
      </c>
      <c r="J172" s="50">
        <v>0</v>
      </c>
      <c r="K172" s="51">
        <v>0</v>
      </c>
      <c r="L172" s="50">
        <v>11</v>
      </c>
      <c r="M172" s="51">
        <v>0.16923076923076924</v>
      </c>
      <c r="N172" s="51">
        <v>0.89686609686609686</v>
      </c>
    </row>
    <row r="173" spans="2:21" x14ac:dyDescent="0.25">
      <c r="B173" s="49" t="s">
        <v>52</v>
      </c>
      <c r="C173" s="98">
        <v>610</v>
      </c>
      <c r="D173" s="98">
        <v>568</v>
      </c>
      <c r="E173" s="99">
        <v>0.93114754098360653</v>
      </c>
      <c r="F173" s="98">
        <v>468</v>
      </c>
      <c r="G173" s="99">
        <v>0.823943661971831</v>
      </c>
      <c r="H173" s="98">
        <v>100</v>
      </c>
      <c r="I173" s="99">
        <v>0.176056338028169</v>
      </c>
      <c r="J173" s="98">
        <v>1</v>
      </c>
      <c r="K173" s="99">
        <v>1.639344262295082E-3</v>
      </c>
      <c r="L173" s="98">
        <v>41</v>
      </c>
      <c r="M173" s="99">
        <v>6.7213114754098358E-2</v>
      </c>
      <c r="N173" s="99">
        <v>0.87754560147771876</v>
      </c>
    </row>
    <row r="174" spans="2:21" x14ac:dyDescent="0.25">
      <c r="B174" s="107" t="s">
        <v>1</v>
      </c>
      <c r="C174" s="50">
        <v>12</v>
      </c>
      <c r="D174" s="50">
        <v>11</v>
      </c>
      <c r="E174" s="51">
        <v>0.91666666666666663</v>
      </c>
      <c r="F174" s="50">
        <v>8</v>
      </c>
      <c r="G174" s="51">
        <v>0.72727272727272729</v>
      </c>
      <c r="H174" s="50">
        <v>3</v>
      </c>
      <c r="I174" s="51">
        <v>0.27272727272727271</v>
      </c>
      <c r="J174" s="50">
        <v>0</v>
      </c>
      <c r="K174" s="51">
        <v>0</v>
      </c>
      <c r="L174" s="50">
        <v>1</v>
      </c>
      <c r="M174" s="51">
        <v>8.3333333333333329E-2</v>
      </c>
      <c r="N174" s="51">
        <v>0.82196969696969702</v>
      </c>
    </row>
    <row r="175" spans="2:21" x14ac:dyDescent="0.25">
      <c r="B175" s="107" t="s">
        <v>6</v>
      </c>
      <c r="C175" s="50">
        <v>29</v>
      </c>
      <c r="D175" s="50">
        <v>27</v>
      </c>
      <c r="E175" s="51">
        <v>0.93103448275862066</v>
      </c>
      <c r="F175" s="50">
        <v>20</v>
      </c>
      <c r="G175" s="51">
        <v>0.7407407407407407</v>
      </c>
      <c r="H175" s="50">
        <v>7</v>
      </c>
      <c r="I175" s="51">
        <v>0.25925925925925924</v>
      </c>
      <c r="J175" s="50">
        <v>0</v>
      </c>
      <c r="K175" s="51">
        <v>0</v>
      </c>
      <c r="L175" s="50">
        <v>2</v>
      </c>
      <c r="M175" s="51">
        <v>6.8965517241379309E-2</v>
      </c>
      <c r="N175" s="51">
        <v>0.83588761174968074</v>
      </c>
    </row>
    <row r="176" spans="2:21" x14ac:dyDescent="0.25">
      <c r="B176" s="107" t="s">
        <v>197</v>
      </c>
      <c r="C176" s="50">
        <v>82</v>
      </c>
      <c r="D176" s="50">
        <v>78</v>
      </c>
      <c r="E176" s="51">
        <v>0.95121951219512191</v>
      </c>
      <c r="F176" s="50">
        <v>54</v>
      </c>
      <c r="G176" s="51">
        <v>0.69230769230769229</v>
      </c>
      <c r="H176" s="50">
        <v>24</v>
      </c>
      <c r="I176" s="51">
        <v>0.30769230769230771</v>
      </c>
      <c r="J176" s="50">
        <v>0</v>
      </c>
      <c r="K176" s="51">
        <v>0</v>
      </c>
      <c r="L176" s="50">
        <v>4</v>
      </c>
      <c r="M176" s="51">
        <v>4.878048780487805E-2</v>
      </c>
      <c r="N176" s="51">
        <v>0.8217636022514071</v>
      </c>
    </row>
    <row r="177" spans="2:14" x14ac:dyDescent="0.25">
      <c r="B177" s="107" t="s">
        <v>198</v>
      </c>
      <c r="C177" s="50">
        <v>129</v>
      </c>
      <c r="D177" s="50">
        <v>113</v>
      </c>
      <c r="E177" s="51">
        <v>0.87596899224806202</v>
      </c>
      <c r="F177" s="50">
        <v>96</v>
      </c>
      <c r="G177" s="51">
        <v>0.84955752212389379</v>
      </c>
      <c r="H177" s="50">
        <v>17</v>
      </c>
      <c r="I177" s="51">
        <v>0.15044247787610621</v>
      </c>
      <c r="J177" s="50">
        <v>0</v>
      </c>
      <c r="K177" s="51">
        <v>0</v>
      </c>
      <c r="L177" s="50">
        <v>16</v>
      </c>
      <c r="M177" s="51">
        <v>0.12403100775193798</v>
      </c>
      <c r="N177" s="51">
        <v>0.86276325718597791</v>
      </c>
    </row>
    <row r="178" spans="2:14" x14ac:dyDescent="0.25">
      <c r="B178" s="107" t="s">
        <v>196</v>
      </c>
      <c r="C178" s="50">
        <v>133</v>
      </c>
      <c r="D178" s="50">
        <v>127</v>
      </c>
      <c r="E178" s="51">
        <v>0.95488721804511278</v>
      </c>
      <c r="F178" s="50">
        <v>106</v>
      </c>
      <c r="G178" s="51">
        <v>0.83464566929133854</v>
      </c>
      <c r="H178" s="50">
        <v>21</v>
      </c>
      <c r="I178" s="51">
        <v>0.16535433070866143</v>
      </c>
      <c r="J178" s="50">
        <v>0</v>
      </c>
      <c r="K178" s="51">
        <v>0</v>
      </c>
      <c r="L178" s="50">
        <v>6</v>
      </c>
      <c r="M178" s="51">
        <v>4.5112781954887216E-2</v>
      </c>
      <c r="N178" s="51">
        <v>0.89476644366822566</v>
      </c>
    </row>
    <row r="179" spans="2:14" x14ac:dyDescent="0.25">
      <c r="B179" s="107" t="s">
        <v>182</v>
      </c>
      <c r="C179" s="50">
        <v>64</v>
      </c>
      <c r="D179" s="50">
        <v>62</v>
      </c>
      <c r="E179" s="51">
        <v>0.96875</v>
      </c>
      <c r="F179" s="50">
        <v>59</v>
      </c>
      <c r="G179" s="51">
        <v>0.95161290322580649</v>
      </c>
      <c r="H179" s="50">
        <v>3</v>
      </c>
      <c r="I179" s="51">
        <v>4.8387096774193547E-2</v>
      </c>
      <c r="J179" s="50">
        <v>0</v>
      </c>
      <c r="K179" s="51">
        <v>0</v>
      </c>
      <c r="L179" s="50">
        <v>2</v>
      </c>
      <c r="M179" s="51">
        <v>3.125E-2</v>
      </c>
      <c r="N179" s="51">
        <v>0.96018145161290325</v>
      </c>
    </row>
    <row r="180" spans="2:14" x14ac:dyDescent="0.25">
      <c r="B180" s="107" t="s">
        <v>10</v>
      </c>
      <c r="C180" s="50">
        <v>12</v>
      </c>
      <c r="D180" s="50">
        <v>9</v>
      </c>
      <c r="E180" s="51">
        <v>0.75</v>
      </c>
      <c r="F180" s="50">
        <v>8</v>
      </c>
      <c r="G180" s="51">
        <v>0.88888888888888884</v>
      </c>
      <c r="H180" s="50">
        <v>1</v>
      </c>
      <c r="I180" s="51">
        <v>0.1111111111111111</v>
      </c>
      <c r="J180" s="50">
        <v>1</v>
      </c>
      <c r="K180" s="51">
        <v>8.3333333333333329E-2</v>
      </c>
      <c r="L180" s="50">
        <v>2</v>
      </c>
      <c r="M180" s="51">
        <v>0.16666666666666666</v>
      </c>
      <c r="N180" s="51">
        <v>0.81944444444444442</v>
      </c>
    </row>
    <row r="181" spans="2:14" x14ac:dyDescent="0.25">
      <c r="B181" s="107" t="s">
        <v>11</v>
      </c>
      <c r="C181" s="50">
        <v>34</v>
      </c>
      <c r="D181" s="50">
        <v>33</v>
      </c>
      <c r="E181" s="51">
        <v>0.97058823529411764</v>
      </c>
      <c r="F181" s="50">
        <v>26</v>
      </c>
      <c r="G181" s="51">
        <v>0.78787878787878785</v>
      </c>
      <c r="H181" s="50">
        <v>7</v>
      </c>
      <c r="I181" s="51">
        <v>0.21212121212121213</v>
      </c>
      <c r="J181" s="50">
        <v>0</v>
      </c>
      <c r="K181" s="51">
        <v>0</v>
      </c>
      <c r="L181" s="50">
        <v>1</v>
      </c>
      <c r="M181" s="51">
        <v>2.9411764705882353E-2</v>
      </c>
      <c r="N181" s="51">
        <v>0.87923351158645269</v>
      </c>
    </row>
    <row r="182" spans="2:14" x14ac:dyDescent="0.25">
      <c r="B182" s="107" t="s">
        <v>12</v>
      </c>
      <c r="C182" s="50">
        <v>8</v>
      </c>
      <c r="D182" s="50">
        <v>7</v>
      </c>
      <c r="E182" s="51">
        <v>0.875</v>
      </c>
      <c r="F182" s="50">
        <v>6</v>
      </c>
      <c r="G182" s="51">
        <v>0.8571428571428571</v>
      </c>
      <c r="H182" s="50">
        <v>1</v>
      </c>
      <c r="I182" s="51">
        <v>0.14285714285714285</v>
      </c>
      <c r="J182" s="50">
        <v>0</v>
      </c>
      <c r="K182" s="51">
        <v>0</v>
      </c>
      <c r="L182" s="50">
        <v>1</v>
      </c>
      <c r="M182" s="51">
        <v>0.125</v>
      </c>
      <c r="N182" s="51">
        <v>0.8660714285714286</v>
      </c>
    </row>
    <row r="183" spans="2:14" x14ac:dyDescent="0.25">
      <c r="B183" s="107" t="s">
        <v>13</v>
      </c>
      <c r="C183" s="50">
        <v>93</v>
      </c>
      <c r="D183" s="50">
        <v>92</v>
      </c>
      <c r="E183" s="51">
        <v>0.989247311827957</v>
      </c>
      <c r="F183" s="50">
        <v>77</v>
      </c>
      <c r="G183" s="51">
        <v>0.83695652173913049</v>
      </c>
      <c r="H183" s="50">
        <v>15</v>
      </c>
      <c r="I183" s="51">
        <v>0.16304347826086957</v>
      </c>
      <c r="J183" s="50">
        <v>0</v>
      </c>
      <c r="K183" s="51">
        <v>0</v>
      </c>
      <c r="L183" s="50">
        <v>1</v>
      </c>
      <c r="M183" s="51">
        <v>1.0752688172043012E-2</v>
      </c>
      <c r="N183" s="51">
        <v>0.91310191678354369</v>
      </c>
    </row>
    <row r="184" spans="2:14" x14ac:dyDescent="0.25">
      <c r="B184" s="107" t="s">
        <v>15</v>
      </c>
      <c r="C184" s="50">
        <v>14</v>
      </c>
      <c r="D184" s="50">
        <v>9</v>
      </c>
      <c r="E184" s="51">
        <v>0.6428571428571429</v>
      </c>
      <c r="F184" s="50">
        <v>8</v>
      </c>
      <c r="G184" s="51">
        <v>0.88888888888888884</v>
      </c>
      <c r="H184" s="50">
        <v>1</v>
      </c>
      <c r="I184" s="51">
        <v>0.1111111111111111</v>
      </c>
      <c r="J184" s="50">
        <v>0</v>
      </c>
      <c r="K184" s="51">
        <v>0</v>
      </c>
      <c r="L184" s="50">
        <v>5</v>
      </c>
      <c r="M184" s="51">
        <v>0.35714285714285715</v>
      </c>
      <c r="N184" s="51">
        <v>0.76587301587301582</v>
      </c>
    </row>
    <row r="185" spans="2:14" x14ac:dyDescent="0.25">
      <c r="B185" s="49" t="s">
        <v>25</v>
      </c>
      <c r="C185" s="98">
        <v>1715</v>
      </c>
      <c r="D185" s="98">
        <v>1621</v>
      </c>
      <c r="E185" s="99">
        <v>0.94518950437317784</v>
      </c>
      <c r="F185" s="98">
        <v>1308</v>
      </c>
      <c r="G185" s="99">
        <v>0.80690931523750775</v>
      </c>
      <c r="H185" s="98">
        <v>313</v>
      </c>
      <c r="I185" s="99">
        <v>0.19309068476249228</v>
      </c>
      <c r="J185" s="98">
        <v>5</v>
      </c>
      <c r="K185" s="99">
        <v>2.9154518950437317E-3</v>
      </c>
      <c r="L185" s="98">
        <v>89</v>
      </c>
      <c r="M185" s="99">
        <v>5.1895043731778424E-2</v>
      </c>
      <c r="N185" s="99">
        <v>0.87604940980534285</v>
      </c>
    </row>
    <row r="186" spans="2:14" x14ac:dyDescent="0.25">
      <c r="B186" s="107" t="s">
        <v>1</v>
      </c>
      <c r="C186" s="50">
        <v>31</v>
      </c>
      <c r="D186" s="50">
        <v>29</v>
      </c>
      <c r="E186" s="51">
        <v>0.93548387096774188</v>
      </c>
      <c r="F186" s="50">
        <v>29</v>
      </c>
      <c r="G186" s="51">
        <v>1</v>
      </c>
      <c r="H186" s="50">
        <v>0</v>
      </c>
      <c r="I186" s="51">
        <v>0</v>
      </c>
      <c r="J186" s="50">
        <v>0</v>
      </c>
      <c r="K186" s="51">
        <v>0</v>
      </c>
      <c r="L186" s="50">
        <v>2</v>
      </c>
      <c r="M186" s="51">
        <v>6.4516129032258063E-2</v>
      </c>
      <c r="N186" s="51">
        <v>0.967741935483871</v>
      </c>
    </row>
    <row r="187" spans="2:14" x14ac:dyDescent="0.25">
      <c r="B187" s="107" t="s">
        <v>6</v>
      </c>
      <c r="C187" s="50">
        <v>156</v>
      </c>
      <c r="D187" s="50">
        <v>148</v>
      </c>
      <c r="E187" s="51">
        <v>0.94871794871794868</v>
      </c>
      <c r="F187" s="50">
        <v>112</v>
      </c>
      <c r="G187" s="51">
        <v>0.7567567567567568</v>
      </c>
      <c r="H187" s="50">
        <v>36</v>
      </c>
      <c r="I187" s="51">
        <v>0.24324324324324326</v>
      </c>
      <c r="J187" s="50">
        <v>2</v>
      </c>
      <c r="K187" s="51">
        <v>1.282051282051282E-2</v>
      </c>
      <c r="L187" s="50">
        <v>6</v>
      </c>
      <c r="M187" s="51">
        <v>3.8461538461538464E-2</v>
      </c>
      <c r="N187" s="51">
        <v>0.85273735273735274</v>
      </c>
    </row>
    <row r="188" spans="2:14" x14ac:dyDescent="0.25">
      <c r="B188" s="107" t="s">
        <v>197</v>
      </c>
      <c r="C188" s="50">
        <v>189</v>
      </c>
      <c r="D188" s="50">
        <v>177</v>
      </c>
      <c r="E188" s="51">
        <v>0.93650793650793651</v>
      </c>
      <c r="F188" s="50">
        <v>117</v>
      </c>
      <c r="G188" s="51">
        <v>0.66101694915254239</v>
      </c>
      <c r="H188" s="50">
        <v>60</v>
      </c>
      <c r="I188" s="51">
        <v>0.33898305084745761</v>
      </c>
      <c r="J188" s="50">
        <v>0</v>
      </c>
      <c r="K188" s="51">
        <v>0</v>
      </c>
      <c r="L188" s="50">
        <v>12</v>
      </c>
      <c r="M188" s="51">
        <v>6.3492063492063489E-2</v>
      </c>
      <c r="N188" s="51">
        <v>0.79876244283023945</v>
      </c>
    </row>
    <row r="189" spans="2:14" x14ac:dyDescent="0.25">
      <c r="B189" s="107" t="s">
        <v>198</v>
      </c>
      <c r="C189" s="50">
        <v>269</v>
      </c>
      <c r="D189" s="50">
        <v>237</v>
      </c>
      <c r="E189" s="51">
        <v>0.8810408921933085</v>
      </c>
      <c r="F189" s="50">
        <v>159</v>
      </c>
      <c r="G189" s="51">
        <v>0.67088607594936711</v>
      </c>
      <c r="H189" s="50">
        <v>78</v>
      </c>
      <c r="I189" s="51">
        <v>0.32911392405063289</v>
      </c>
      <c r="J189" s="50">
        <v>0</v>
      </c>
      <c r="K189" s="51">
        <v>0</v>
      </c>
      <c r="L189" s="50">
        <v>32</v>
      </c>
      <c r="M189" s="51">
        <v>0.11895910780669144</v>
      </c>
      <c r="N189" s="51">
        <v>0.77596348407133786</v>
      </c>
    </row>
    <row r="190" spans="2:14" x14ac:dyDescent="0.25">
      <c r="B190" s="107" t="s">
        <v>196</v>
      </c>
      <c r="C190" s="50">
        <v>300</v>
      </c>
      <c r="D190" s="50">
        <v>283</v>
      </c>
      <c r="E190" s="51">
        <v>0.94333333333333336</v>
      </c>
      <c r="F190" s="50">
        <v>225</v>
      </c>
      <c r="G190" s="51">
        <v>0.79505300353356889</v>
      </c>
      <c r="H190" s="50">
        <v>58</v>
      </c>
      <c r="I190" s="51">
        <v>0.20494699646643111</v>
      </c>
      <c r="J190" s="50">
        <v>3</v>
      </c>
      <c r="K190" s="51">
        <v>0.01</v>
      </c>
      <c r="L190" s="50">
        <v>14</v>
      </c>
      <c r="M190" s="51">
        <v>4.6666666666666669E-2</v>
      </c>
      <c r="N190" s="51">
        <v>0.86919316843345107</v>
      </c>
    </row>
    <row r="191" spans="2:14" x14ac:dyDescent="0.25">
      <c r="B191" s="107" t="s">
        <v>182</v>
      </c>
      <c r="C191" s="50">
        <v>329</v>
      </c>
      <c r="D191" s="50">
        <v>319</v>
      </c>
      <c r="E191" s="51">
        <v>0.96960486322188455</v>
      </c>
      <c r="F191" s="50">
        <v>314</v>
      </c>
      <c r="G191" s="51">
        <v>0.98432601880877746</v>
      </c>
      <c r="H191" s="50">
        <v>5</v>
      </c>
      <c r="I191" s="51">
        <v>1.5673981191222569E-2</v>
      </c>
      <c r="J191" s="50">
        <v>0</v>
      </c>
      <c r="K191" s="51">
        <v>0</v>
      </c>
      <c r="L191" s="50">
        <v>10</v>
      </c>
      <c r="M191" s="51">
        <v>3.0395136778115502E-2</v>
      </c>
      <c r="N191" s="51">
        <v>0.976965441015331</v>
      </c>
    </row>
    <row r="192" spans="2:14" x14ac:dyDescent="0.25">
      <c r="B192" s="107" t="s">
        <v>10</v>
      </c>
      <c r="C192" s="50">
        <v>21</v>
      </c>
      <c r="D192" s="50">
        <v>21</v>
      </c>
      <c r="E192" s="51">
        <v>1</v>
      </c>
      <c r="F192" s="50">
        <v>15</v>
      </c>
      <c r="G192" s="51">
        <v>0.7142857142857143</v>
      </c>
      <c r="H192" s="50">
        <v>6</v>
      </c>
      <c r="I192" s="51">
        <v>0.2857142857142857</v>
      </c>
      <c r="J192" s="50">
        <v>0</v>
      </c>
      <c r="K192" s="51">
        <v>0</v>
      </c>
      <c r="L192" s="50">
        <v>0</v>
      </c>
      <c r="M192" s="51">
        <v>0</v>
      </c>
      <c r="N192" s="51">
        <v>0.85714285714285721</v>
      </c>
    </row>
    <row r="193" spans="2:14" x14ac:dyDescent="0.25">
      <c r="B193" s="107" t="s">
        <v>11</v>
      </c>
      <c r="C193" s="50">
        <v>68</v>
      </c>
      <c r="D193" s="50">
        <v>66</v>
      </c>
      <c r="E193" s="51">
        <v>0.97058823529411764</v>
      </c>
      <c r="F193" s="50">
        <v>38</v>
      </c>
      <c r="G193" s="51">
        <v>0.5757575757575758</v>
      </c>
      <c r="H193" s="50">
        <v>28</v>
      </c>
      <c r="I193" s="51">
        <v>0.42424242424242425</v>
      </c>
      <c r="J193" s="50">
        <v>0</v>
      </c>
      <c r="K193" s="51">
        <v>0</v>
      </c>
      <c r="L193" s="50">
        <v>2</v>
      </c>
      <c r="M193" s="51">
        <v>2.9411764705882353E-2</v>
      </c>
      <c r="N193" s="51">
        <v>0.77317290552584672</v>
      </c>
    </row>
    <row r="194" spans="2:14" x14ac:dyDescent="0.25">
      <c r="B194" s="107" t="s">
        <v>12</v>
      </c>
      <c r="C194" s="50">
        <v>30</v>
      </c>
      <c r="D194" s="50">
        <v>27</v>
      </c>
      <c r="E194" s="51">
        <v>0.9</v>
      </c>
      <c r="F194" s="50">
        <v>21</v>
      </c>
      <c r="G194" s="51">
        <v>0.77777777777777779</v>
      </c>
      <c r="H194" s="50">
        <v>6</v>
      </c>
      <c r="I194" s="51">
        <v>0.22222222222222221</v>
      </c>
      <c r="J194" s="50">
        <v>0</v>
      </c>
      <c r="K194" s="51">
        <v>0</v>
      </c>
      <c r="L194" s="50">
        <v>3</v>
      </c>
      <c r="M194" s="51">
        <v>0.1</v>
      </c>
      <c r="N194" s="51">
        <v>0.83888888888888891</v>
      </c>
    </row>
    <row r="195" spans="2:14" x14ac:dyDescent="0.25">
      <c r="B195" s="107" t="s">
        <v>13</v>
      </c>
      <c r="C195" s="50">
        <v>223</v>
      </c>
      <c r="D195" s="50">
        <v>223</v>
      </c>
      <c r="E195" s="51">
        <v>1</v>
      </c>
      <c r="F195" s="50">
        <v>207</v>
      </c>
      <c r="G195" s="51">
        <v>0.9282511210762332</v>
      </c>
      <c r="H195" s="50">
        <v>16</v>
      </c>
      <c r="I195" s="51">
        <v>7.1748878923766815E-2</v>
      </c>
      <c r="J195" s="50">
        <v>0</v>
      </c>
      <c r="K195" s="51">
        <v>0</v>
      </c>
      <c r="L195" s="50">
        <v>0</v>
      </c>
      <c r="M195" s="51">
        <v>0</v>
      </c>
      <c r="N195" s="51">
        <v>0.9641255605381166</v>
      </c>
    </row>
    <row r="196" spans="2:14" x14ac:dyDescent="0.25">
      <c r="B196" s="107" t="s">
        <v>15</v>
      </c>
      <c r="C196" s="50">
        <v>99</v>
      </c>
      <c r="D196" s="50">
        <v>91</v>
      </c>
      <c r="E196" s="51">
        <v>0.91919191919191923</v>
      </c>
      <c r="F196" s="50">
        <v>71</v>
      </c>
      <c r="G196" s="51">
        <v>0.78021978021978022</v>
      </c>
      <c r="H196" s="50">
        <v>20</v>
      </c>
      <c r="I196" s="51">
        <v>0.21978021978021978</v>
      </c>
      <c r="J196" s="50">
        <v>0</v>
      </c>
      <c r="K196" s="51">
        <v>0</v>
      </c>
      <c r="L196" s="50">
        <v>8</v>
      </c>
      <c r="M196" s="51">
        <v>8.0808080808080815E-2</v>
      </c>
      <c r="N196" s="51">
        <v>0.84970584970584973</v>
      </c>
    </row>
    <row r="197" spans="2:14" x14ac:dyDescent="0.25">
      <c r="B197" s="49" t="s">
        <v>48</v>
      </c>
      <c r="C197" s="98">
        <v>1463</v>
      </c>
      <c r="D197" s="98">
        <v>1297</v>
      </c>
      <c r="E197" s="99">
        <v>0.88653451811346551</v>
      </c>
      <c r="F197" s="98">
        <v>1101</v>
      </c>
      <c r="G197" s="99">
        <v>0.84888203546646102</v>
      </c>
      <c r="H197" s="98">
        <v>196</v>
      </c>
      <c r="I197" s="99">
        <v>0.15111796453353893</v>
      </c>
      <c r="J197" s="98">
        <v>1</v>
      </c>
      <c r="K197" s="99">
        <v>6.8352699931647305E-4</v>
      </c>
      <c r="L197" s="98">
        <v>165</v>
      </c>
      <c r="M197" s="99">
        <v>0.11278195488721804</v>
      </c>
      <c r="N197" s="99">
        <v>0.86770827678996332</v>
      </c>
    </row>
    <row r="198" spans="2:14" x14ac:dyDescent="0.25">
      <c r="B198" s="107" t="s">
        <v>1</v>
      </c>
      <c r="C198" s="50">
        <v>39</v>
      </c>
      <c r="D198" s="50">
        <v>27</v>
      </c>
      <c r="E198" s="51">
        <v>0.69230769230769229</v>
      </c>
      <c r="F198" s="50">
        <v>24</v>
      </c>
      <c r="G198" s="51">
        <v>0.88888888888888884</v>
      </c>
      <c r="H198" s="50">
        <v>3</v>
      </c>
      <c r="I198" s="51">
        <v>0.1111111111111111</v>
      </c>
      <c r="J198" s="50">
        <v>0</v>
      </c>
      <c r="K198" s="51">
        <v>0</v>
      </c>
      <c r="L198" s="50">
        <v>12</v>
      </c>
      <c r="M198" s="51">
        <v>0.30769230769230771</v>
      </c>
      <c r="N198" s="51">
        <v>0.79059829059829057</v>
      </c>
    </row>
    <row r="199" spans="2:14" x14ac:dyDescent="0.25">
      <c r="B199" s="107" t="s">
        <v>181</v>
      </c>
      <c r="C199" s="50">
        <v>9</v>
      </c>
      <c r="D199" s="50">
        <v>0</v>
      </c>
      <c r="E199" s="51">
        <v>0</v>
      </c>
      <c r="F199" s="50">
        <v>0</v>
      </c>
      <c r="G199" s="51" t="e">
        <v>#DIV/0!</v>
      </c>
      <c r="H199" s="50">
        <v>0</v>
      </c>
      <c r="I199" s="51" t="e">
        <v>#DIV/0!</v>
      </c>
      <c r="J199" s="50">
        <v>0</v>
      </c>
      <c r="K199" s="51">
        <v>0</v>
      </c>
      <c r="L199" s="50">
        <v>9</v>
      </c>
      <c r="M199" s="51">
        <v>1</v>
      </c>
      <c r="N199" s="51" t="e">
        <v>#DIV/0!</v>
      </c>
    </row>
    <row r="200" spans="2:14" x14ac:dyDescent="0.25">
      <c r="B200" s="107" t="s">
        <v>6</v>
      </c>
      <c r="C200" s="50">
        <v>104</v>
      </c>
      <c r="D200" s="50">
        <v>81</v>
      </c>
      <c r="E200" s="51">
        <v>0.77884615384615385</v>
      </c>
      <c r="F200" s="50">
        <v>70</v>
      </c>
      <c r="G200" s="51">
        <v>0.86419753086419748</v>
      </c>
      <c r="H200" s="50">
        <v>11</v>
      </c>
      <c r="I200" s="51">
        <v>0.13580246913580246</v>
      </c>
      <c r="J200" s="50">
        <v>0</v>
      </c>
      <c r="K200" s="51">
        <v>0</v>
      </c>
      <c r="L200" s="50">
        <v>23</v>
      </c>
      <c r="M200" s="51">
        <v>0.22115384615384615</v>
      </c>
      <c r="N200" s="51">
        <v>0.82152184235517567</v>
      </c>
    </row>
    <row r="201" spans="2:14" x14ac:dyDescent="0.25">
      <c r="B201" s="107" t="s">
        <v>197</v>
      </c>
      <c r="C201" s="50">
        <v>181</v>
      </c>
      <c r="D201" s="50">
        <v>160</v>
      </c>
      <c r="E201" s="51">
        <v>0.88397790055248615</v>
      </c>
      <c r="F201" s="50">
        <v>132</v>
      </c>
      <c r="G201" s="51">
        <v>0.82499999999999996</v>
      </c>
      <c r="H201" s="50">
        <v>28</v>
      </c>
      <c r="I201" s="51">
        <v>0.17499999999999999</v>
      </c>
      <c r="J201" s="50">
        <v>0</v>
      </c>
      <c r="K201" s="51">
        <v>0</v>
      </c>
      <c r="L201" s="50">
        <v>21</v>
      </c>
      <c r="M201" s="51">
        <v>0.11602209944751381</v>
      </c>
      <c r="N201" s="51">
        <v>0.85448895027624305</v>
      </c>
    </row>
    <row r="202" spans="2:14" x14ac:dyDescent="0.25">
      <c r="B202" s="107" t="s">
        <v>198</v>
      </c>
      <c r="C202" s="50">
        <v>215</v>
      </c>
      <c r="D202" s="50">
        <v>182</v>
      </c>
      <c r="E202" s="51">
        <v>0.84651162790697676</v>
      </c>
      <c r="F202" s="50">
        <v>144</v>
      </c>
      <c r="G202" s="51">
        <v>0.79120879120879117</v>
      </c>
      <c r="H202" s="50">
        <v>38</v>
      </c>
      <c r="I202" s="51">
        <v>0.2087912087912088</v>
      </c>
      <c r="J202" s="50">
        <v>0</v>
      </c>
      <c r="K202" s="51">
        <v>0</v>
      </c>
      <c r="L202" s="50">
        <v>33</v>
      </c>
      <c r="M202" s="51">
        <v>0.15348837209302327</v>
      </c>
      <c r="N202" s="51">
        <v>0.81886020955788397</v>
      </c>
    </row>
    <row r="203" spans="2:14" x14ac:dyDescent="0.25">
      <c r="B203" s="107" t="s">
        <v>200</v>
      </c>
      <c r="C203" s="50">
        <v>4</v>
      </c>
      <c r="D203" s="50">
        <v>4</v>
      </c>
      <c r="E203" s="51">
        <v>1</v>
      </c>
      <c r="F203" s="50">
        <v>4</v>
      </c>
      <c r="G203" s="51">
        <v>1</v>
      </c>
      <c r="H203" s="50">
        <v>0</v>
      </c>
      <c r="I203" s="51">
        <v>0</v>
      </c>
      <c r="J203" s="50">
        <v>0</v>
      </c>
      <c r="K203" s="51">
        <v>0</v>
      </c>
      <c r="L203" s="50">
        <v>0</v>
      </c>
      <c r="M203" s="51">
        <v>0</v>
      </c>
      <c r="N203" s="51">
        <v>1</v>
      </c>
    </row>
    <row r="204" spans="2:14" x14ac:dyDescent="0.25">
      <c r="B204" s="107" t="s">
        <v>196</v>
      </c>
      <c r="C204" s="50">
        <v>336</v>
      </c>
      <c r="D204" s="50">
        <v>314</v>
      </c>
      <c r="E204" s="51">
        <v>0.93452380952380953</v>
      </c>
      <c r="F204" s="50">
        <v>245</v>
      </c>
      <c r="G204" s="51">
        <v>0.78025477707006374</v>
      </c>
      <c r="H204" s="50">
        <v>69</v>
      </c>
      <c r="I204" s="51">
        <v>0.21974522292993631</v>
      </c>
      <c r="J204" s="50">
        <v>0</v>
      </c>
      <c r="K204" s="51">
        <v>0</v>
      </c>
      <c r="L204" s="50">
        <v>22</v>
      </c>
      <c r="M204" s="51">
        <v>6.5476190476190479E-2</v>
      </c>
      <c r="N204" s="51">
        <v>0.85738929329693669</v>
      </c>
    </row>
    <row r="205" spans="2:14" x14ac:dyDescent="0.25">
      <c r="B205" s="107" t="s">
        <v>182</v>
      </c>
      <c r="C205" s="50">
        <v>219</v>
      </c>
      <c r="D205" s="50">
        <v>210</v>
      </c>
      <c r="E205" s="51">
        <v>0.95890410958904104</v>
      </c>
      <c r="F205" s="50">
        <v>209</v>
      </c>
      <c r="G205" s="51">
        <v>0.99523809523809526</v>
      </c>
      <c r="H205" s="50">
        <v>1</v>
      </c>
      <c r="I205" s="51">
        <v>4.7619047619047623E-3</v>
      </c>
      <c r="J205" s="50">
        <v>0</v>
      </c>
      <c r="K205" s="51">
        <v>0</v>
      </c>
      <c r="L205" s="50">
        <v>9</v>
      </c>
      <c r="M205" s="51">
        <v>4.1095890410958902E-2</v>
      </c>
      <c r="N205" s="51">
        <v>0.97707110241356809</v>
      </c>
    </row>
    <row r="206" spans="2:14" x14ac:dyDescent="0.25">
      <c r="B206" s="107" t="s">
        <v>10</v>
      </c>
      <c r="C206" s="50">
        <v>7</v>
      </c>
      <c r="D206" s="50">
        <v>3</v>
      </c>
      <c r="E206" s="51">
        <v>0.42857142857142855</v>
      </c>
      <c r="F206" s="50">
        <v>2</v>
      </c>
      <c r="G206" s="51">
        <v>0.66666666666666663</v>
      </c>
      <c r="H206" s="50">
        <v>1</v>
      </c>
      <c r="I206" s="51">
        <v>0.33333333333333331</v>
      </c>
      <c r="J206" s="50">
        <v>0</v>
      </c>
      <c r="K206" s="51">
        <v>0</v>
      </c>
      <c r="L206" s="50">
        <v>4</v>
      </c>
      <c r="M206" s="51">
        <v>0.5714285714285714</v>
      </c>
      <c r="N206" s="51">
        <v>0.54761904761904756</v>
      </c>
    </row>
    <row r="207" spans="2:14" x14ac:dyDescent="0.25">
      <c r="B207" s="107" t="s">
        <v>11</v>
      </c>
      <c r="C207" s="50">
        <v>55</v>
      </c>
      <c r="D207" s="50">
        <v>53</v>
      </c>
      <c r="E207" s="51">
        <v>0.96363636363636362</v>
      </c>
      <c r="F207" s="50">
        <v>41</v>
      </c>
      <c r="G207" s="51">
        <v>0.77358490566037741</v>
      </c>
      <c r="H207" s="50">
        <v>12</v>
      </c>
      <c r="I207" s="51">
        <v>0.22641509433962265</v>
      </c>
      <c r="J207" s="50">
        <v>0</v>
      </c>
      <c r="K207" s="51">
        <v>0</v>
      </c>
      <c r="L207" s="50">
        <v>2</v>
      </c>
      <c r="M207" s="51">
        <v>3.6363636363636362E-2</v>
      </c>
      <c r="N207" s="51">
        <v>0.86861063464837052</v>
      </c>
    </row>
    <row r="208" spans="2:14" x14ac:dyDescent="0.25">
      <c r="B208" s="107" t="s">
        <v>12</v>
      </c>
      <c r="C208" s="50">
        <v>19</v>
      </c>
      <c r="D208" s="50">
        <v>16</v>
      </c>
      <c r="E208" s="51">
        <v>0.84210526315789469</v>
      </c>
      <c r="F208" s="50">
        <v>13</v>
      </c>
      <c r="G208" s="51">
        <v>0.8125</v>
      </c>
      <c r="H208" s="50">
        <v>3</v>
      </c>
      <c r="I208" s="51">
        <v>0.1875</v>
      </c>
      <c r="J208" s="50">
        <v>0</v>
      </c>
      <c r="K208" s="51">
        <v>0</v>
      </c>
      <c r="L208" s="50">
        <v>3</v>
      </c>
      <c r="M208" s="51">
        <v>0.15789473684210525</v>
      </c>
      <c r="N208" s="51">
        <v>0.82730263157894735</v>
      </c>
    </row>
    <row r="209" spans="2:14" x14ac:dyDescent="0.25">
      <c r="B209" s="107" t="s">
        <v>13</v>
      </c>
      <c r="C209" s="50">
        <v>188</v>
      </c>
      <c r="D209" s="50">
        <v>184</v>
      </c>
      <c r="E209" s="51">
        <v>0.97872340425531912</v>
      </c>
      <c r="F209" s="50">
        <v>161</v>
      </c>
      <c r="G209" s="51">
        <v>0.875</v>
      </c>
      <c r="H209" s="50">
        <v>23</v>
      </c>
      <c r="I209" s="51">
        <v>0.125</v>
      </c>
      <c r="J209" s="50">
        <v>0</v>
      </c>
      <c r="K209" s="51">
        <v>0</v>
      </c>
      <c r="L209" s="50">
        <v>4</v>
      </c>
      <c r="M209" s="51">
        <v>2.1276595744680851E-2</v>
      </c>
      <c r="N209" s="51">
        <v>0.9268617021276595</v>
      </c>
    </row>
    <row r="210" spans="2:14" x14ac:dyDescent="0.25">
      <c r="B210" s="107" t="s">
        <v>15</v>
      </c>
      <c r="C210" s="50">
        <v>87</v>
      </c>
      <c r="D210" s="50">
        <v>63</v>
      </c>
      <c r="E210" s="51">
        <v>0.72413793103448276</v>
      </c>
      <c r="F210" s="50">
        <v>56</v>
      </c>
      <c r="G210" s="51">
        <v>0.88888888888888884</v>
      </c>
      <c r="H210" s="50">
        <v>7</v>
      </c>
      <c r="I210" s="51">
        <v>0.1111111111111111</v>
      </c>
      <c r="J210" s="50">
        <v>1</v>
      </c>
      <c r="K210" s="51">
        <v>1.1494252873563218E-2</v>
      </c>
      <c r="L210" s="50">
        <v>23</v>
      </c>
      <c r="M210" s="51">
        <v>0.26436781609195403</v>
      </c>
      <c r="N210" s="51">
        <v>0.80651340996168575</v>
      </c>
    </row>
    <row r="211" spans="2:14" x14ac:dyDescent="0.25">
      <c r="B211" s="49" t="s">
        <v>53</v>
      </c>
      <c r="C211" s="98">
        <v>1042</v>
      </c>
      <c r="D211" s="98">
        <v>922</v>
      </c>
      <c r="E211" s="99">
        <v>0.88483685220729369</v>
      </c>
      <c r="F211" s="98">
        <v>784</v>
      </c>
      <c r="G211" s="99">
        <v>0.85032537960954446</v>
      </c>
      <c r="H211" s="98">
        <v>138</v>
      </c>
      <c r="I211" s="99">
        <v>0.14967462039045554</v>
      </c>
      <c r="J211" s="98">
        <v>30</v>
      </c>
      <c r="K211" s="99">
        <v>2.8790786948176585E-2</v>
      </c>
      <c r="L211" s="98">
        <v>90</v>
      </c>
      <c r="M211" s="99">
        <v>8.6372360844529747E-2</v>
      </c>
      <c r="N211" s="99">
        <v>0.86758111590841902</v>
      </c>
    </row>
    <row r="212" spans="2:14" x14ac:dyDescent="0.25">
      <c r="B212" s="107" t="s">
        <v>1</v>
      </c>
      <c r="C212" s="50">
        <v>10</v>
      </c>
      <c r="D212" s="50">
        <v>8</v>
      </c>
      <c r="E212" s="51">
        <v>0.8</v>
      </c>
      <c r="F212" s="50">
        <v>8</v>
      </c>
      <c r="G212" s="51">
        <v>1</v>
      </c>
      <c r="H212" s="50">
        <v>0</v>
      </c>
      <c r="I212" s="51">
        <v>0</v>
      </c>
      <c r="J212" s="50">
        <v>1</v>
      </c>
      <c r="K212" s="51">
        <v>0.1</v>
      </c>
      <c r="L212" s="50">
        <v>1</v>
      </c>
      <c r="M212" s="51">
        <v>0.1</v>
      </c>
      <c r="N212" s="51">
        <v>0.9</v>
      </c>
    </row>
    <row r="213" spans="2:14" x14ac:dyDescent="0.25">
      <c r="B213" s="107" t="s">
        <v>6</v>
      </c>
      <c r="C213" s="50">
        <v>20</v>
      </c>
      <c r="D213" s="50">
        <v>15</v>
      </c>
      <c r="E213" s="51">
        <v>0.75</v>
      </c>
      <c r="F213" s="50">
        <v>14</v>
      </c>
      <c r="G213" s="51">
        <v>0.93333333333333335</v>
      </c>
      <c r="H213" s="50">
        <v>1</v>
      </c>
      <c r="I213" s="51">
        <v>6.6666666666666666E-2</v>
      </c>
      <c r="J213" s="50">
        <v>4</v>
      </c>
      <c r="K213" s="51">
        <v>0.2</v>
      </c>
      <c r="L213" s="50">
        <v>1</v>
      </c>
      <c r="M213" s="51">
        <v>0.05</v>
      </c>
      <c r="N213" s="51">
        <v>0.84166666666666667</v>
      </c>
    </row>
    <row r="214" spans="2:14" x14ac:dyDescent="0.25">
      <c r="B214" s="107" t="s">
        <v>197</v>
      </c>
      <c r="C214" s="50">
        <v>143</v>
      </c>
      <c r="D214" s="50">
        <v>120</v>
      </c>
      <c r="E214" s="51">
        <v>0.83916083916083917</v>
      </c>
      <c r="F214" s="50">
        <v>92</v>
      </c>
      <c r="G214" s="51">
        <v>0.76666666666666672</v>
      </c>
      <c r="H214" s="50">
        <v>28</v>
      </c>
      <c r="I214" s="51">
        <v>0.23333333333333334</v>
      </c>
      <c r="J214" s="50">
        <v>17</v>
      </c>
      <c r="K214" s="51">
        <v>0.11888111888111888</v>
      </c>
      <c r="L214" s="50">
        <v>6</v>
      </c>
      <c r="M214" s="51">
        <v>4.195804195804196E-2</v>
      </c>
      <c r="N214" s="51">
        <v>0.80291375291375289</v>
      </c>
    </row>
    <row r="215" spans="2:14" x14ac:dyDescent="0.25">
      <c r="B215" s="107" t="s">
        <v>198</v>
      </c>
      <c r="C215" s="50">
        <v>138</v>
      </c>
      <c r="D215" s="50">
        <v>122</v>
      </c>
      <c r="E215" s="51">
        <v>0.88405797101449279</v>
      </c>
      <c r="F215" s="50">
        <v>116</v>
      </c>
      <c r="G215" s="51">
        <v>0.95081967213114749</v>
      </c>
      <c r="H215" s="50">
        <v>6</v>
      </c>
      <c r="I215" s="51">
        <v>4.9180327868852458E-2</v>
      </c>
      <c r="J215" s="50">
        <v>3</v>
      </c>
      <c r="K215" s="51">
        <v>2.1739130434782608E-2</v>
      </c>
      <c r="L215" s="50">
        <v>13</v>
      </c>
      <c r="M215" s="51">
        <v>9.420289855072464E-2</v>
      </c>
      <c r="N215" s="51">
        <v>0.9174388215728202</v>
      </c>
    </row>
    <row r="216" spans="2:14" x14ac:dyDescent="0.25">
      <c r="B216" s="107" t="s">
        <v>196</v>
      </c>
      <c r="C216" s="50">
        <v>240</v>
      </c>
      <c r="D216" s="50">
        <v>229</v>
      </c>
      <c r="E216" s="51">
        <v>0.95416666666666672</v>
      </c>
      <c r="F216" s="50">
        <v>192</v>
      </c>
      <c r="G216" s="51">
        <v>0.83842794759825323</v>
      </c>
      <c r="H216" s="50">
        <v>37</v>
      </c>
      <c r="I216" s="51">
        <v>0.16157205240174671</v>
      </c>
      <c r="J216" s="50">
        <v>4</v>
      </c>
      <c r="K216" s="51">
        <v>1.6666666666666666E-2</v>
      </c>
      <c r="L216" s="50">
        <v>7</v>
      </c>
      <c r="M216" s="51">
        <v>2.9166666666666667E-2</v>
      </c>
      <c r="N216" s="51">
        <v>0.89629730713246003</v>
      </c>
    </row>
    <row r="217" spans="2:14" x14ac:dyDescent="0.25">
      <c r="B217" s="107" t="s">
        <v>182</v>
      </c>
      <c r="C217" s="50">
        <v>71</v>
      </c>
      <c r="D217" s="50">
        <v>66</v>
      </c>
      <c r="E217" s="51">
        <v>0.92957746478873238</v>
      </c>
      <c r="F217" s="50">
        <v>66</v>
      </c>
      <c r="G217" s="51">
        <v>1</v>
      </c>
      <c r="H217" s="50">
        <v>0</v>
      </c>
      <c r="I217" s="51">
        <v>0</v>
      </c>
      <c r="J217" s="50">
        <v>1</v>
      </c>
      <c r="K217" s="51">
        <v>1.4084507042253521E-2</v>
      </c>
      <c r="L217" s="50">
        <v>4</v>
      </c>
      <c r="M217" s="51">
        <v>5.6338028169014086E-2</v>
      </c>
      <c r="N217" s="51">
        <v>0.96478873239436624</v>
      </c>
    </row>
    <row r="218" spans="2:14" x14ac:dyDescent="0.25">
      <c r="B218" s="107" t="s">
        <v>10</v>
      </c>
      <c r="C218" s="50">
        <v>33</v>
      </c>
      <c r="D218" s="50">
        <v>28</v>
      </c>
      <c r="E218" s="51">
        <v>0.84848484848484851</v>
      </c>
      <c r="F218" s="50">
        <v>23</v>
      </c>
      <c r="G218" s="51">
        <v>0.8214285714285714</v>
      </c>
      <c r="H218" s="50">
        <v>5</v>
      </c>
      <c r="I218" s="51">
        <v>0.17857142857142858</v>
      </c>
      <c r="J218" s="50">
        <v>0</v>
      </c>
      <c r="K218" s="51">
        <v>0</v>
      </c>
      <c r="L218" s="50">
        <v>5</v>
      </c>
      <c r="M218" s="51">
        <v>0.15151515151515152</v>
      </c>
      <c r="N218" s="51">
        <v>0.8349567099567099</v>
      </c>
    </row>
    <row r="219" spans="2:14" x14ac:dyDescent="0.25">
      <c r="B219" s="107" t="s">
        <v>11</v>
      </c>
      <c r="C219" s="50">
        <v>47</v>
      </c>
      <c r="D219" s="50">
        <v>19</v>
      </c>
      <c r="E219" s="51">
        <v>0.40425531914893614</v>
      </c>
      <c r="F219" s="50">
        <v>18</v>
      </c>
      <c r="G219" s="51">
        <v>0.94736842105263153</v>
      </c>
      <c r="H219" s="50">
        <v>1</v>
      </c>
      <c r="I219" s="51">
        <v>5.2631578947368418E-2</v>
      </c>
      <c r="J219" s="50">
        <v>0</v>
      </c>
      <c r="K219" s="51">
        <v>0</v>
      </c>
      <c r="L219" s="50">
        <v>28</v>
      </c>
      <c r="M219" s="51">
        <v>0.5957446808510638</v>
      </c>
      <c r="N219" s="51">
        <v>0.67581187010078381</v>
      </c>
    </row>
    <row r="220" spans="2:14" x14ac:dyDescent="0.25">
      <c r="B220" s="107" t="s">
        <v>12</v>
      </c>
      <c r="C220" s="50">
        <v>29</v>
      </c>
      <c r="D220" s="50">
        <v>11</v>
      </c>
      <c r="E220" s="51">
        <v>0.37931034482758619</v>
      </c>
      <c r="F220" s="50">
        <v>11</v>
      </c>
      <c r="G220" s="51">
        <v>1</v>
      </c>
      <c r="H220" s="50">
        <v>0</v>
      </c>
      <c r="I220" s="51">
        <v>0</v>
      </c>
      <c r="J220" s="50">
        <v>0</v>
      </c>
      <c r="K220" s="51">
        <v>0</v>
      </c>
      <c r="L220" s="50">
        <v>18</v>
      </c>
      <c r="M220" s="51">
        <v>0.62068965517241381</v>
      </c>
      <c r="N220" s="51">
        <v>0.68965517241379315</v>
      </c>
    </row>
    <row r="221" spans="2:14" x14ac:dyDescent="0.25">
      <c r="B221" s="107" t="s">
        <v>13</v>
      </c>
      <c r="C221" s="50">
        <v>297</v>
      </c>
      <c r="D221" s="50">
        <v>292</v>
      </c>
      <c r="E221" s="51">
        <v>0.98316498316498313</v>
      </c>
      <c r="F221" s="50">
        <v>232</v>
      </c>
      <c r="G221" s="51">
        <v>0.79452054794520544</v>
      </c>
      <c r="H221" s="50">
        <v>60</v>
      </c>
      <c r="I221" s="51">
        <v>0.20547945205479451</v>
      </c>
      <c r="J221" s="50">
        <v>0</v>
      </c>
      <c r="K221" s="51">
        <v>0</v>
      </c>
      <c r="L221" s="50">
        <v>5</v>
      </c>
      <c r="M221" s="51">
        <v>1.6835016835016835E-2</v>
      </c>
      <c r="N221" s="51">
        <v>0.88884276555509434</v>
      </c>
    </row>
    <row r="222" spans="2:14" x14ac:dyDescent="0.25">
      <c r="B222" s="107" t="s">
        <v>15</v>
      </c>
      <c r="C222" s="50">
        <v>14</v>
      </c>
      <c r="D222" s="50">
        <v>12</v>
      </c>
      <c r="E222" s="51">
        <v>0.8571428571428571</v>
      </c>
      <c r="F222" s="50">
        <v>12</v>
      </c>
      <c r="G222" s="51">
        <v>1</v>
      </c>
      <c r="H222" s="50">
        <v>0</v>
      </c>
      <c r="I222" s="51">
        <v>0</v>
      </c>
      <c r="J222" s="50">
        <v>0</v>
      </c>
      <c r="K222" s="51">
        <v>0</v>
      </c>
      <c r="L222" s="50">
        <v>2</v>
      </c>
      <c r="M222" s="51">
        <v>0.14285714285714285</v>
      </c>
      <c r="N222" s="51">
        <v>0.9285714285714286</v>
      </c>
    </row>
    <row r="223" spans="2:14" x14ac:dyDescent="0.25">
      <c r="B223" s="49" t="s">
        <v>156</v>
      </c>
      <c r="C223" s="98">
        <v>465</v>
      </c>
      <c r="D223" s="98">
        <v>435</v>
      </c>
      <c r="E223" s="99">
        <v>0.93548387096774188</v>
      </c>
      <c r="F223" s="98">
        <v>338</v>
      </c>
      <c r="G223" s="99">
        <v>0.77701149425287352</v>
      </c>
      <c r="H223" s="98">
        <v>97</v>
      </c>
      <c r="I223" s="99">
        <v>0.22298850574712645</v>
      </c>
      <c r="J223" s="98">
        <v>6</v>
      </c>
      <c r="K223" s="99">
        <v>1.2903225806451613E-2</v>
      </c>
      <c r="L223" s="98">
        <v>24</v>
      </c>
      <c r="M223" s="99">
        <v>5.1612903225806452E-2</v>
      </c>
      <c r="N223" s="99">
        <v>0.8562476826103077</v>
      </c>
    </row>
    <row r="224" spans="2:14" x14ac:dyDescent="0.25">
      <c r="B224" s="107" t="s">
        <v>1</v>
      </c>
      <c r="C224" s="50">
        <v>15</v>
      </c>
      <c r="D224" s="50">
        <v>12</v>
      </c>
      <c r="E224" s="51">
        <v>0.8</v>
      </c>
      <c r="F224" s="50">
        <v>9</v>
      </c>
      <c r="G224" s="51">
        <v>0.75</v>
      </c>
      <c r="H224" s="50">
        <v>3</v>
      </c>
      <c r="I224" s="51">
        <v>0.25</v>
      </c>
      <c r="J224" s="50">
        <v>0</v>
      </c>
      <c r="K224" s="51">
        <v>0</v>
      </c>
      <c r="L224" s="50">
        <v>3</v>
      </c>
      <c r="M224" s="51">
        <v>0.2</v>
      </c>
      <c r="N224" s="51">
        <v>0.77500000000000002</v>
      </c>
    </row>
    <row r="225" spans="2:14" x14ac:dyDescent="0.25">
      <c r="B225" s="107" t="s">
        <v>181</v>
      </c>
      <c r="C225" s="50">
        <v>1</v>
      </c>
      <c r="D225" s="50">
        <v>0</v>
      </c>
      <c r="E225" s="51">
        <v>0</v>
      </c>
      <c r="F225" s="50">
        <v>0</v>
      </c>
      <c r="G225" s="51" t="e">
        <v>#DIV/0!</v>
      </c>
      <c r="H225" s="50">
        <v>0</v>
      </c>
      <c r="I225" s="51" t="e">
        <v>#DIV/0!</v>
      </c>
      <c r="J225" s="50">
        <v>0</v>
      </c>
      <c r="K225" s="51">
        <v>0</v>
      </c>
      <c r="L225" s="50">
        <v>1</v>
      </c>
      <c r="M225" s="51">
        <v>1</v>
      </c>
      <c r="N225" s="51" t="e">
        <v>#DIV/0!</v>
      </c>
    </row>
    <row r="226" spans="2:14" x14ac:dyDescent="0.25">
      <c r="B226" s="107" t="s">
        <v>6</v>
      </c>
      <c r="C226" s="50">
        <v>20</v>
      </c>
      <c r="D226" s="50">
        <v>19</v>
      </c>
      <c r="E226" s="51">
        <v>0.95</v>
      </c>
      <c r="F226" s="50">
        <v>15</v>
      </c>
      <c r="G226" s="51">
        <v>0.78947368421052633</v>
      </c>
      <c r="H226" s="50">
        <v>4</v>
      </c>
      <c r="I226" s="51">
        <v>0.21052631578947367</v>
      </c>
      <c r="J226" s="50">
        <v>1</v>
      </c>
      <c r="K226" s="51">
        <v>0.05</v>
      </c>
      <c r="L226" s="50">
        <v>0</v>
      </c>
      <c r="M226" s="51">
        <v>0</v>
      </c>
      <c r="N226" s="51">
        <v>0.86973684210526314</v>
      </c>
    </row>
    <row r="227" spans="2:14" x14ac:dyDescent="0.25">
      <c r="B227" s="107" t="s">
        <v>197</v>
      </c>
      <c r="C227" s="50">
        <v>49</v>
      </c>
      <c r="D227" s="50">
        <v>45</v>
      </c>
      <c r="E227" s="51">
        <v>0.91836734693877553</v>
      </c>
      <c r="F227" s="50">
        <v>38</v>
      </c>
      <c r="G227" s="51">
        <v>0.84444444444444444</v>
      </c>
      <c r="H227" s="50">
        <v>7</v>
      </c>
      <c r="I227" s="51">
        <v>0.15555555555555556</v>
      </c>
      <c r="J227" s="50">
        <v>1</v>
      </c>
      <c r="K227" s="51">
        <v>2.0408163265306121E-2</v>
      </c>
      <c r="L227" s="50">
        <v>3</v>
      </c>
      <c r="M227" s="51">
        <v>6.1224489795918366E-2</v>
      </c>
      <c r="N227" s="51">
        <v>0.88140589569160999</v>
      </c>
    </row>
    <row r="228" spans="2:14" x14ac:dyDescent="0.25">
      <c r="B228" s="107" t="s">
        <v>198</v>
      </c>
      <c r="C228" s="50">
        <v>124</v>
      </c>
      <c r="D228" s="50">
        <v>110</v>
      </c>
      <c r="E228" s="51">
        <v>0.88709677419354838</v>
      </c>
      <c r="F228" s="50">
        <v>92</v>
      </c>
      <c r="G228" s="51">
        <v>0.83636363636363631</v>
      </c>
      <c r="H228" s="50">
        <v>18</v>
      </c>
      <c r="I228" s="51">
        <v>0.16363636363636364</v>
      </c>
      <c r="J228" s="50">
        <v>2</v>
      </c>
      <c r="K228" s="51">
        <v>1.6129032258064516E-2</v>
      </c>
      <c r="L228" s="50">
        <v>12</v>
      </c>
      <c r="M228" s="51">
        <v>9.6774193548387094E-2</v>
      </c>
      <c r="N228" s="51">
        <v>0.86173020527859234</v>
      </c>
    </row>
    <row r="229" spans="2:14" x14ac:dyDescent="0.25">
      <c r="B229" s="107" t="s">
        <v>196</v>
      </c>
      <c r="C229" s="50">
        <v>94</v>
      </c>
      <c r="D229" s="50">
        <v>91</v>
      </c>
      <c r="E229" s="51">
        <v>0.96808510638297873</v>
      </c>
      <c r="F229" s="50">
        <v>71</v>
      </c>
      <c r="G229" s="51">
        <v>0.78021978021978022</v>
      </c>
      <c r="H229" s="50">
        <v>20</v>
      </c>
      <c r="I229" s="51">
        <v>0.21978021978021978</v>
      </c>
      <c r="J229" s="50">
        <v>1</v>
      </c>
      <c r="K229" s="51">
        <v>1.0638297872340425E-2</v>
      </c>
      <c r="L229" s="50">
        <v>2</v>
      </c>
      <c r="M229" s="51">
        <v>2.1276595744680851E-2</v>
      </c>
      <c r="N229" s="51">
        <v>0.87415244330137942</v>
      </c>
    </row>
    <row r="230" spans="2:14" x14ac:dyDescent="0.25">
      <c r="B230" s="107" t="s">
        <v>182</v>
      </c>
      <c r="C230" s="50">
        <v>28</v>
      </c>
      <c r="D230" s="50">
        <v>28</v>
      </c>
      <c r="E230" s="51">
        <v>1</v>
      </c>
      <c r="F230" s="50">
        <v>27</v>
      </c>
      <c r="G230" s="51">
        <v>0.9642857142857143</v>
      </c>
      <c r="H230" s="50">
        <v>1</v>
      </c>
      <c r="I230" s="51">
        <v>3.5714285714285712E-2</v>
      </c>
      <c r="J230" s="50">
        <v>0</v>
      </c>
      <c r="K230" s="51">
        <v>0</v>
      </c>
      <c r="L230" s="50">
        <v>0</v>
      </c>
      <c r="M230" s="51">
        <v>0</v>
      </c>
      <c r="N230" s="51">
        <v>0.98214285714285721</v>
      </c>
    </row>
    <row r="231" spans="2:14" x14ac:dyDescent="0.25">
      <c r="B231" s="107" t="s">
        <v>10</v>
      </c>
      <c r="C231" s="50">
        <v>1</v>
      </c>
      <c r="D231" s="50">
        <v>1</v>
      </c>
      <c r="E231" s="51">
        <v>1</v>
      </c>
      <c r="F231" s="50">
        <v>0</v>
      </c>
      <c r="G231" s="51">
        <v>0</v>
      </c>
      <c r="H231" s="50">
        <v>1</v>
      </c>
      <c r="I231" s="51">
        <v>1</v>
      </c>
      <c r="J231" s="50">
        <v>0</v>
      </c>
      <c r="K231" s="51">
        <v>0</v>
      </c>
      <c r="L231" s="50">
        <v>0</v>
      </c>
      <c r="M231" s="51">
        <v>0</v>
      </c>
      <c r="N231" s="51">
        <v>0.5</v>
      </c>
    </row>
    <row r="232" spans="2:14" x14ac:dyDescent="0.25">
      <c r="B232" s="107" t="s">
        <v>11</v>
      </c>
      <c r="C232" s="50">
        <v>18</v>
      </c>
      <c r="D232" s="50">
        <v>17</v>
      </c>
      <c r="E232" s="51">
        <v>0.94444444444444442</v>
      </c>
      <c r="F232" s="50">
        <v>11</v>
      </c>
      <c r="G232" s="51">
        <v>0.6470588235294118</v>
      </c>
      <c r="H232" s="50">
        <v>6</v>
      </c>
      <c r="I232" s="51">
        <v>0.35294117647058826</v>
      </c>
      <c r="J232" s="50">
        <v>1</v>
      </c>
      <c r="K232" s="51">
        <v>5.5555555555555552E-2</v>
      </c>
      <c r="L232" s="50">
        <v>0</v>
      </c>
      <c r="M232" s="51">
        <v>0</v>
      </c>
      <c r="N232" s="51">
        <v>0.79575163398692816</v>
      </c>
    </row>
    <row r="233" spans="2:14" x14ac:dyDescent="0.25">
      <c r="B233" s="107" t="s">
        <v>12</v>
      </c>
      <c r="C233" s="50">
        <v>11</v>
      </c>
      <c r="D233" s="50">
        <v>11</v>
      </c>
      <c r="E233" s="51">
        <v>1</v>
      </c>
      <c r="F233" s="50">
        <v>11</v>
      </c>
      <c r="G233" s="51">
        <v>1</v>
      </c>
      <c r="H233" s="50">
        <v>0</v>
      </c>
      <c r="I233" s="51">
        <v>0</v>
      </c>
      <c r="J233" s="50">
        <v>0</v>
      </c>
      <c r="K233" s="51">
        <v>0</v>
      </c>
      <c r="L233" s="50">
        <v>0</v>
      </c>
      <c r="M233" s="51">
        <v>0</v>
      </c>
      <c r="N233" s="51">
        <v>1</v>
      </c>
    </row>
    <row r="234" spans="2:14" x14ac:dyDescent="0.25">
      <c r="B234" s="107" t="s">
        <v>13</v>
      </c>
      <c r="C234" s="50">
        <v>83</v>
      </c>
      <c r="D234" s="50">
        <v>82</v>
      </c>
      <c r="E234" s="51">
        <v>0.98795180722891562</v>
      </c>
      <c r="F234" s="50">
        <v>51</v>
      </c>
      <c r="G234" s="51">
        <v>0.62195121951219512</v>
      </c>
      <c r="H234" s="50">
        <v>31</v>
      </c>
      <c r="I234" s="51">
        <v>0.37804878048780488</v>
      </c>
      <c r="J234" s="50">
        <v>0</v>
      </c>
      <c r="K234" s="51">
        <v>0</v>
      </c>
      <c r="L234" s="50">
        <v>1</v>
      </c>
      <c r="M234" s="51">
        <v>1.2048192771084338E-2</v>
      </c>
      <c r="N234" s="51">
        <v>0.80495151337055537</v>
      </c>
    </row>
    <row r="235" spans="2:14" x14ac:dyDescent="0.25">
      <c r="B235" s="107" t="s">
        <v>15</v>
      </c>
      <c r="C235" s="50">
        <v>21</v>
      </c>
      <c r="D235" s="50">
        <v>19</v>
      </c>
      <c r="E235" s="51">
        <v>0.90476190476190477</v>
      </c>
      <c r="F235" s="50">
        <v>13</v>
      </c>
      <c r="G235" s="51">
        <v>0.68421052631578949</v>
      </c>
      <c r="H235" s="50">
        <v>6</v>
      </c>
      <c r="I235" s="51">
        <v>0.31578947368421051</v>
      </c>
      <c r="J235" s="50">
        <v>0</v>
      </c>
      <c r="K235" s="51">
        <v>0</v>
      </c>
      <c r="L235" s="50">
        <v>2</v>
      </c>
      <c r="M235" s="51">
        <v>9.5238095238095233E-2</v>
      </c>
      <c r="N235" s="51">
        <v>0.79448621553884713</v>
      </c>
    </row>
    <row r="236" spans="2:14" x14ac:dyDescent="0.25">
      <c r="B236" s="49" t="s">
        <v>164</v>
      </c>
      <c r="C236" s="98">
        <v>418</v>
      </c>
      <c r="D236" s="98">
        <v>394</v>
      </c>
      <c r="E236" s="99">
        <v>0.9425837320574163</v>
      </c>
      <c r="F236" s="98">
        <v>303</v>
      </c>
      <c r="G236" s="99">
        <v>0.76903553299492389</v>
      </c>
      <c r="H236" s="98">
        <v>91</v>
      </c>
      <c r="I236" s="99">
        <v>0.23096446700507614</v>
      </c>
      <c r="J236" s="98">
        <v>1</v>
      </c>
      <c r="K236" s="99">
        <v>2.3923444976076554E-3</v>
      </c>
      <c r="L236" s="98">
        <v>23</v>
      </c>
      <c r="M236" s="99">
        <v>5.5023923444976079E-2</v>
      </c>
      <c r="N236" s="99">
        <v>0.85580963252617015</v>
      </c>
    </row>
    <row r="237" spans="2:14" x14ac:dyDescent="0.25">
      <c r="B237" s="107" t="s">
        <v>1</v>
      </c>
      <c r="C237" s="50">
        <v>12</v>
      </c>
      <c r="D237" s="50">
        <v>12</v>
      </c>
      <c r="E237" s="51">
        <v>1</v>
      </c>
      <c r="F237" s="50">
        <v>9</v>
      </c>
      <c r="G237" s="51">
        <v>0.75</v>
      </c>
      <c r="H237" s="50">
        <v>3</v>
      </c>
      <c r="I237" s="51">
        <v>0.25</v>
      </c>
      <c r="J237" s="50">
        <v>0</v>
      </c>
      <c r="K237" s="51">
        <v>0</v>
      </c>
      <c r="L237" s="50">
        <v>0</v>
      </c>
      <c r="M237" s="51">
        <v>0</v>
      </c>
      <c r="N237" s="51">
        <v>0.875</v>
      </c>
    </row>
    <row r="238" spans="2:14" x14ac:dyDescent="0.25">
      <c r="B238" s="107" t="s">
        <v>181</v>
      </c>
      <c r="C238" s="50">
        <v>1</v>
      </c>
      <c r="D238" s="50">
        <v>0</v>
      </c>
      <c r="E238" s="51">
        <v>0</v>
      </c>
      <c r="F238" s="50">
        <v>0</v>
      </c>
      <c r="G238" s="51" t="e">
        <v>#DIV/0!</v>
      </c>
      <c r="H238" s="50">
        <v>0</v>
      </c>
      <c r="I238" s="51" t="e">
        <v>#DIV/0!</v>
      </c>
      <c r="J238" s="50">
        <v>0</v>
      </c>
      <c r="K238" s="51">
        <v>0</v>
      </c>
      <c r="L238" s="50">
        <v>1</v>
      </c>
      <c r="M238" s="51">
        <v>1</v>
      </c>
      <c r="N238" s="51" t="e">
        <v>#DIV/0!</v>
      </c>
    </row>
    <row r="239" spans="2:14" x14ac:dyDescent="0.25">
      <c r="B239" s="107" t="s">
        <v>6</v>
      </c>
      <c r="C239" s="50">
        <v>11</v>
      </c>
      <c r="D239" s="50">
        <v>9</v>
      </c>
      <c r="E239" s="51">
        <v>0.81818181818181823</v>
      </c>
      <c r="F239" s="50">
        <v>9</v>
      </c>
      <c r="G239" s="51">
        <v>1</v>
      </c>
      <c r="H239" s="50">
        <v>0</v>
      </c>
      <c r="I239" s="51">
        <v>0</v>
      </c>
      <c r="J239" s="50">
        <v>0</v>
      </c>
      <c r="K239" s="51">
        <v>0</v>
      </c>
      <c r="L239" s="50">
        <v>2</v>
      </c>
      <c r="M239" s="51">
        <v>0.18181818181818182</v>
      </c>
      <c r="N239" s="51">
        <v>0.90909090909090917</v>
      </c>
    </row>
    <row r="240" spans="2:14" x14ac:dyDescent="0.25">
      <c r="B240" s="107" t="s">
        <v>197</v>
      </c>
      <c r="C240" s="50">
        <v>47</v>
      </c>
      <c r="D240" s="50">
        <v>46</v>
      </c>
      <c r="E240" s="51">
        <v>0.97872340425531912</v>
      </c>
      <c r="F240" s="50">
        <v>34</v>
      </c>
      <c r="G240" s="51">
        <v>0.73913043478260865</v>
      </c>
      <c r="H240" s="50">
        <v>12</v>
      </c>
      <c r="I240" s="51">
        <v>0.2608695652173913</v>
      </c>
      <c r="J240" s="50">
        <v>0</v>
      </c>
      <c r="K240" s="51">
        <v>0</v>
      </c>
      <c r="L240" s="50">
        <v>1</v>
      </c>
      <c r="M240" s="51">
        <v>2.1276595744680851E-2</v>
      </c>
      <c r="N240" s="51">
        <v>0.85892691951896394</v>
      </c>
    </row>
    <row r="241" spans="2:14" x14ac:dyDescent="0.25">
      <c r="B241" s="107" t="s">
        <v>198</v>
      </c>
      <c r="C241" s="50">
        <v>76</v>
      </c>
      <c r="D241" s="50">
        <v>72</v>
      </c>
      <c r="E241" s="51">
        <v>0.94736842105263153</v>
      </c>
      <c r="F241" s="50">
        <v>52</v>
      </c>
      <c r="G241" s="51">
        <v>0.72222222222222221</v>
      </c>
      <c r="H241" s="50">
        <v>20</v>
      </c>
      <c r="I241" s="51">
        <v>0.27777777777777779</v>
      </c>
      <c r="J241" s="50">
        <v>0</v>
      </c>
      <c r="K241" s="51">
        <v>0</v>
      </c>
      <c r="L241" s="50">
        <v>4</v>
      </c>
      <c r="M241" s="51">
        <v>5.2631578947368418E-2</v>
      </c>
      <c r="N241" s="51">
        <v>0.83479532163742687</v>
      </c>
    </row>
    <row r="242" spans="2:14" x14ac:dyDescent="0.25">
      <c r="B242" s="107" t="s">
        <v>200</v>
      </c>
      <c r="C242" s="50">
        <v>1</v>
      </c>
      <c r="D242" s="50">
        <v>1</v>
      </c>
      <c r="E242" s="51">
        <v>1</v>
      </c>
      <c r="F242" s="50">
        <v>1</v>
      </c>
      <c r="G242" s="51">
        <v>1</v>
      </c>
      <c r="H242" s="50">
        <v>0</v>
      </c>
      <c r="I242" s="51">
        <v>0</v>
      </c>
      <c r="J242" s="50">
        <v>0</v>
      </c>
      <c r="K242" s="51">
        <v>0</v>
      </c>
      <c r="L242" s="50">
        <v>0</v>
      </c>
      <c r="M242" s="51">
        <v>0</v>
      </c>
      <c r="N242" s="51">
        <v>1</v>
      </c>
    </row>
    <row r="243" spans="2:14" x14ac:dyDescent="0.25">
      <c r="B243" s="107" t="s">
        <v>196</v>
      </c>
      <c r="C243" s="50">
        <v>84</v>
      </c>
      <c r="D243" s="50">
        <v>81</v>
      </c>
      <c r="E243" s="51">
        <v>0.9642857142857143</v>
      </c>
      <c r="F243" s="50">
        <v>58</v>
      </c>
      <c r="G243" s="51">
        <v>0.71604938271604934</v>
      </c>
      <c r="H243" s="50">
        <v>23</v>
      </c>
      <c r="I243" s="51">
        <v>0.2839506172839506</v>
      </c>
      <c r="J243" s="50">
        <v>1</v>
      </c>
      <c r="K243" s="51">
        <v>1.1904761904761904E-2</v>
      </c>
      <c r="L243" s="50">
        <v>2</v>
      </c>
      <c r="M243" s="51">
        <v>2.3809523809523808E-2</v>
      </c>
      <c r="N243" s="51">
        <v>0.84016754850088182</v>
      </c>
    </row>
    <row r="244" spans="2:14" x14ac:dyDescent="0.25">
      <c r="B244" s="107" t="s">
        <v>182</v>
      </c>
      <c r="C244" s="50">
        <v>41</v>
      </c>
      <c r="D244" s="50">
        <v>41</v>
      </c>
      <c r="E244" s="51">
        <v>1</v>
      </c>
      <c r="F244" s="50">
        <v>41</v>
      </c>
      <c r="G244" s="51">
        <v>1</v>
      </c>
      <c r="H244" s="50">
        <v>0</v>
      </c>
      <c r="I244" s="51">
        <v>0</v>
      </c>
      <c r="J244" s="50">
        <v>0</v>
      </c>
      <c r="K244" s="51">
        <v>0</v>
      </c>
      <c r="L244" s="50">
        <v>0</v>
      </c>
      <c r="M244" s="51">
        <v>0</v>
      </c>
      <c r="N244" s="51">
        <v>1</v>
      </c>
    </row>
    <row r="245" spans="2:14" x14ac:dyDescent="0.25">
      <c r="B245" s="107" t="s">
        <v>10</v>
      </c>
      <c r="C245" s="50">
        <v>13</v>
      </c>
      <c r="D245" s="50">
        <v>11</v>
      </c>
      <c r="E245" s="51">
        <v>0.84615384615384615</v>
      </c>
      <c r="F245" s="50">
        <v>7</v>
      </c>
      <c r="G245" s="51">
        <v>0.63636363636363635</v>
      </c>
      <c r="H245" s="50">
        <v>4</v>
      </c>
      <c r="I245" s="51">
        <v>0.36363636363636365</v>
      </c>
      <c r="J245" s="50">
        <v>0</v>
      </c>
      <c r="K245" s="51">
        <v>0</v>
      </c>
      <c r="L245" s="50">
        <v>2</v>
      </c>
      <c r="M245" s="51">
        <v>0.15384615384615385</v>
      </c>
      <c r="N245" s="51">
        <v>0.74125874125874125</v>
      </c>
    </row>
    <row r="246" spans="2:14" x14ac:dyDescent="0.25">
      <c r="B246" s="107" t="s">
        <v>11</v>
      </c>
      <c r="C246" s="50">
        <v>22</v>
      </c>
      <c r="D246" s="50">
        <v>20</v>
      </c>
      <c r="E246" s="51">
        <v>0.90909090909090906</v>
      </c>
      <c r="F246" s="50">
        <v>11</v>
      </c>
      <c r="G246" s="51">
        <v>0.55000000000000004</v>
      </c>
      <c r="H246" s="50">
        <v>9</v>
      </c>
      <c r="I246" s="51">
        <v>0.45</v>
      </c>
      <c r="J246" s="50">
        <v>0</v>
      </c>
      <c r="K246" s="51">
        <v>0</v>
      </c>
      <c r="L246" s="50">
        <v>2</v>
      </c>
      <c r="M246" s="51">
        <v>9.0909090909090912E-2</v>
      </c>
      <c r="N246" s="51">
        <v>0.7295454545454545</v>
      </c>
    </row>
    <row r="247" spans="2:14" x14ac:dyDescent="0.25">
      <c r="B247" s="107" t="s">
        <v>12</v>
      </c>
      <c r="C247" s="50">
        <v>5</v>
      </c>
      <c r="D247" s="50">
        <v>5</v>
      </c>
      <c r="E247" s="51">
        <v>1</v>
      </c>
      <c r="F247" s="50">
        <v>5</v>
      </c>
      <c r="G247" s="51">
        <v>1</v>
      </c>
      <c r="H247" s="50">
        <v>0</v>
      </c>
      <c r="I247" s="51">
        <v>0</v>
      </c>
      <c r="J247" s="50">
        <v>0</v>
      </c>
      <c r="K247" s="51">
        <v>0</v>
      </c>
      <c r="L247" s="50">
        <v>0</v>
      </c>
      <c r="M247" s="51">
        <v>0</v>
      </c>
      <c r="N247" s="51">
        <v>1</v>
      </c>
    </row>
    <row r="248" spans="2:14" x14ac:dyDescent="0.25">
      <c r="B248" s="107" t="s">
        <v>13</v>
      </c>
      <c r="C248" s="50">
        <v>88</v>
      </c>
      <c r="D248" s="50">
        <v>88</v>
      </c>
      <c r="E248" s="51">
        <v>1</v>
      </c>
      <c r="F248" s="50">
        <v>69</v>
      </c>
      <c r="G248" s="51">
        <v>0.78409090909090906</v>
      </c>
      <c r="H248" s="50">
        <v>19</v>
      </c>
      <c r="I248" s="51">
        <v>0.21590909090909091</v>
      </c>
      <c r="J248" s="50">
        <v>0</v>
      </c>
      <c r="K248" s="51">
        <v>0</v>
      </c>
      <c r="L248" s="50">
        <v>0</v>
      </c>
      <c r="M248" s="51">
        <v>0</v>
      </c>
      <c r="N248" s="51">
        <v>0.89204545454545459</v>
      </c>
    </row>
    <row r="249" spans="2:14" x14ac:dyDescent="0.25">
      <c r="B249" s="107" t="s">
        <v>15</v>
      </c>
      <c r="C249" s="50">
        <v>17</v>
      </c>
      <c r="D249" s="50">
        <v>8</v>
      </c>
      <c r="E249" s="51">
        <v>0.47058823529411764</v>
      </c>
      <c r="F249" s="50">
        <v>7</v>
      </c>
      <c r="G249" s="51">
        <v>0.875</v>
      </c>
      <c r="H249" s="50">
        <v>1</v>
      </c>
      <c r="I249" s="51">
        <v>0.125</v>
      </c>
      <c r="J249" s="50">
        <v>0</v>
      </c>
      <c r="K249" s="51">
        <v>0</v>
      </c>
      <c r="L249" s="50">
        <v>9</v>
      </c>
      <c r="M249" s="51">
        <v>0.52941176470588236</v>
      </c>
      <c r="N249" s="51">
        <v>0.67279411764705888</v>
      </c>
    </row>
    <row r="250" spans="2:14" x14ac:dyDescent="0.25">
      <c r="B250" s="49" t="s">
        <v>194</v>
      </c>
      <c r="C250" s="98">
        <v>1318</v>
      </c>
      <c r="D250" s="98">
        <v>1235</v>
      </c>
      <c r="E250" s="99">
        <v>0.93702579666160846</v>
      </c>
      <c r="F250" s="98">
        <v>939</v>
      </c>
      <c r="G250" s="99">
        <v>0.76032388663967609</v>
      </c>
      <c r="H250" s="98">
        <v>296</v>
      </c>
      <c r="I250" s="99">
        <v>0.23967611336032388</v>
      </c>
      <c r="J250" s="98">
        <v>8</v>
      </c>
      <c r="K250" s="99">
        <v>6.0698027314112293E-3</v>
      </c>
      <c r="L250" s="98">
        <v>75</v>
      </c>
      <c r="M250" s="99">
        <v>5.6904400606980272E-2</v>
      </c>
      <c r="N250" s="99">
        <v>0.84867484165064222</v>
      </c>
    </row>
    <row r="251" spans="2:14" x14ac:dyDescent="0.25">
      <c r="B251" s="107" t="s">
        <v>199</v>
      </c>
      <c r="C251" s="50">
        <v>3</v>
      </c>
      <c r="D251" s="50">
        <v>2</v>
      </c>
      <c r="E251" s="51">
        <v>0.66666666666666663</v>
      </c>
      <c r="F251" s="50">
        <v>2</v>
      </c>
      <c r="G251" s="51">
        <v>1</v>
      </c>
      <c r="H251" s="50">
        <v>0</v>
      </c>
      <c r="I251" s="51">
        <v>0</v>
      </c>
      <c r="J251" s="50">
        <v>1</v>
      </c>
      <c r="K251" s="51">
        <v>0.33333333333333331</v>
      </c>
      <c r="L251" s="50">
        <v>0</v>
      </c>
      <c r="M251" s="51">
        <v>0</v>
      </c>
      <c r="N251" s="51">
        <v>0.83333333333333326</v>
      </c>
    </row>
    <row r="252" spans="2:14" x14ac:dyDescent="0.25">
      <c r="B252" s="107" t="s">
        <v>1</v>
      </c>
      <c r="C252" s="50">
        <v>30</v>
      </c>
      <c r="D252" s="50">
        <v>29</v>
      </c>
      <c r="E252" s="51">
        <v>0.96666666666666667</v>
      </c>
      <c r="F252" s="50">
        <v>29</v>
      </c>
      <c r="G252" s="51">
        <v>1</v>
      </c>
      <c r="H252" s="50">
        <v>0</v>
      </c>
      <c r="I252" s="51">
        <v>0</v>
      </c>
      <c r="J252" s="50">
        <v>0</v>
      </c>
      <c r="K252" s="51">
        <v>0</v>
      </c>
      <c r="L252" s="50">
        <v>1</v>
      </c>
      <c r="M252" s="51">
        <v>3.3333333333333333E-2</v>
      </c>
      <c r="N252" s="51">
        <v>0.98333333333333339</v>
      </c>
    </row>
    <row r="253" spans="2:14" x14ac:dyDescent="0.25">
      <c r="B253" s="107" t="s">
        <v>180</v>
      </c>
      <c r="C253" s="50">
        <v>1</v>
      </c>
      <c r="D253" s="50">
        <v>0</v>
      </c>
      <c r="E253" s="51">
        <v>0</v>
      </c>
      <c r="F253" s="50">
        <v>0</v>
      </c>
      <c r="G253" s="51" t="e">
        <v>#DIV/0!</v>
      </c>
      <c r="H253" s="50">
        <v>0</v>
      </c>
      <c r="I253" s="51" t="e">
        <v>#DIV/0!</v>
      </c>
      <c r="J253" s="50">
        <v>0</v>
      </c>
      <c r="K253" s="51">
        <v>0</v>
      </c>
      <c r="L253" s="50">
        <v>1</v>
      </c>
      <c r="M253" s="51">
        <v>1</v>
      </c>
      <c r="N253" s="51" t="e">
        <v>#DIV/0!</v>
      </c>
    </row>
    <row r="254" spans="2:14" x14ac:dyDescent="0.25">
      <c r="B254" s="107" t="s">
        <v>181</v>
      </c>
      <c r="C254" s="50">
        <v>4</v>
      </c>
      <c r="D254" s="50">
        <v>0</v>
      </c>
      <c r="E254" s="51">
        <v>0</v>
      </c>
      <c r="F254" s="50">
        <v>0</v>
      </c>
      <c r="G254" s="51" t="e">
        <v>#DIV/0!</v>
      </c>
      <c r="H254" s="50">
        <v>0</v>
      </c>
      <c r="I254" s="51" t="e">
        <v>#DIV/0!</v>
      </c>
      <c r="J254" s="50">
        <v>0</v>
      </c>
      <c r="K254" s="51">
        <v>0</v>
      </c>
      <c r="L254" s="50">
        <v>4</v>
      </c>
      <c r="M254" s="51">
        <v>1</v>
      </c>
      <c r="N254" s="51" t="e">
        <v>#DIV/0!</v>
      </c>
    </row>
    <row r="255" spans="2:14" x14ac:dyDescent="0.25">
      <c r="B255" s="107" t="s">
        <v>6</v>
      </c>
      <c r="C255" s="50">
        <v>130</v>
      </c>
      <c r="D255" s="50">
        <v>122</v>
      </c>
      <c r="E255" s="51">
        <v>0.93846153846153846</v>
      </c>
      <c r="F255" s="50">
        <v>82</v>
      </c>
      <c r="G255" s="51">
        <v>0.67213114754098358</v>
      </c>
      <c r="H255" s="50">
        <v>40</v>
      </c>
      <c r="I255" s="51">
        <v>0.32786885245901637</v>
      </c>
      <c r="J255" s="50">
        <v>0</v>
      </c>
      <c r="K255" s="51">
        <v>0</v>
      </c>
      <c r="L255" s="50">
        <v>8</v>
      </c>
      <c r="M255" s="51">
        <v>6.1538461538461542E-2</v>
      </c>
      <c r="N255" s="51">
        <v>0.80529634300126096</v>
      </c>
    </row>
    <row r="256" spans="2:14" x14ac:dyDescent="0.25">
      <c r="B256" s="107" t="s">
        <v>197</v>
      </c>
      <c r="C256" s="50">
        <v>164</v>
      </c>
      <c r="D256" s="50">
        <v>158</v>
      </c>
      <c r="E256" s="51">
        <v>0.96341463414634143</v>
      </c>
      <c r="F256" s="50">
        <v>104</v>
      </c>
      <c r="G256" s="51">
        <v>0.65822784810126578</v>
      </c>
      <c r="H256" s="50">
        <v>54</v>
      </c>
      <c r="I256" s="51">
        <v>0.34177215189873417</v>
      </c>
      <c r="J256" s="50">
        <v>1</v>
      </c>
      <c r="K256" s="51">
        <v>6.0975609756097563E-3</v>
      </c>
      <c r="L256" s="50">
        <v>5</v>
      </c>
      <c r="M256" s="51">
        <v>3.048780487804878E-2</v>
      </c>
      <c r="N256" s="51">
        <v>0.8108212411238036</v>
      </c>
    </row>
    <row r="257" spans="2:14" x14ac:dyDescent="0.25">
      <c r="B257" s="107" t="s">
        <v>198</v>
      </c>
      <c r="C257" s="50">
        <v>243</v>
      </c>
      <c r="D257" s="50">
        <v>217</v>
      </c>
      <c r="E257" s="51">
        <v>0.89300411522633749</v>
      </c>
      <c r="F257" s="50">
        <v>181</v>
      </c>
      <c r="G257" s="51">
        <v>0.83410138248847931</v>
      </c>
      <c r="H257" s="50">
        <v>36</v>
      </c>
      <c r="I257" s="51">
        <v>0.16589861751152074</v>
      </c>
      <c r="J257" s="50">
        <v>3</v>
      </c>
      <c r="K257" s="51">
        <v>1.2345679012345678E-2</v>
      </c>
      <c r="L257" s="50">
        <v>23</v>
      </c>
      <c r="M257" s="51">
        <v>9.4650205761316872E-2</v>
      </c>
      <c r="N257" s="51">
        <v>0.8635527488574084</v>
      </c>
    </row>
    <row r="258" spans="2:14" x14ac:dyDescent="0.25">
      <c r="B258" s="107" t="s">
        <v>200</v>
      </c>
      <c r="C258" s="50">
        <v>2</v>
      </c>
      <c r="D258" s="50">
        <v>2</v>
      </c>
      <c r="E258" s="51">
        <v>1</v>
      </c>
      <c r="F258" s="50">
        <v>1</v>
      </c>
      <c r="G258" s="51">
        <v>0.5</v>
      </c>
      <c r="H258" s="50">
        <v>1</v>
      </c>
      <c r="I258" s="51">
        <v>0.5</v>
      </c>
      <c r="J258" s="50">
        <v>0</v>
      </c>
      <c r="K258" s="51">
        <v>0</v>
      </c>
      <c r="L258" s="50">
        <v>0</v>
      </c>
      <c r="M258" s="51">
        <v>0</v>
      </c>
      <c r="N258" s="51">
        <v>0.75</v>
      </c>
    </row>
    <row r="259" spans="2:14" x14ac:dyDescent="0.25">
      <c r="B259" s="107" t="s">
        <v>196</v>
      </c>
      <c r="C259" s="50">
        <v>208</v>
      </c>
      <c r="D259" s="50">
        <v>190</v>
      </c>
      <c r="E259" s="51">
        <v>0.91346153846153844</v>
      </c>
      <c r="F259" s="50">
        <v>104</v>
      </c>
      <c r="G259" s="51">
        <v>0.54736842105263162</v>
      </c>
      <c r="H259" s="50">
        <v>86</v>
      </c>
      <c r="I259" s="51">
        <v>0.45263157894736844</v>
      </c>
      <c r="J259" s="50">
        <v>0</v>
      </c>
      <c r="K259" s="51">
        <v>0</v>
      </c>
      <c r="L259" s="50">
        <v>18</v>
      </c>
      <c r="M259" s="51">
        <v>8.6538461538461536E-2</v>
      </c>
      <c r="N259" s="51">
        <v>0.73041497975708503</v>
      </c>
    </row>
    <row r="260" spans="2:14" x14ac:dyDescent="0.25">
      <c r="B260" s="107" t="s">
        <v>182</v>
      </c>
      <c r="C260" s="50">
        <v>129</v>
      </c>
      <c r="D260" s="50">
        <v>125</v>
      </c>
      <c r="E260" s="51">
        <v>0.96899224806201545</v>
      </c>
      <c r="F260" s="50">
        <v>120</v>
      </c>
      <c r="G260" s="51">
        <v>0.96</v>
      </c>
      <c r="H260" s="50">
        <v>5</v>
      </c>
      <c r="I260" s="51">
        <v>0.04</v>
      </c>
      <c r="J260" s="50">
        <v>0</v>
      </c>
      <c r="K260" s="51">
        <v>0</v>
      </c>
      <c r="L260" s="50">
        <v>4</v>
      </c>
      <c r="M260" s="51">
        <v>3.1007751937984496E-2</v>
      </c>
      <c r="N260" s="51">
        <v>0.96449612403100771</v>
      </c>
    </row>
    <row r="261" spans="2:14" x14ac:dyDescent="0.25">
      <c r="B261" s="107" t="s">
        <v>10</v>
      </c>
      <c r="C261" s="50">
        <v>11</v>
      </c>
      <c r="D261" s="50">
        <v>9</v>
      </c>
      <c r="E261" s="51">
        <v>0.81818181818181823</v>
      </c>
      <c r="F261" s="50">
        <v>6</v>
      </c>
      <c r="G261" s="51">
        <v>0.66666666666666663</v>
      </c>
      <c r="H261" s="50">
        <v>3</v>
      </c>
      <c r="I261" s="51">
        <v>0.33333333333333331</v>
      </c>
      <c r="J261" s="50">
        <v>0</v>
      </c>
      <c r="K261" s="51">
        <v>0</v>
      </c>
      <c r="L261" s="50">
        <v>2</v>
      </c>
      <c r="M261" s="51">
        <v>0.18181818181818182</v>
      </c>
      <c r="N261" s="51">
        <v>0.74242424242424243</v>
      </c>
    </row>
    <row r="262" spans="2:14" x14ac:dyDescent="0.25">
      <c r="B262" s="107" t="s">
        <v>11</v>
      </c>
      <c r="C262" s="50">
        <v>88</v>
      </c>
      <c r="D262" s="50">
        <v>82</v>
      </c>
      <c r="E262" s="51">
        <v>0.93181818181818177</v>
      </c>
      <c r="F262" s="50">
        <v>49</v>
      </c>
      <c r="G262" s="51">
        <v>0.59756097560975607</v>
      </c>
      <c r="H262" s="50">
        <v>33</v>
      </c>
      <c r="I262" s="51">
        <v>0.40243902439024393</v>
      </c>
      <c r="J262" s="50">
        <v>3</v>
      </c>
      <c r="K262" s="51">
        <v>3.4090909090909088E-2</v>
      </c>
      <c r="L262" s="50">
        <v>3</v>
      </c>
      <c r="M262" s="51">
        <v>3.4090909090909088E-2</v>
      </c>
      <c r="N262" s="51">
        <v>0.76468957871396892</v>
      </c>
    </row>
    <row r="263" spans="2:14" x14ac:dyDescent="0.25">
      <c r="B263" s="107" t="s">
        <v>12</v>
      </c>
      <c r="C263" s="50">
        <v>23</v>
      </c>
      <c r="D263" s="50">
        <v>23</v>
      </c>
      <c r="E263" s="51">
        <v>1</v>
      </c>
      <c r="F263" s="50">
        <v>21</v>
      </c>
      <c r="G263" s="51">
        <v>0.91304347826086951</v>
      </c>
      <c r="H263" s="50">
        <v>2</v>
      </c>
      <c r="I263" s="51">
        <v>8.6956521739130432E-2</v>
      </c>
      <c r="J263" s="50">
        <v>0</v>
      </c>
      <c r="K263" s="51">
        <v>0</v>
      </c>
      <c r="L263" s="50">
        <v>0</v>
      </c>
      <c r="M263" s="51">
        <v>0</v>
      </c>
      <c r="N263" s="51">
        <v>0.95652173913043481</v>
      </c>
    </row>
    <row r="264" spans="2:14" x14ac:dyDescent="0.25">
      <c r="B264" s="107" t="s">
        <v>13</v>
      </c>
      <c r="C264" s="50">
        <v>204</v>
      </c>
      <c r="D264" s="50">
        <v>201</v>
      </c>
      <c r="E264" s="51">
        <v>0.98529411764705888</v>
      </c>
      <c r="F264" s="50">
        <v>166</v>
      </c>
      <c r="G264" s="51">
        <v>0.82587064676616917</v>
      </c>
      <c r="H264" s="50">
        <v>35</v>
      </c>
      <c r="I264" s="51">
        <v>0.17412935323383086</v>
      </c>
      <c r="J264" s="50">
        <v>0</v>
      </c>
      <c r="K264" s="51">
        <v>0</v>
      </c>
      <c r="L264" s="50">
        <v>3</v>
      </c>
      <c r="M264" s="51">
        <v>1.4705882352941176E-2</v>
      </c>
      <c r="N264" s="51">
        <v>0.90558238220661402</v>
      </c>
    </row>
    <row r="265" spans="2:14" x14ac:dyDescent="0.25">
      <c r="B265" s="107" t="s">
        <v>15</v>
      </c>
      <c r="C265" s="50">
        <v>78</v>
      </c>
      <c r="D265" s="50">
        <v>75</v>
      </c>
      <c r="E265" s="51">
        <v>0.96153846153846156</v>
      </c>
      <c r="F265" s="50">
        <v>74</v>
      </c>
      <c r="G265" s="51">
        <v>0.98666666666666669</v>
      </c>
      <c r="H265" s="50">
        <v>1</v>
      </c>
      <c r="I265" s="51">
        <v>1.3333333333333334E-2</v>
      </c>
      <c r="J265" s="50">
        <v>0</v>
      </c>
      <c r="K265" s="51">
        <v>0</v>
      </c>
      <c r="L265" s="50">
        <v>3</v>
      </c>
      <c r="M265" s="51">
        <v>3.8461538461538464E-2</v>
      </c>
      <c r="N265" s="51">
        <v>0.97410256410256413</v>
      </c>
    </row>
    <row r="266" spans="2:14" x14ac:dyDescent="0.25">
      <c r="B266" s="49" t="s">
        <v>165</v>
      </c>
      <c r="C266" s="98">
        <v>259</v>
      </c>
      <c r="D266" s="98">
        <v>236</v>
      </c>
      <c r="E266" s="99">
        <v>0.91119691119691115</v>
      </c>
      <c r="F266" s="98">
        <v>184</v>
      </c>
      <c r="G266" s="99">
        <v>0.77966101694915257</v>
      </c>
      <c r="H266" s="98">
        <v>52</v>
      </c>
      <c r="I266" s="99">
        <v>0.22033898305084745</v>
      </c>
      <c r="J266" s="98">
        <v>0</v>
      </c>
      <c r="K266" s="99">
        <v>0</v>
      </c>
      <c r="L266" s="98">
        <v>23</v>
      </c>
      <c r="M266" s="99">
        <v>8.8803088803088806E-2</v>
      </c>
      <c r="N266" s="99">
        <v>0.84542896407303192</v>
      </c>
    </row>
    <row r="267" spans="2:14" x14ac:dyDescent="0.25">
      <c r="B267" s="107" t="s">
        <v>1</v>
      </c>
      <c r="C267" s="50">
        <v>13</v>
      </c>
      <c r="D267" s="50">
        <v>9</v>
      </c>
      <c r="E267" s="51">
        <v>0.69230769230769229</v>
      </c>
      <c r="F267" s="50">
        <v>7</v>
      </c>
      <c r="G267" s="51">
        <v>0.77777777777777779</v>
      </c>
      <c r="H267" s="50">
        <v>2</v>
      </c>
      <c r="I267" s="51">
        <v>0.22222222222222221</v>
      </c>
      <c r="J267" s="50">
        <v>0</v>
      </c>
      <c r="K267" s="51">
        <v>0</v>
      </c>
      <c r="L267" s="50">
        <v>4</v>
      </c>
      <c r="M267" s="51">
        <v>0.30769230769230771</v>
      </c>
      <c r="N267" s="51">
        <v>0.7350427350427351</v>
      </c>
    </row>
    <row r="268" spans="2:14" x14ac:dyDescent="0.25">
      <c r="B268" s="107" t="s">
        <v>6</v>
      </c>
      <c r="C268" s="50">
        <v>35</v>
      </c>
      <c r="D268" s="50">
        <v>33</v>
      </c>
      <c r="E268" s="51">
        <v>0.94285714285714284</v>
      </c>
      <c r="F268" s="50">
        <v>32</v>
      </c>
      <c r="G268" s="51">
        <v>0.96969696969696972</v>
      </c>
      <c r="H268" s="50">
        <v>1</v>
      </c>
      <c r="I268" s="51">
        <v>3.0303030303030304E-2</v>
      </c>
      <c r="J268" s="50">
        <v>0</v>
      </c>
      <c r="K268" s="51">
        <v>0</v>
      </c>
      <c r="L268" s="50">
        <v>2</v>
      </c>
      <c r="M268" s="51">
        <v>5.7142857142857141E-2</v>
      </c>
      <c r="N268" s="51">
        <v>0.95627705627705628</v>
      </c>
    </row>
    <row r="269" spans="2:14" x14ac:dyDescent="0.25">
      <c r="B269" s="107" t="s">
        <v>197</v>
      </c>
      <c r="C269" s="50">
        <v>38</v>
      </c>
      <c r="D269" s="50">
        <v>38</v>
      </c>
      <c r="E269" s="51">
        <v>1</v>
      </c>
      <c r="F269" s="50">
        <v>30</v>
      </c>
      <c r="G269" s="51">
        <v>0.78947368421052633</v>
      </c>
      <c r="H269" s="50">
        <v>8</v>
      </c>
      <c r="I269" s="51">
        <v>0.21052631578947367</v>
      </c>
      <c r="J269" s="50">
        <v>0</v>
      </c>
      <c r="K269" s="51">
        <v>0</v>
      </c>
      <c r="L269" s="50">
        <v>0</v>
      </c>
      <c r="M269" s="51">
        <v>0</v>
      </c>
      <c r="N269" s="51">
        <v>0.89473684210526316</v>
      </c>
    </row>
    <row r="270" spans="2:14" x14ac:dyDescent="0.25">
      <c r="B270" s="107" t="s">
        <v>198</v>
      </c>
      <c r="C270" s="50">
        <v>67</v>
      </c>
      <c r="D270" s="50">
        <v>55</v>
      </c>
      <c r="E270" s="51">
        <v>0.82089552238805974</v>
      </c>
      <c r="F270" s="50">
        <v>34</v>
      </c>
      <c r="G270" s="51">
        <v>0.61818181818181817</v>
      </c>
      <c r="H270" s="50">
        <v>21</v>
      </c>
      <c r="I270" s="51">
        <v>0.38181818181818183</v>
      </c>
      <c r="J270" s="50">
        <v>0</v>
      </c>
      <c r="K270" s="51">
        <v>0</v>
      </c>
      <c r="L270" s="50">
        <v>12</v>
      </c>
      <c r="M270" s="51">
        <v>0.17910447761194029</v>
      </c>
      <c r="N270" s="51">
        <v>0.7195386702849389</v>
      </c>
    </row>
    <row r="271" spans="2:14" x14ac:dyDescent="0.25">
      <c r="B271" s="107" t="s">
        <v>196</v>
      </c>
      <c r="C271" s="50">
        <v>46</v>
      </c>
      <c r="D271" s="50">
        <v>44</v>
      </c>
      <c r="E271" s="51">
        <v>0.95652173913043481</v>
      </c>
      <c r="F271" s="50">
        <v>36</v>
      </c>
      <c r="G271" s="51">
        <v>0.81818181818181823</v>
      </c>
      <c r="H271" s="50">
        <v>8</v>
      </c>
      <c r="I271" s="51">
        <v>0.18181818181818182</v>
      </c>
      <c r="J271" s="50">
        <v>0</v>
      </c>
      <c r="K271" s="51">
        <v>0</v>
      </c>
      <c r="L271" s="50">
        <v>2</v>
      </c>
      <c r="M271" s="51">
        <v>4.3478260869565216E-2</v>
      </c>
      <c r="N271" s="51">
        <v>0.88735177865612647</v>
      </c>
    </row>
    <row r="272" spans="2:14" x14ac:dyDescent="0.25">
      <c r="B272" s="107" t="s">
        <v>182</v>
      </c>
      <c r="C272" s="50">
        <v>21</v>
      </c>
      <c r="D272" s="50">
        <v>19</v>
      </c>
      <c r="E272" s="51">
        <v>0.90476190476190477</v>
      </c>
      <c r="F272" s="50">
        <v>19</v>
      </c>
      <c r="G272" s="51">
        <v>1</v>
      </c>
      <c r="H272" s="50">
        <v>0</v>
      </c>
      <c r="I272" s="51">
        <v>0</v>
      </c>
      <c r="J272" s="50">
        <v>0</v>
      </c>
      <c r="K272" s="51">
        <v>0</v>
      </c>
      <c r="L272" s="50">
        <v>2</v>
      </c>
      <c r="M272" s="51">
        <v>9.5238095238095233E-2</v>
      </c>
      <c r="N272" s="51">
        <v>0.95238095238095233</v>
      </c>
    </row>
    <row r="273" spans="2:14" x14ac:dyDescent="0.25">
      <c r="B273" s="107" t="s">
        <v>11</v>
      </c>
      <c r="C273" s="50">
        <v>4</v>
      </c>
      <c r="D273" s="50">
        <v>4</v>
      </c>
      <c r="E273" s="51">
        <v>1</v>
      </c>
      <c r="F273" s="50">
        <v>2</v>
      </c>
      <c r="G273" s="51">
        <v>0.5</v>
      </c>
      <c r="H273" s="50">
        <v>2</v>
      </c>
      <c r="I273" s="51">
        <v>0.5</v>
      </c>
      <c r="J273" s="50">
        <v>0</v>
      </c>
      <c r="K273" s="51">
        <v>0</v>
      </c>
      <c r="L273" s="50">
        <v>0</v>
      </c>
      <c r="M273" s="51">
        <v>0</v>
      </c>
      <c r="N273" s="51">
        <v>0.75</v>
      </c>
    </row>
    <row r="274" spans="2:14" x14ac:dyDescent="0.25">
      <c r="B274" s="107" t="s">
        <v>12</v>
      </c>
      <c r="C274" s="50">
        <v>3</v>
      </c>
      <c r="D274" s="50">
        <v>3</v>
      </c>
      <c r="E274" s="51">
        <v>1</v>
      </c>
      <c r="F274" s="50">
        <v>2</v>
      </c>
      <c r="G274" s="51">
        <v>0.66666666666666663</v>
      </c>
      <c r="H274" s="50">
        <v>1</v>
      </c>
      <c r="I274" s="51">
        <v>0.33333333333333331</v>
      </c>
      <c r="J274" s="50">
        <v>0</v>
      </c>
      <c r="K274" s="51">
        <v>0</v>
      </c>
      <c r="L274" s="50">
        <v>0</v>
      </c>
      <c r="M274" s="51">
        <v>0</v>
      </c>
      <c r="N274" s="51">
        <v>0.83333333333333326</v>
      </c>
    </row>
    <row r="275" spans="2:14" x14ac:dyDescent="0.25">
      <c r="B275" s="107" t="s">
        <v>13</v>
      </c>
      <c r="C275" s="50">
        <v>32</v>
      </c>
      <c r="D275" s="50">
        <v>31</v>
      </c>
      <c r="E275" s="51">
        <v>0.96875</v>
      </c>
      <c r="F275" s="50">
        <v>22</v>
      </c>
      <c r="G275" s="51">
        <v>0.70967741935483875</v>
      </c>
      <c r="H275" s="50">
        <v>9</v>
      </c>
      <c r="I275" s="51">
        <v>0.29032258064516131</v>
      </c>
      <c r="J275" s="50">
        <v>0</v>
      </c>
      <c r="K275" s="51">
        <v>0</v>
      </c>
      <c r="L275" s="50">
        <v>1</v>
      </c>
      <c r="M275" s="51">
        <v>3.125E-2</v>
      </c>
      <c r="N275" s="51">
        <v>0.83921370967741937</v>
      </c>
    </row>
    <row r="276" spans="2:14" x14ac:dyDescent="0.25">
      <c r="B276" s="49" t="s">
        <v>27</v>
      </c>
      <c r="C276" s="98">
        <v>812</v>
      </c>
      <c r="D276" s="98">
        <v>741</v>
      </c>
      <c r="E276" s="99">
        <v>0.91256157635467983</v>
      </c>
      <c r="F276" s="98">
        <v>576</v>
      </c>
      <c r="G276" s="99">
        <v>0.77732793522267207</v>
      </c>
      <c r="H276" s="98">
        <v>165</v>
      </c>
      <c r="I276" s="99">
        <v>0.22267206477732793</v>
      </c>
      <c r="J276" s="98">
        <v>2</v>
      </c>
      <c r="K276" s="99">
        <v>2.4630541871921183E-3</v>
      </c>
      <c r="L276" s="98">
        <v>69</v>
      </c>
      <c r="M276" s="99">
        <v>8.4975369458128072E-2</v>
      </c>
      <c r="N276" s="99">
        <v>0.84494475578867601</v>
      </c>
    </row>
    <row r="277" spans="2:14" x14ac:dyDescent="0.25">
      <c r="B277" s="107" t="s">
        <v>1</v>
      </c>
      <c r="C277" s="50">
        <v>10</v>
      </c>
      <c r="D277" s="50">
        <v>10</v>
      </c>
      <c r="E277" s="51">
        <v>1</v>
      </c>
      <c r="F277" s="50">
        <v>10</v>
      </c>
      <c r="G277" s="51">
        <v>1</v>
      </c>
      <c r="H277" s="50">
        <v>0</v>
      </c>
      <c r="I277" s="51">
        <v>0</v>
      </c>
      <c r="J277" s="50">
        <v>0</v>
      </c>
      <c r="K277" s="51">
        <v>0</v>
      </c>
      <c r="L277" s="50">
        <v>0</v>
      </c>
      <c r="M277" s="51">
        <v>0</v>
      </c>
      <c r="N277" s="51">
        <v>1</v>
      </c>
    </row>
    <row r="278" spans="2:14" x14ac:dyDescent="0.25">
      <c r="B278" s="107" t="s">
        <v>6</v>
      </c>
      <c r="C278" s="50">
        <v>36</v>
      </c>
      <c r="D278" s="50">
        <v>30</v>
      </c>
      <c r="E278" s="51">
        <v>0.83333333333333337</v>
      </c>
      <c r="F278" s="50">
        <v>19</v>
      </c>
      <c r="G278" s="51">
        <v>0.6333333333333333</v>
      </c>
      <c r="H278" s="50">
        <v>11</v>
      </c>
      <c r="I278" s="51">
        <v>0.36666666666666664</v>
      </c>
      <c r="J278" s="50">
        <v>0</v>
      </c>
      <c r="K278" s="51">
        <v>0</v>
      </c>
      <c r="L278" s="50">
        <v>6</v>
      </c>
      <c r="M278" s="51">
        <v>0.16666666666666666</v>
      </c>
      <c r="N278" s="51">
        <v>0.73333333333333339</v>
      </c>
    </row>
    <row r="279" spans="2:14" x14ac:dyDescent="0.25">
      <c r="B279" s="107" t="s">
        <v>197</v>
      </c>
      <c r="C279" s="50">
        <v>104</v>
      </c>
      <c r="D279" s="50">
        <v>89</v>
      </c>
      <c r="E279" s="51">
        <v>0.85576923076923073</v>
      </c>
      <c r="F279" s="50">
        <v>56</v>
      </c>
      <c r="G279" s="51">
        <v>0.6292134831460674</v>
      </c>
      <c r="H279" s="50">
        <v>33</v>
      </c>
      <c r="I279" s="51">
        <v>0.3707865168539326</v>
      </c>
      <c r="J279" s="50">
        <v>0</v>
      </c>
      <c r="K279" s="51">
        <v>0</v>
      </c>
      <c r="L279" s="50">
        <v>15</v>
      </c>
      <c r="M279" s="51">
        <v>0.14423076923076922</v>
      </c>
      <c r="N279" s="51">
        <v>0.74249135695764901</v>
      </c>
    </row>
    <row r="280" spans="2:14" x14ac:dyDescent="0.25">
      <c r="B280" s="107" t="s">
        <v>198</v>
      </c>
      <c r="C280" s="50">
        <v>130</v>
      </c>
      <c r="D280" s="50">
        <v>111</v>
      </c>
      <c r="E280" s="51">
        <v>0.85384615384615381</v>
      </c>
      <c r="F280" s="50">
        <v>88</v>
      </c>
      <c r="G280" s="51">
        <v>0.7927927927927928</v>
      </c>
      <c r="H280" s="50">
        <v>23</v>
      </c>
      <c r="I280" s="51">
        <v>0.2072072072072072</v>
      </c>
      <c r="J280" s="50">
        <v>0</v>
      </c>
      <c r="K280" s="51">
        <v>0</v>
      </c>
      <c r="L280" s="50">
        <v>19</v>
      </c>
      <c r="M280" s="51">
        <v>0.14615384615384616</v>
      </c>
      <c r="N280" s="51">
        <v>0.82331947331947331</v>
      </c>
    </row>
    <row r="281" spans="2:14" x14ac:dyDescent="0.25">
      <c r="B281" s="107" t="s">
        <v>200</v>
      </c>
      <c r="C281" s="50">
        <v>1</v>
      </c>
      <c r="D281" s="50">
        <v>1</v>
      </c>
      <c r="E281" s="51">
        <v>1</v>
      </c>
      <c r="F281" s="50">
        <v>0</v>
      </c>
      <c r="G281" s="51">
        <v>0</v>
      </c>
      <c r="H281" s="50">
        <v>1</v>
      </c>
      <c r="I281" s="51">
        <v>1</v>
      </c>
      <c r="J281" s="50">
        <v>0</v>
      </c>
      <c r="K281" s="51">
        <v>0</v>
      </c>
      <c r="L281" s="50">
        <v>0</v>
      </c>
      <c r="M281" s="51">
        <v>0</v>
      </c>
      <c r="N281" s="51">
        <v>0.5</v>
      </c>
    </row>
    <row r="282" spans="2:14" x14ac:dyDescent="0.25">
      <c r="B282" s="107" t="s">
        <v>196</v>
      </c>
      <c r="C282" s="50">
        <v>271</v>
      </c>
      <c r="D282" s="50">
        <v>259</v>
      </c>
      <c r="E282" s="51">
        <v>0.955719557195572</v>
      </c>
      <c r="F282" s="50">
        <v>191</v>
      </c>
      <c r="G282" s="51">
        <v>0.73745173745173742</v>
      </c>
      <c r="H282" s="50">
        <v>68</v>
      </c>
      <c r="I282" s="51">
        <v>0.26254826254826252</v>
      </c>
      <c r="J282" s="50">
        <v>1</v>
      </c>
      <c r="K282" s="51">
        <v>3.6900369003690036E-3</v>
      </c>
      <c r="L282" s="50">
        <v>11</v>
      </c>
      <c r="M282" s="51">
        <v>4.0590405904059039E-2</v>
      </c>
      <c r="N282" s="51">
        <v>0.84658564732365471</v>
      </c>
    </row>
    <row r="283" spans="2:14" x14ac:dyDescent="0.25">
      <c r="B283" s="107" t="s">
        <v>182</v>
      </c>
      <c r="C283" s="50">
        <v>76</v>
      </c>
      <c r="D283" s="50">
        <v>72</v>
      </c>
      <c r="E283" s="51">
        <v>0.94736842105263153</v>
      </c>
      <c r="F283" s="50">
        <v>72</v>
      </c>
      <c r="G283" s="51">
        <v>1</v>
      </c>
      <c r="H283" s="50">
        <v>0</v>
      </c>
      <c r="I283" s="51">
        <v>0</v>
      </c>
      <c r="J283" s="50">
        <v>0</v>
      </c>
      <c r="K283" s="51">
        <v>0</v>
      </c>
      <c r="L283" s="50">
        <v>4</v>
      </c>
      <c r="M283" s="51">
        <v>5.2631578947368418E-2</v>
      </c>
      <c r="N283" s="51">
        <v>0.97368421052631571</v>
      </c>
    </row>
    <row r="284" spans="2:14" x14ac:dyDescent="0.25">
      <c r="B284" s="107" t="s">
        <v>10</v>
      </c>
      <c r="C284" s="50">
        <v>8</v>
      </c>
      <c r="D284" s="50">
        <v>7</v>
      </c>
      <c r="E284" s="51">
        <v>0.875</v>
      </c>
      <c r="F284" s="50">
        <v>3</v>
      </c>
      <c r="G284" s="51">
        <v>0.42857142857142855</v>
      </c>
      <c r="H284" s="50">
        <v>4</v>
      </c>
      <c r="I284" s="51">
        <v>0.5714285714285714</v>
      </c>
      <c r="J284" s="50">
        <v>0</v>
      </c>
      <c r="K284" s="51">
        <v>0</v>
      </c>
      <c r="L284" s="50">
        <v>1</v>
      </c>
      <c r="M284" s="51">
        <v>0.125</v>
      </c>
      <c r="N284" s="51">
        <v>0.6517857142857143</v>
      </c>
    </row>
    <row r="285" spans="2:14" x14ac:dyDescent="0.25">
      <c r="B285" s="107" t="s">
        <v>11</v>
      </c>
      <c r="C285" s="50">
        <v>28</v>
      </c>
      <c r="D285" s="50">
        <v>27</v>
      </c>
      <c r="E285" s="51">
        <v>0.9642857142857143</v>
      </c>
      <c r="F285" s="50">
        <v>23</v>
      </c>
      <c r="G285" s="51">
        <v>0.85185185185185186</v>
      </c>
      <c r="H285" s="50">
        <v>4</v>
      </c>
      <c r="I285" s="51">
        <v>0.14814814814814814</v>
      </c>
      <c r="J285" s="50">
        <v>0</v>
      </c>
      <c r="K285" s="51">
        <v>0</v>
      </c>
      <c r="L285" s="50">
        <v>1</v>
      </c>
      <c r="M285" s="51">
        <v>3.5714285714285712E-2</v>
      </c>
      <c r="N285" s="51">
        <v>0.90806878306878303</v>
      </c>
    </row>
    <row r="286" spans="2:14" x14ac:dyDescent="0.25">
      <c r="B286" s="107" t="s">
        <v>12</v>
      </c>
      <c r="C286" s="50">
        <v>9</v>
      </c>
      <c r="D286" s="50">
        <v>8</v>
      </c>
      <c r="E286" s="51">
        <v>0.88888888888888884</v>
      </c>
      <c r="F286" s="50">
        <v>8</v>
      </c>
      <c r="G286" s="51">
        <v>1</v>
      </c>
      <c r="H286" s="50">
        <v>0</v>
      </c>
      <c r="I286" s="51">
        <v>0</v>
      </c>
      <c r="J286" s="50">
        <v>0</v>
      </c>
      <c r="K286" s="51">
        <v>0</v>
      </c>
      <c r="L286" s="50">
        <v>1</v>
      </c>
      <c r="M286" s="51">
        <v>0.1111111111111111</v>
      </c>
      <c r="N286" s="51">
        <v>0.94444444444444442</v>
      </c>
    </row>
    <row r="287" spans="2:14" x14ac:dyDescent="0.25">
      <c r="B287" s="107" t="s">
        <v>13</v>
      </c>
      <c r="C287" s="50">
        <v>130</v>
      </c>
      <c r="D287" s="50">
        <v>127</v>
      </c>
      <c r="E287" s="51">
        <v>0.97692307692307689</v>
      </c>
      <c r="F287" s="50">
        <v>106</v>
      </c>
      <c r="G287" s="51">
        <v>0.83464566929133854</v>
      </c>
      <c r="H287" s="50">
        <v>21</v>
      </c>
      <c r="I287" s="51">
        <v>0.16535433070866143</v>
      </c>
      <c r="J287" s="50">
        <v>1</v>
      </c>
      <c r="K287" s="51">
        <v>7.6923076923076927E-3</v>
      </c>
      <c r="L287" s="50">
        <v>2</v>
      </c>
      <c r="M287" s="51">
        <v>1.5384615384615385E-2</v>
      </c>
      <c r="N287" s="51">
        <v>0.90578437310720772</v>
      </c>
    </row>
    <row r="288" spans="2:14" x14ac:dyDescent="0.25">
      <c r="B288" s="107" t="s">
        <v>15</v>
      </c>
      <c r="C288" s="50">
        <v>9</v>
      </c>
      <c r="D288" s="50">
        <v>0</v>
      </c>
      <c r="E288" s="51">
        <v>0</v>
      </c>
      <c r="F288" s="50">
        <v>0</v>
      </c>
      <c r="G288" s="51" t="e">
        <v>#DIV/0!</v>
      </c>
      <c r="H288" s="50">
        <v>0</v>
      </c>
      <c r="I288" s="51" t="e">
        <v>#DIV/0!</v>
      </c>
      <c r="J288" s="50">
        <v>0</v>
      </c>
      <c r="K288" s="51">
        <v>0</v>
      </c>
      <c r="L288" s="50">
        <v>9</v>
      </c>
      <c r="M288" s="51">
        <v>1</v>
      </c>
      <c r="N288" s="51" t="e">
        <v>#DIV/0!</v>
      </c>
    </row>
    <row r="289" spans="2:14" x14ac:dyDescent="0.25">
      <c r="B289" s="49" t="s">
        <v>21</v>
      </c>
      <c r="C289" s="98">
        <v>4083</v>
      </c>
      <c r="D289" s="98">
        <v>3430</v>
      </c>
      <c r="E289" s="99">
        <v>0.84006857702669602</v>
      </c>
      <c r="F289" s="98">
        <v>2810</v>
      </c>
      <c r="G289" s="99">
        <v>0.81924198250728864</v>
      </c>
      <c r="H289" s="98">
        <v>620</v>
      </c>
      <c r="I289" s="99">
        <v>0.18075801749271136</v>
      </c>
      <c r="J289" s="98">
        <v>5</v>
      </c>
      <c r="K289" s="99">
        <v>1.2245897624295861E-3</v>
      </c>
      <c r="L289" s="98">
        <v>648</v>
      </c>
      <c r="M289" s="99">
        <v>0.15870683321087437</v>
      </c>
      <c r="N289" s="99">
        <v>0.82965527976699227</v>
      </c>
    </row>
    <row r="290" spans="2:14" x14ac:dyDescent="0.25">
      <c r="B290" s="107" t="s">
        <v>199</v>
      </c>
      <c r="C290" s="50">
        <v>2</v>
      </c>
      <c r="D290" s="50">
        <v>2</v>
      </c>
      <c r="E290" s="51">
        <v>1</v>
      </c>
      <c r="F290" s="50">
        <v>1</v>
      </c>
      <c r="G290" s="51">
        <v>0.5</v>
      </c>
      <c r="H290" s="50">
        <v>1</v>
      </c>
      <c r="I290" s="51">
        <v>0.5</v>
      </c>
      <c r="J290" s="50">
        <v>0</v>
      </c>
      <c r="K290" s="51">
        <v>0</v>
      </c>
      <c r="L290" s="50">
        <v>0</v>
      </c>
      <c r="M290" s="51">
        <v>0</v>
      </c>
      <c r="N290" s="51">
        <v>0.75</v>
      </c>
    </row>
    <row r="291" spans="2:14" x14ac:dyDescent="0.25">
      <c r="B291" s="107" t="s">
        <v>1</v>
      </c>
      <c r="C291" s="50">
        <v>74</v>
      </c>
      <c r="D291" s="50">
        <v>59</v>
      </c>
      <c r="E291" s="51">
        <v>0.79729729729729726</v>
      </c>
      <c r="F291" s="50">
        <v>51</v>
      </c>
      <c r="G291" s="51">
        <v>0.86440677966101698</v>
      </c>
      <c r="H291" s="50">
        <v>8</v>
      </c>
      <c r="I291" s="51">
        <v>0.13559322033898305</v>
      </c>
      <c r="J291" s="50">
        <v>0</v>
      </c>
      <c r="K291" s="51">
        <v>0</v>
      </c>
      <c r="L291" s="50">
        <v>15</v>
      </c>
      <c r="M291" s="51">
        <v>0.20270270270270271</v>
      </c>
      <c r="N291" s="51">
        <v>0.83085203847915712</v>
      </c>
    </row>
    <row r="292" spans="2:14" x14ac:dyDescent="0.25">
      <c r="B292" s="107" t="s">
        <v>183</v>
      </c>
      <c r="C292" s="50">
        <v>2</v>
      </c>
      <c r="D292" s="50">
        <v>0</v>
      </c>
      <c r="E292" s="51">
        <v>0</v>
      </c>
      <c r="F292" s="50">
        <v>0</v>
      </c>
      <c r="G292" s="51" t="e">
        <v>#DIV/0!</v>
      </c>
      <c r="H292" s="50">
        <v>0</v>
      </c>
      <c r="I292" s="51" t="e">
        <v>#DIV/0!</v>
      </c>
      <c r="J292" s="50">
        <v>0</v>
      </c>
      <c r="K292" s="51">
        <v>0</v>
      </c>
      <c r="L292" s="50">
        <v>2</v>
      </c>
      <c r="M292" s="51">
        <v>1</v>
      </c>
      <c r="N292" s="51" t="e">
        <v>#DIV/0!</v>
      </c>
    </row>
    <row r="293" spans="2:14" x14ac:dyDescent="0.25">
      <c r="B293" s="107" t="s">
        <v>181</v>
      </c>
      <c r="C293" s="50">
        <v>4</v>
      </c>
      <c r="D293" s="50">
        <v>0</v>
      </c>
      <c r="E293" s="51">
        <v>0</v>
      </c>
      <c r="F293" s="50">
        <v>0</v>
      </c>
      <c r="G293" s="51" t="e">
        <v>#DIV/0!</v>
      </c>
      <c r="H293" s="50">
        <v>0</v>
      </c>
      <c r="I293" s="51" t="e">
        <v>#DIV/0!</v>
      </c>
      <c r="J293" s="50">
        <v>0</v>
      </c>
      <c r="K293" s="51">
        <v>0</v>
      </c>
      <c r="L293" s="50">
        <v>4</v>
      </c>
      <c r="M293" s="51">
        <v>1</v>
      </c>
      <c r="N293" s="51" t="e">
        <v>#DIV/0!</v>
      </c>
    </row>
    <row r="294" spans="2:14" x14ac:dyDescent="0.25">
      <c r="B294" s="107" t="s">
        <v>6</v>
      </c>
      <c r="C294" s="50">
        <v>306</v>
      </c>
      <c r="D294" s="50">
        <v>217</v>
      </c>
      <c r="E294" s="51">
        <v>0.70915032679738566</v>
      </c>
      <c r="F294" s="50">
        <v>152</v>
      </c>
      <c r="G294" s="51">
        <v>0.70046082949308752</v>
      </c>
      <c r="H294" s="50">
        <v>65</v>
      </c>
      <c r="I294" s="51">
        <v>0.29953917050691242</v>
      </c>
      <c r="J294" s="50">
        <v>2</v>
      </c>
      <c r="K294" s="51">
        <v>6.5359477124183009E-3</v>
      </c>
      <c r="L294" s="50">
        <v>87</v>
      </c>
      <c r="M294" s="51">
        <v>0.28431372549019607</v>
      </c>
      <c r="N294" s="51">
        <v>0.70480557814523659</v>
      </c>
    </row>
    <row r="295" spans="2:14" x14ac:dyDescent="0.25">
      <c r="B295" s="107" t="s">
        <v>197</v>
      </c>
      <c r="C295" s="50">
        <v>481</v>
      </c>
      <c r="D295" s="50">
        <v>383</v>
      </c>
      <c r="E295" s="51">
        <v>0.79625779625779625</v>
      </c>
      <c r="F295" s="50">
        <v>304</v>
      </c>
      <c r="G295" s="51">
        <v>0.79373368146214096</v>
      </c>
      <c r="H295" s="50">
        <v>79</v>
      </c>
      <c r="I295" s="51">
        <v>0.20626631853785901</v>
      </c>
      <c r="J295" s="50">
        <v>0</v>
      </c>
      <c r="K295" s="51">
        <v>0</v>
      </c>
      <c r="L295" s="50">
        <v>98</v>
      </c>
      <c r="M295" s="51">
        <v>0.20374220374220375</v>
      </c>
      <c r="N295" s="51">
        <v>0.79499573885996866</v>
      </c>
    </row>
    <row r="296" spans="2:14" x14ac:dyDescent="0.25">
      <c r="B296" s="107" t="s">
        <v>198</v>
      </c>
      <c r="C296" s="50">
        <v>758</v>
      </c>
      <c r="D296" s="50">
        <v>581</v>
      </c>
      <c r="E296" s="51">
        <v>0.76649076517150394</v>
      </c>
      <c r="F296" s="50">
        <v>476</v>
      </c>
      <c r="G296" s="51">
        <v>0.81927710843373491</v>
      </c>
      <c r="H296" s="50">
        <v>105</v>
      </c>
      <c r="I296" s="51">
        <v>0.18072289156626506</v>
      </c>
      <c r="J296" s="50">
        <v>3</v>
      </c>
      <c r="K296" s="51">
        <v>3.9577836411609502E-3</v>
      </c>
      <c r="L296" s="50">
        <v>174</v>
      </c>
      <c r="M296" s="51">
        <v>0.22955145118733508</v>
      </c>
      <c r="N296" s="51">
        <v>0.79288393680261948</v>
      </c>
    </row>
    <row r="297" spans="2:14" x14ac:dyDescent="0.25">
      <c r="B297" s="107" t="s">
        <v>200</v>
      </c>
      <c r="C297" s="50">
        <v>6</v>
      </c>
      <c r="D297" s="50">
        <v>3</v>
      </c>
      <c r="E297" s="51">
        <v>0.5</v>
      </c>
      <c r="F297" s="50">
        <v>2</v>
      </c>
      <c r="G297" s="51">
        <v>0.66666666666666663</v>
      </c>
      <c r="H297" s="50">
        <v>1</v>
      </c>
      <c r="I297" s="51">
        <v>0.33333333333333331</v>
      </c>
      <c r="J297" s="50">
        <v>0</v>
      </c>
      <c r="K297" s="51">
        <v>0</v>
      </c>
      <c r="L297" s="50">
        <v>3</v>
      </c>
      <c r="M297" s="51">
        <v>0.5</v>
      </c>
      <c r="N297" s="51">
        <v>0.58333333333333326</v>
      </c>
    </row>
    <row r="298" spans="2:14" x14ac:dyDescent="0.25">
      <c r="B298" s="107" t="s">
        <v>196</v>
      </c>
      <c r="C298" s="50">
        <v>869</v>
      </c>
      <c r="D298" s="50">
        <v>737</v>
      </c>
      <c r="E298" s="51">
        <v>0.84810126582278478</v>
      </c>
      <c r="F298" s="50">
        <v>578</v>
      </c>
      <c r="G298" s="51">
        <v>0.78426051560379917</v>
      </c>
      <c r="H298" s="50">
        <v>159</v>
      </c>
      <c r="I298" s="51">
        <v>0.2157394843962008</v>
      </c>
      <c r="J298" s="50">
        <v>0</v>
      </c>
      <c r="K298" s="51">
        <v>0</v>
      </c>
      <c r="L298" s="50">
        <v>132</v>
      </c>
      <c r="M298" s="51">
        <v>0.15189873417721519</v>
      </c>
      <c r="N298" s="51">
        <v>0.81618089071329192</v>
      </c>
    </row>
    <row r="299" spans="2:14" x14ac:dyDescent="0.25">
      <c r="B299" s="107" t="s">
        <v>182</v>
      </c>
      <c r="C299" s="50">
        <v>318</v>
      </c>
      <c r="D299" s="50">
        <v>282</v>
      </c>
      <c r="E299" s="51">
        <v>0.8867924528301887</v>
      </c>
      <c r="F299" s="50">
        <v>279</v>
      </c>
      <c r="G299" s="51">
        <v>0.98936170212765961</v>
      </c>
      <c r="H299" s="50">
        <v>3</v>
      </c>
      <c r="I299" s="51">
        <v>1.0638297872340425E-2</v>
      </c>
      <c r="J299" s="50">
        <v>0</v>
      </c>
      <c r="K299" s="51">
        <v>0</v>
      </c>
      <c r="L299" s="50">
        <v>36</v>
      </c>
      <c r="M299" s="51">
        <v>0.11320754716981132</v>
      </c>
      <c r="N299" s="51">
        <v>0.93807707747892422</v>
      </c>
    </row>
    <row r="300" spans="2:14" x14ac:dyDescent="0.25">
      <c r="B300" s="107" t="s">
        <v>10</v>
      </c>
      <c r="C300" s="50">
        <v>132</v>
      </c>
      <c r="D300" s="50">
        <v>113</v>
      </c>
      <c r="E300" s="51">
        <v>0.85606060606060608</v>
      </c>
      <c r="F300" s="50">
        <v>94</v>
      </c>
      <c r="G300" s="51">
        <v>0.83185840707964598</v>
      </c>
      <c r="H300" s="50">
        <v>19</v>
      </c>
      <c r="I300" s="51">
        <v>0.16814159292035399</v>
      </c>
      <c r="J300" s="50">
        <v>0</v>
      </c>
      <c r="K300" s="51">
        <v>0</v>
      </c>
      <c r="L300" s="50">
        <v>19</v>
      </c>
      <c r="M300" s="51">
        <v>0.14393939393939395</v>
      </c>
      <c r="N300" s="51">
        <v>0.84395950657012597</v>
      </c>
    </row>
    <row r="301" spans="2:14" x14ac:dyDescent="0.25">
      <c r="B301" s="107" t="s">
        <v>11</v>
      </c>
      <c r="C301" s="50">
        <v>191</v>
      </c>
      <c r="D301" s="50">
        <v>162</v>
      </c>
      <c r="E301" s="51">
        <v>0.84816753926701571</v>
      </c>
      <c r="F301" s="50">
        <v>131</v>
      </c>
      <c r="G301" s="51">
        <v>0.80864197530864201</v>
      </c>
      <c r="H301" s="50">
        <v>31</v>
      </c>
      <c r="I301" s="51">
        <v>0.19135802469135801</v>
      </c>
      <c r="J301" s="50">
        <v>0</v>
      </c>
      <c r="K301" s="51">
        <v>0</v>
      </c>
      <c r="L301" s="50">
        <v>29</v>
      </c>
      <c r="M301" s="51">
        <v>0.15183246073298429</v>
      </c>
      <c r="N301" s="51">
        <v>0.82840475728782881</v>
      </c>
    </row>
    <row r="302" spans="2:14" x14ac:dyDescent="0.25">
      <c r="B302" s="107" t="s">
        <v>12</v>
      </c>
      <c r="C302" s="50">
        <v>99</v>
      </c>
      <c r="D302" s="50">
        <v>93</v>
      </c>
      <c r="E302" s="51">
        <v>0.93939393939393945</v>
      </c>
      <c r="F302" s="50">
        <v>83</v>
      </c>
      <c r="G302" s="51">
        <v>0.89247311827956988</v>
      </c>
      <c r="H302" s="50">
        <v>10</v>
      </c>
      <c r="I302" s="51">
        <v>0.10752688172043011</v>
      </c>
      <c r="J302" s="50">
        <v>0</v>
      </c>
      <c r="K302" s="51">
        <v>0</v>
      </c>
      <c r="L302" s="50">
        <v>6</v>
      </c>
      <c r="M302" s="51">
        <v>6.0606060606060608E-2</v>
      </c>
      <c r="N302" s="51">
        <v>0.91593352883675472</v>
      </c>
    </row>
    <row r="303" spans="2:14" x14ac:dyDescent="0.25">
      <c r="B303" s="107" t="s">
        <v>13</v>
      </c>
      <c r="C303" s="50">
        <v>680</v>
      </c>
      <c r="D303" s="50">
        <v>656</v>
      </c>
      <c r="E303" s="51">
        <v>0.96470588235294119</v>
      </c>
      <c r="F303" s="50">
        <v>532</v>
      </c>
      <c r="G303" s="51">
        <v>0.81097560975609762</v>
      </c>
      <c r="H303" s="50">
        <v>124</v>
      </c>
      <c r="I303" s="51">
        <v>0.18902439024390244</v>
      </c>
      <c r="J303" s="50">
        <v>0</v>
      </c>
      <c r="K303" s="51">
        <v>0</v>
      </c>
      <c r="L303" s="50">
        <v>24</v>
      </c>
      <c r="M303" s="51">
        <v>3.5294117647058823E-2</v>
      </c>
      <c r="N303" s="51">
        <v>0.88784074605451946</v>
      </c>
    </row>
    <row r="304" spans="2:14" x14ac:dyDescent="0.25">
      <c r="B304" s="107" t="s">
        <v>15</v>
      </c>
      <c r="C304" s="50">
        <v>161</v>
      </c>
      <c r="D304" s="50">
        <v>142</v>
      </c>
      <c r="E304" s="51">
        <v>0.88198757763975155</v>
      </c>
      <c r="F304" s="50">
        <v>127</v>
      </c>
      <c r="G304" s="51">
        <v>0.89436619718309862</v>
      </c>
      <c r="H304" s="50">
        <v>15</v>
      </c>
      <c r="I304" s="51">
        <v>0.10563380281690141</v>
      </c>
      <c r="J304" s="50">
        <v>0</v>
      </c>
      <c r="K304" s="51">
        <v>0</v>
      </c>
      <c r="L304" s="50">
        <v>19</v>
      </c>
      <c r="M304" s="51">
        <v>0.11801242236024845</v>
      </c>
      <c r="N304" s="51">
        <v>0.88817688741142509</v>
      </c>
    </row>
    <row r="305" spans="2:14" x14ac:dyDescent="0.25">
      <c r="B305" s="49" t="s">
        <v>51</v>
      </c>
      <c r="C305" s="98">
        <v>424</v>
      </c>
      <c r="D305" s="98">
        <v>385</v>
      </c>
      <c r="E305" s="99">
        <v>0.90801886792452835</v>
      </c>
      <c r="F305" s="98">
        <v>284</v>
      </c>
      <c r="G305" s="99">
        <v>0.73766233766233769</v>
      </c>
      <c r="H305" s="98">
        <v>101</v>
      </c>
      <c r="I305" s="99">
        <v>0.26233766233766231</v>
      </c>
      <c r="J305" s="98">
        <v>6</v>
      </c>
      <c r="K305" s="99">
        <v>1.4150943396226415E-2</v>
      </c>
      <c r="L305" s="98">
        <v>33</v>
      </c>
      <c r="M305" s="99">
        <v>7.783018867924528E-2</v>
      </c>
      <c r="N305" s="99">
        <v>0.82284060279343296</v>
      </c>
    </row>
    <row r="306" spans="2:14" x14ac:dyDescent="0.25">
      <c r="B306" s="107" t="s">
        <v>181</v>
      </c>
      <c r="C306" s="50">
        <v>6</v>
      </c>
      <c r="D306" s="50">
        <v>0</v>
      </c>
      <c r="E306" s="51">
        <v>0</v>
      </c>
      <c r="F306" s="50">
        <v>0</v>
      </c>
      <c r="G306" s="51" t="e">
        <v>#DIV/0!</v>
      </c>
      <c r="H306" s="50">
        <v>0</v>
      </c>
      <c r="I306" s="51" t="e">
        <v>#DIV/0!</v>
      </c>
      <c r="J306" s="50">
        <v>0</v>
      </c>
      <c r="K306" s="51">
        <v>0</v>
      </c>
      <c r="L306" s="50">
        <v>6</v>
      </c>
      <c r="M306" s="51">
        <v>1</v>
      </c>
      <c r="N306" s="51" t="e">
        <v>#DIV/0!</v>
      </c>
    </row>
    <row r="307" spans="2:14" x14ac:dyDescent="0.25">
      <c r="B307" s="107" t="s">
        <v>6</v>
      </c>
      <c r="C307" s="50">
        <v>4</v>
      </c>
      <c r="D307" s="50">
        <v>4</v>
      </c>
      <c r="E307" s="51">
        <v>1</v>
      </c>
      <c r="F307" s="50">
        <v>1</v>
      </c>
      <c r="G307" s="51">
        <v>0.25</v>
      </c>
      <c r="H307" s="50">
        <v>3</v>
      </c>
      <c r="I307" s="51">
        <v>0.75</v>
      </c>
      <c r="J307" s="50">
        <v>0</v>
      </c>
      <c r="K307" s="51">
        <v>0</v>
      </c>
      <c r="L307" s="50">
        <v>0</v>
      </c>
      <c r="M307" s="51">
        <v>0</v>
      </c>
      <c r="N307" s="51">
        <v>0.625</v>
      </c>
    </row>
    <row r="308" spans="2:14" x14ac:dyDescent="0.25">
      <c r="B308" s="107" t="s">
        <v>197</v>
      </c>
      <c r="C308" s="50">
        <v>69</v>
      </c>
      <c r="D308" s="50">
        <v>65</v>
      </c>
      <c r="E308" s="51">
        <v>0.94202898550724634</v>
      </c>
      <c r="F308" s="50">
        <v>46</v>
      </c>
      <c r="G308" s="51">
        <v>0.70769230769230773</v>
      </c>
      <c r="H308" s="50">
        <v>19</v>
      </c>
      <c r="I308" s="51">
        <v>0.29230769230769232</v>
      </c>
      <c r="J308" s="50">
        <v>1</v>
      </c>
      <c r="K308" s="51">
        <v>1.4492753623188406E-2</v>
      </c>
      <c r="L308" s="50">
        <v>3</v>
      </c>
      <c r="M308" s="51">
        <v>4.3478260869565216E-2</v>
      </c>
      <c r="N308" s="51">
        <v>0.82486064659977698</v>
      </c>
    </row>
    <row r="309" spans="2:14" x14ac:dyDescent="0.25">
      <c r="B309" s="107" t="s">
        <v>198</v>
      </c>
      <c r="C309" s="50">
        <v>164</v>
      </c>
      <c r="D309" s="50">
        <v>140</v>
      </c>
      <c r="E309" s="51">
        <v>0.85365853658536583</v>
      </c>
      <c r="F309" s="50">
        <v>101</v>
      </c>
      <c r="G309" s="51">
        <v>0.72142857142857142</v>
      </c>
      <c r="H309" s="50">
        <v>39</v>
      </c>
      <c r="I309" s="51">
        <v>0.27857142857142858</v>
      </c>
      <c r="J309" s="50">
        <v>5</v>
      </c>
      <c r="K309" s="51">
        <v>3.048780487804878E-2</v>
      </c>
      <c r="L309" s="50">
        <v>19</v>
      </c>
      <c r="M309" s="51">
        <v>0.11585365853658537</v>
      </c>
      <c r="N309" s="51">
        <v>0.78754355400696863</v>
      </c>
    </row>
    <row r="310" spans="2:14" x14ac:dyDescent="0.25">
      <c r="B310" s="107" t="s">
        <v>196</v>
      </c>
      <c r="C310" s="50">
        <v>34</v>
      </c>
      <c r="D310" s="50">
        <v>32</v>
      </c>
      <c r="E310" s="51">
        <v>0.94117647058823528</v>
      </c>
      <c r="F310" s="50">
        <v>16</v>
      </c>
      <c r="G310" s="51">
        <v>0.5</v>
      </c>
      <c r="H310" s="50">
        <v>16</v>
      </c>
      <c r="I310" s="51">
        <v>0.5</v>
      </c>
      <c r="J310" s="50">
        <v>0</v>
      </c>
      <c r="K310" s="51">
        <v>0</v>
      </c>
      <c r="L310" s="50">
        <v>2</v>
      </c>
      <c r="M310" s="51">
        <v>5.8823529411764705E-2</v>
      </c>
      <c r="N310" s="51">
        <v>0.72058823529411764</v>
      </c>
    </row>
    <row r="311" spans="2:14" x14ac:dyDescent="0.25">
      <c r="B311" s="107" t="s">
        <v>182</v>
      </c>
      <c r="C311" s="50">
        <v>49</v>
      </c>
      <c r="D311" s="50">
        <v>49</v>
      </c>
      <c r="E311" s="51">
        <v>1</v>
      </c>
      <c r="F311" s="50">
        <v>49</v>
      </c>
      <c r="G311" s="51">
        <v>1</v>
      </c>
      <c r="H311" s="50">
        <v>0</v>
      </c>
      <c r="I311" s="51">
        <v>0</v>
      </c>
      <c r="J311" s="50">
        <v>0</v>
      </c>
      <c r="K311" s="51">
        <v>0</v>
      </c>
      <c r="L311" s="50">
        <v>0</v>
      </c>
      <c r="M311" s="51">
        <v>0</v>
      </c>
      <c r="N311" s="51">
        <v>1</v>
      </c>
    </row>
    <row r="312" spans="2:14" x14ac:dyDescent="0.25">
      <c r="B312" s="107" t="s">
        <v>11</v>
      </c>
      <c r="C312" s="50">
        <v>39</v>
      </c>
      <c r="D312" s="50">
        <v>37</v>
      </c>
      <c r="E312" s="51">
        <v>0.94871794871794868</v>
      </c>
      <c r="F312" s="50">
        <v>19</v>
      </c>
      <c r="G312" s="51">
        <v>0.51351351351351349</v>
      </c>
      <c r="H312" s="50">
        <v>18</v>
      </c>
      <c r="I312" s="51">
        <v>0.48648648648648651</v>
      </c>
      <c r="J312" s="50">
        <v>0</v>
      </c>
      <c r="K312" s="51">
        <v>0</v>
      </c>
      <c r="L312" s="50">
        <v>2</v>
      </c>
      <c r="M312" s="51">
        <v>5.128205128205128E-2</v>
      </c>
      <c r="N312" s="51">
        <v>0.73111573111573103</v>
      </c>
    </row>
    <row r="313" spans="2:14" x14ac:dyDescent="0.25">
      <c r="B313" s="107" t="s">
        <v>12</v>
      </c>
      <c r="C313" s="50">
        <v>12</v>
      </c>
      <c r="D313" s="50">
        <v>11</v>
      </c>
      <c r="E313" s="51">
        <v>0.91666666666666663</v>
      </c>
      <c r="F313" s="50">
        <v>10</v>
      </c>
      <c r="G313" s="51">
        <v>0.90909090909090906</v>
      </c>
      <c r="H313" s="50">
        <v>1</v>
      </c>
      <c r="I313" s="51">
        <v>9.0909090909090912E-2</v>
      </c>
      <c r="J313" s="50">
        <v>0</v>
      </c>
      <c r="K313" s="51">
        <v>0</v>
      </c>
      <c r="L313" s="50">
        <v>1</v>
      </c>
      <c r="M313" s="51">
        <v>8.3333333333333329E-2</v>
      </c>
      <c r="N313" s="51">
        <v>0.91287878787878785</v>
      </c>
    </row>
    <row r="314" spans="2:14" x14ac:dyDescent="0.25">
      <c r="B314" s="107" t="s">
        <v>13</v>
      </c>
      <c r="C314" s="50">
        <v>46</v>
      </c>
      <c r="D314" s="50">
        <v>46</v>
      </c>
      <c r="E314" s="51">
        <v>1</v>
      </c>
      <c r="F314" s="50">
        <v>41</v>
      </c>
      <c r="G314" s="51">
        <v>0.89130434782608692</v>
      </c>
      <c r="H314" s="50">
        <v>5</v>
      </c>
      <c r="I314" s="51">
        <v>0.10869565217391304</v>
      </c>
      <c r="J314" s="50">
        <v>0</v>
      </c>
      <c r="K314" s="51">
        <v>0</v>
      </c>
      <c r="L314" s="50">
        <v>0</v>
      </c>
      <c r="M314" s="51">
        <v>0</v>
      </c>
      <c r="N314" s="51">
        <v>0.94565217391304346</v>
      </c>
    </row>
    <row r="315" spans="2:14" x14ac:dyDescent="0.25">
      <c r="B315" s="107" t="s">
        <v>15</v>
      </c>
      <c r="C315" s="50">
        <v>1</v>
      </c>
      <c r="D315" s="50">
        <v>1</v>
      </c>
      <c r="E315" s="51">
        <v>1</v>
      </c>
      <c r="F315" s="50">
        <v>1</v>
      </c>
      <c r="G315" s="51">
        <v>1</v>
      </c>
      <c r="H315" s="50">
        <v>0</v>
      </c>
      <c r="I315" s="51">
        <v>0</v>
      </c>
      <c r="J315" s="50">
        <v>0</v>
      </c>
      <c r="K315" s="51">
        <v>0</v>
      </c>
      <c r="L315" s="50">
        <v>0</v>
      </c>
      <c r="M315" s="51">
        <v>0</v>
      </c>
      <c r="N315" s="51">
        <v>1</v>
      </c>
    </row>
    <row r="316" spans="2:14" x14ac:dyDescent="0.25">
      <c r="B316" s="49" t="s">
        <v>46</v>
      </c>
      <c r="C316" s="98">
        <v>271</v>
      </c>
      <c r="D316" s="98">
        <v>259</v>
      </c>
      <c r="E316" s="99">
        <v>0.955719557195572</v>
      </c>
      <c r="F316" s="98">
        <v>175</v>
      </c>
      <c r="G316" s="99">
        <v>0.67567567567567566</v>
      </c>
      <c r="H316" s="98">
        <v>84</v>
      </c>
      <c r="I316" s="99">
        <v>0.32432432432432434</v>
      </c>
      <c r="J316" s="98">
        <v>2</v>
      </c>
      <c r="K316" s="99">
        <v>7.3800738007380072E-3</v>
      </c>
      <c r="L316" s="98">
        <v>10</v>
      </c>
      <c r="M316" s="99">
        <v>3.6900369003690037E-2</v>
      </c>
      <c r="N316" s="99">
        <v>0.81569761643562377</v>
      </c>
    </row>
    <row r="317" spans="2:14" x14ac:dyDescent="0.25">
      <c r="B317" s="107" t="s">
        <v>6</v>
      </c>
      <c r="C317" s="50">
        <v>46</v>
      </c>
      <c r="D317" s="50">
        <v>45</v>
      </c>
      <c r="E317" s="51">
        <v>0.97826086956521741</v>
      </c>
      <c r="F317" s="50">
        <v>29</v>
      </c>
      <c r="G317" s="51">
        <v>0.64444444444444449</v>
      </c>
      <c r="H317" s="50">
        <v>16</v>
      </c>
      <c r="I317" s="51">
        <v>0.35555555555555557</v>
      </c>
      <c r="J317" s="50">
        <v>0</v>
      </c>
      <c r="K317" s="51">
        <v>0</v>
      </c>
      <c r="L317" s="50">
        <v>1</v>
      </c>
      <c r="M317" s="51">
        <v>2.1739130434782608E-2</v>
      </c>
      <c r="N317" s="51">
        <v>0.81135265700483095</v>
      </c>
    </row>
    <row r="318" spans="2:14" x14ac:dyDescent="0.25">
      <c r="B318" s="107" t="s">
        <v>197</v>
      </c>
      <c r="C318" s="50">
        <v>30</v>
      </c>
      <c r="D318" s="50">
        <v>30</v>
      </c>
      <c r="E318" s="51">
        <v>1</v>
      </c>
      <c r="F318" s="50">
        <v>18</v>
      </c>
      <c r="G318" s="51">
        <v>0.6</v>
      </c>
      <c r="H318" s="50">
        <v>12</v>
      </c>
      <c r="I318" s="51">
        <v>0.4</v>
      </c>
      <c r="J318" s="50">
        <v>0</v>
      </c>
      <c r="K318" s="51">
        <v>0</v>
      </c>
      <c r="L318" s="50">
        <v>0</v>
      </c>
      <c r="M318" s="51">
        <v>0</v>
      </c>
      <c r="N318" s="51">
        <v>0.8</v>
      </c>
    </row>
    <row r="319" spans="2:14" x14ac:dyDescent="0.25">
      <c r="B319" s="107" t="s">
        <v>198</v>
      </c>
      <c r="C319" s="50">
        <v>37</v>
      </c>
      <c r="D319" s="50">
        <v>33</v>
      </c>
      <c r="E319" s="51">
        <v>0.89189189189189189</v>
      </c>
      <c r="F319" s="50">
        <v>26</v>
      </c>
      <c r="G319" s="51">
        <v>0.78787878787878785</v>
      </c>
      <c r="H319" s="50">
        <v>7</v>
      </c>
      <c r="I319" s="51">
        <v>0.21212121212121213</v>
      </c>
      <c r="J319" s="50">
        <v>1</v>
      </c>
      <c r="K319" s="51">
        <v>2.7027027027027029E-2</v>
      </c>
      <c r="L319" s="50">
        <v>3</v>
      </c>
      <c r="M319" s="51">
        <v>8.1081081081081086E-2</v>
      </c>
      <c r="N319" s="51">
        <v>0.83988533988533987</v>
      </c>
    </row>
    <row r="320" spans="2:14" x14ac:dyDescent="0.25">
      <c r="B320" s="107" t="s">
        <v>200</v>
      </c>
      <c r="C320" s="50">
        <v>1</v>
      </c>
      <c r="D320" s="50">
        <v>1</v>
      </c>
      <c r="E320" s="51">
        <v>1</v>
      </c>
      <c r="F320" s="50">
        <v>0</v>
      </c>
      <c r="G320" s="51">
        <v>0</v>
      </c>
      <c r="H320" s="50">
        <v>1</v>
      </c>
      <c r="I320" s="51">
        <v>1</v>
      </c>
      <c r="J320" s="50">
        <v>0</v>
      </c>
      <c r="K320" s="51">
        <v>0</v>
      </c>
      <c r="L320" s="50">
        <v>0</v>
      </c>
      <c r="M320" s="51">
        <v>0</v>
      </c>
      <c r="N320" s="51">
        <v>0.5</v>
      </c>
    </row>
    <row r="321" spans="2:14" x14ac:dyDescent="0.25">
      <c r="B321" s="107" t="s">
        <v>196</v>
      </c>
      <c r="C321" s="50">
        <v>94</v>
      </c>
      <c r="D321" s="50">
        <v>90</v>
      </c>
      <c r="E321" s="51">
        <v>0.95744680851063835</v>
      </c>
      <c r="F321" s="50">
        <v>59</v>
      </c>
      <c r="G321" s="51">
        <v>0.65555555555555556</v>
      </c>
      <c r="H321" s="50">
        <v>31</v>
      </c>
      <c r="I321" s="51">
        <v>0.34444444444444444</v>
      </c>
      <c r="J321" s="50">
        <v>0</v>
      </c>
      <c r="K321" s="51">
        <v>0</v>
      </c>
      <c r="L321" s="50">
        <v>4</v>
      </c>
      <c r="M321" s="51">
        <v>4.2553191489361701E-2</v>
      </c>
      <c r="N321" s="51">
        <v>0.80650118203309695</v>
      </c>
    </row>
    <row r="322" spans="2:14" x14ac:dyDescent="0.25">
      <c r="B322" s="107" t="s">
        <v>182</v>
      </c>
      <c r="C322" s="50">
        <v>3</v>
      </c>
      <c r="D322" s="50">
        <v>3</v>
      </c>
      <c r="E322" s="51">
        <v>1</v>
      </c>
      <c r="F322" s="50">
        <v>3</v>
      </c>
      <c r="G322" s="51">
        <v>1</v>
      </c>
      <c r="H322" s="50">
        <v>0</v>
      </c>
      <c r="I322" s="51">
        <v>0</v>
      </c>
      <c r="J322" s="50">
        <v>0</v>
      </c>
      <c r="K322" s="51">
        <v>0</v>
      </c>
      <c r="L322" s="50">
        <v>0</v>
      </c>
      <c r="M322" s="51">
        <v>0</v>
      </c>
      <c r="N322" s="51">
        <v>1</v>
      </c>
    </row>
    <row r="323" spans="2:14" x14ac:dyDescent="0.25">
      <c r="B323" s="107" t="s">
        <v>10</v>
      </c>
      <c r="C323" s="50">
        <v>7</v>
      </c>
      <c r="D323" s="50">
        <v>7</v>
      </c>
      <c r="E323" s="51">
        <v>1</v>
      </c>
      <c r="F323" s="50">
        <v>5</v>
      </c>
      <c r="G323" s="51">
        <v>0.7142857142857143</v>
      </c>
      <c r="H323" s="50">
        <v>2</v>
      </c>
      <c r="I323" s="51">
        <v>0.2857142857142857</v>
      </c>
      <c r="J323" s="50">
        <v>0</v>
      </c>
      <c r="K323" s="51">
        <v>0</v>
      </c>
      <c r="L323" s="50">
        <v>0</v>
      </c>
      <c r="M323" s="51">
        <v>0</v>
      </c>
      <c r="N323" s="51">
        <v>0.85714285714285721</v>
      </c>
    </row>
    <row r="324" spans="2:14" x14ac:dyDescent="0.25">
      <c r="B324" s="107" t="s">
        <v>11</v>
      </c>
      <c r="C324" s="50">
        <v>8</v>
      </c>
      <c r="D324" s="50">
        <v>8</v>
      </c>
      <c r="E324" s="51">
        <v>1</v>
      </c>
      <c r="F324" s="50">
        <v>3</v>
      </c>
      <c r="G324" s="51">
        <v>0.375</v>
      </c>
      <c r="H324" s="50">
        <v>5</v>
      </c>
      <c r="I324" s="51">
        <v>0.625</v>
      </c>
      <c r="J324" s="50">
        <v>0</v>
      </c>
      <c r="K324" s="51">
        <v>0</v>
      </c>
      <c r="L324" s="50">
        <v>0</v>
      </c>
      <c r="M324" s="51">
        <v>0</v>
      </c>
      <c r="N324" s="51">
        <v>0.6875</v>
      </c>
    </row>
    <row r="325" spans="2:14" x14ac:dyDescent="0.25">
      <c r="B325" s="107" t="s">
        <v>12</v>
      </c>
      <c r="C325" s="50">
        <v>2</v>
      </c>
      <c r="D325" s="50">
        <v>2</v>
      </c>
      <c r="E325" s="51">
        <v>1</v>
      </c>
      <c r="F325" s="50">
        <v>1</v>
      </c>
      <c r="G325" s="51">
        <v>0.5</v>
      </c>
      <c r="H325" s="50">
        <v>1</v>
      </c>
      <c r="I325" s="51">
        <v>0.5</v>
      </c>
      <c r="J325" s="50">
        <v>0</v>
      </c>
      <c r="K325" s="51">
        <v>0</v>
      </c>
      <c r="L325" s="50">
        <v>0</v>
      </c>
      <c r="M325" s="51">
        <v>0</v>
      </c>
      <c r="N325" s="51">
        <v>0.75</v>
      </c>
    </row>
    <row r="326" spans="2:14" x14ac:dyDescent="0.25">
      <c r="B326" s="107" t="s">
        <v>13</v>
      </c>
      <c r="C326" s="50">
        <v>36</v>
      </c>
      <c r="D326" s="50">
        <v>36</v>
      </c>
      <c r="E326" s="51">
        <v>1</v>
      </c>
      <c r="F326" s="50">
        <v>27</v>
      </c>
      <c r="G326" s="51">
        <v>0.75</v>
      </c>
      <c r="H326" s="50">
        <v>9</v>
      </c>
      <c r="I326" s="51">
        <v>0.25</v>
      </c>
      <c r="J326" s="50">
        <v>0</v>
      </c>
      <c r="K326" s="51">
        <v>0</v>
      </c>
      <c r="L326" s="50">
        <v>0</v>
      </c>
      <c r="M326" s="51">
        <v>0</v>
      </c>
      <c r="N326" s="51">
        <v>0.875</v>
      </c>
    </row>
    <row r="327" spans="2:14" x14ac:dyDescent="0.25">
      <c r="B327" s="107" t="s">
        <v>15</v>
      </c>
      <c r="C327" s="50">
        <v>7</v>
      </c>
      <c r="D327" s="50">
        <v>4</v>
      </c>
      <c r="E327" s="51">
        <v>0.5714285714285714</v>
      </c>
      <c r="F327" s="50">
        <v>4</v>
      </c>
      <c r="G327" s="51">
        <v>1</v>
      </c>
      <c r="H327" s="50">
        <v>0</v>
      </c>
      <c r="I327" s="51">
        <v>0</v>
      </c>
      <c r="J327" s="50">
        <v>1</v>
      </c>
      <c r="K327" s="51">
        <v>0.14285714285714285</v>
      </c>
      <c r="L327" s="50">
        <v>2</v>
      </c>
      <c r="M327" s="51">
        <v>0.2857142857142857</v>
      </c>
      <c r="N327" s="51">
        <v>0.7857142857142857</v>
      </c>
    </row>
    <row r="328" spans="2:14" x14ac:dyDescent="0.25">
      <c r="B328" s="49" t="s">
        <v>50</v>
      </c>
      <c r="C328" s="98">
        <v>827</v>
      </c>
      <c r="D328" s="98">
        <v>731</v>
      </c>
      <c r="E328" s="99">
        <v>0.88391777509068925</v>
      </c>
      <c r="F328" s="98">
        <v>524</v>
      </c>
      <c r="G328" s="99">
        <v>0.71682626538987693</v>
      </c>
      <c r="H328" s="98">
        <v>207</v>
      </c>
      <c r="I328" s="99">
        <v>0.28317373461012313</v>
      </c>
      <c r="J328" s="98">
        <v>4</v>
      </c>
      <c r="K328" s="99">
        <v>4.8367593712212815E-3</v>
      </c>
      <c r="L328" s="98">
        <v>92</v>
      </c>
      <c r="M328" s="99">
        <v>0.11124546553808948</v>
      </c>
      <c r="N328" s="99">
        <v>0.80037202024028309</v>
      </c>
    </row>
    <row r="329" spans="2:14" x14ac:dyDescent="0.25">
      <c r="B329" s="107" t="s">
        <v>1</v>
      </c>
      <c r="C329" s="50">
        <v>9</v>
      </c>
      <c r="D329" s="50">
        <v>9</v>
      </c>
      <c r="E329" s="51">
        <v>1</v>
      </c>
      <c r="F329" s="50">
        <v>5</v>
      </c>
      <c r="G329" s="51">
        <v>0.55555555555555558</v>
      </c>
      <c r="H329" s="50">
        <v>4</v>
      </c>
      <c r="I329" s="51">
        <v>0.44444444444444442</v>
      </c>
      <c r="J329" s="50">
        <v>0</v>
      </c>
      <c r="K329" s="51">
        <v>0</v>
      </c>
      <c r="L329" s="50">
        <v>0</v>
      </c>
      <c r="M329" s="51">
        <v>0</v>
      </c>
      <c r="N329" s="51">
        <v>0.77777777777777779</v>
      </c>
    </row>
    <row r="330" spans="2:14" x14ac:dyDescent="0.25">
      <c r="B330" s="107" t="s">
        <v>181</v>
      </c>
      <c r="C330" s="50">
        <v>3</v>
      </c>
      <c r="D330" s="50">
        <v>0</v>
      </c>
      <c r="E330" s="51">
        <v>0</v>
      </c>
      <c r="F330" s="50">
        <v>0</v>
      </c>
      <c r="G330" s="51" t="e">
        <v>#DIV/0!</v>
      </c>
      <c r="H330" s="50">
        <v>0</v>
      </c>
      <c r="I330" s="51" t="e">
        <v>#DIV/0!</v>
      </c>
      <c r="J330" s="50">
        <v>0</v>
      </c>
      <c r="K330" s="51">
        <v>0</v>
      </c>
      <c r="L330" s="50">
        <v>3</v>
      </c>
      <c r="M330" s="51">
        <v>1</v>
      </c>
      <c r="N330" s="51" t="e">
        <v>#DIV/0!</v>
      </c>
    </row>
    <row r="331" spans="2:14" x14ac:dyDescent="0.25">
      <c r="B331" s="107" t="s">
        <v>6</v>
      </c>
      <c r="C331" s="50">
        <v>71</v>
      </c>
      <c r="D331" s="50">
        <v>65</v>
      </c>
      <c r="E331" s="51">
        <v>0.91549295774647887</v>
      </c>
      <c r="F331" s="50">
        <v>48</v>
      </c>
      <c r="G331" s="51">
        <v>0.7384615384615385</v>
      </c>
      <c r="H331" s="50">
        <v>17</v>
      </c>
      <c r="I331" s="51">
        <v>0.26153846153846155</v>
      </c>
      <c r="J331" s="50">
        <v>0</v>
      </c>
      <c r="K331" s="51">
        <v>0</v>
      </c>
      <c r="L331" s="50">
        <v>6</v>
      </c>
      <c r="M331" s="51">
        <v>8.4507042253521125E-2</v>
      </c>
      <c r="N331" s="51">
        <v>0.82697724810400874</v>
      </c>
    </row>
    <row r="332" spans="2:14" x14ac:dyDescent="0.25">
      <c r="B332" s="107" t="s">
        <v>197</v>
      </c>
      <c r="C332" s="50">
        <v>88</v>
      </c>
      <c r="D332" s="50">
        <v>82</v>
      </c>
      <c r="E332" s="51">
        <v>0.93181818181818177</v>
      </c>
      <c r="F332" s="50">
        <v>55</v>
      </c>
      <c r="G332" s="51">
        <v>0.67073170731707321</v>
      </c>
      <c r="H332" s="50">
        <v>27</v>
      </c>
      <c r="I332" s="51">
        <v>0.32926829268292684</v>
      </c>
      <c r="J332" s="50">
        <v>0</v>
      </c>
      <c r="K332" s="51">
        <v>0</v>
      </c>
      <c r="L332" s="50">
        <v>6</v>
      </c>
      <c r="M332" s="51">
        <v>6.8181818181818177E-2</v>
      </c>
      <c r="N332" s="51">
        <v>0.80127494456762749</v>
      </c>
    </row>
    <row r="333" spans="2:14" x14ac:dyDescent="0.25">
      <c r="B333" s="107" t="s">
        <v>198</v>
      </c>
      <c r="C333" s="50">
        <v>214</v>
      </c>
      <c r="D333" s="50">
        <v>172</v>
      </c>
      <c r="E333" s="51">
        <v>0.80373831775700932</v>
      </c>
      <c r="F333" s="50">
        <v>111</v>
      </c>
      <c r="G333" s="51">
        <v>0.64534883720930236</v>
      </c>
      <c r="H333" s="50">
        <v>61</v>
      </c>
      <c r="I333" s="51">
        <v>0.35465116279069769</v>
      </c>
      <c r="J333" s="50">
        <v>3</v>
      </c>
      <c r="K333" s="51">
        <v>1.4018691588785047E-2</v>
      </c>
      <c r="L333" s="50">
        <v>39</v>
      </c>
      <c r="M333" s="51">
        <v>0.1822429906542056</v>
      </c>
      <c r="N333" s="51">
        <v>0.7245435774831559</v>
      </c>
    </row>
    <row r="334" spans="2:14" x14ac:dyDescent="0.25">
      <c r="B334" s="107" t="s">
        <v>200</v>
      </c>
      <c r="C334" s="50">
        <v>1</v>
      </c>
      <c r="D334" s="50">
        <v>1</v>
      </c>
      <c r="E334" s="51">
        <v>1</v>
      </c>
      <c r="F334" s="50">
        <v>1</v>
      </c>
      <c r="G334" s="51">
        <v>1</v>
      </c>
      <c r="H334" s="50">
        <v>0</v>
      </c>
      <c r="I334" s="51">
        <v>0</v>
      </c>
      <c r="J334" s="50">
        <v>0</v>
      </c>
      <c r="K334" s="51">
        <v>0</v>
      </c>
      <c r="L334" s="50">
        <v>0</v>
      </c>
      <c r="M334" s="51">
        <v>0</v>
      </c>
      <c r="N334" s="51">
        <v>1</v>
      </c>
    </row>
    <row r="335" spans="2:14" x14ac:dyDescent="0.25">
      <c r="B335" s="107" t="s">
        <v>196</v>
      </c>
      <c r="C335" s="50">
        <v>191</v>
      </c>
      <c r="D335" s="50">
        <v>174</v>
      </c>
      <c r="E335" s="51">
        <v>0.91099476439790572</v>
      </c>
      <c r="F335" s="50">
        <v>112</v>
      </c>
      <c r="G335" s="51">
        <v>0.64367816091954022</v>
      </c>
      <c r="H335" s="50">
        <v>62</v>
      </c>
      <c r="I335" s="51">
        <v>0.35632183908045978</v>
      </c>
      <c r="J335" s="50">
        <v>1</v>
      </c>
      <c r="K335" s="51">
        <v>5.235602094240838E-3</v>
      </c>
      <c r="L335" s="50">
        <v>16</v>
      </c>
      <c r="M335" s="51">
        <v>8.3769633507853408E-2</v>
      </c>
      <c r="N335" s="51">
        <v>0.77733646265872292</v>
      </c>
    </row>
    <row r="336" spans="2:14" x14ac:dyDescent="0.25">
      <c r="B336" s="107" t="s">
        <v>182</v>
      </c>
      <c r="C336" s="50">
        <v>33</v>
      </c>
      <c r="D336" s="50">
        <v>30</v>
      </c>
      <c r="E336" s="51">
        <v>0.90909090909090906</v>
      </c>
      <c r="F336" s="50">
        <v>28</v>
      </c>
      <c r="G336" s="51">
        <v>0.93333333333333335</v>
      </c>
      <c r="H336" s="50">
        <v>2</v>
      </c>
      <c r="I336" s="51">
        <v>6.6666666666666666E-2</v>
      </c>
      <c r="J336" s="50">
        <v>0</v>
      </c>
      <c r="K336" s="51">
        <v>0</v>
      </c>
      <c r="L336" s="50">
        <v>3</v>
      </c>
      <c r="M336" s="51">
        <v>9.0909090909090912E-2</v>
      </c>
      <c r="N336" s="51">
        <v>0.92121212121212115</v>
      </c>
    </row>
    <row r="337" spans="2:14" x14ac:dyDescent="0.25">
      <c r="B337" s="107" t="s">
        <v>10</v>
      </c>
      <c r="C337" s="50">
        <v>2</v>
      </c>
      <c r="D337" s="50">
        <v>2</v>
      </c>
      <c r="E337" s="51">
        <v>1</v>
      </c>
      <c r="F337" s="50">
        <v>1</v>
      </c>
      <c r="G337" s="51">
        <v>0.5</v>
      </c>
      <c r="H337" s="50">
        <v>1</v>
      </c>
      <c r="I337" s="51">
        <v>0.5</v>
      </c>
      <c r="J337" s="50">
        <v>0</v>
      </c>
      <c r="K337" s="51">
        <v>0</v>
      </c>
      <c r="L337" s="50">
        <v>0</v>
      </c>
      <c r="M337" s="51">
        <v>0</v>
      </c>
      <c r="N337" s="51">
        <v>0.75</v>
      </c>
    </row>
    <row r="338" spans="2:14" x14ac:dyDescent="0.25">
      <c r="B338" s="107" t="s">
        <v>11</v>
      </c>
      <c r="C338" s="50">
        <v>41</v>
      </c>
      <c r="D338" s="50">
        <v>32</v>
      </c>
      <c r="E338" s="51">
        <v>0.78048780487804881</v>
      </c>
      <c r="F338" s="50">
        <v>20</v>
      </c>
      <c r="G338" s="51">
        <v>0.625</v>
      </c>
      <c r="H338" s="50">
        <v>12</v>
      </c>
      <c r="I338" s="51">
        <v>0.375</v>
      </c>
      <c r="J338" s="50">
        <v>0</v>
      </c>
      <c r="K338" s="51">
        <v>0</v>
      </c>
      <c r="L338" s="50">
        <v>9</v>
      </c>
      <c r="M338" s="51">
        <v>0.21951219512195122</v>
      </c>
      <c r="N338" s="51">
        <v>0.7027439024390244</v>
      </c>
    </row>
    <row r="339" spans="2:14" x14ac:dyDescent="0.25">
      <c r="B339" s="107" t="s">
        <v>12</v>
      </c>
      <c r="C339" s="50">
        <v>19</v>
      </c>
      <c r="D339" s="50">
        <v>18</v>
      </c>
      <c r="E339" s="51">
        <v>0.94736842105263153</v>
      </c>
      <c r="F339" s="50">
        <v>14</v>
      </c>
      <c r="G339" s="51">
        <v>0.77777777777777779</v>
      </c>
      <c r="H339" s="50">
        <v>4</v>
      </c>
      <c r="I339" s="51">
        <v>0.22222222222222221</v>
      </c>
      <c r="J339" s="50">
        <v>0</v>
      </c>
      <c r="K339" s="51">
        <v>0</v>
      </c>
      <c r="L339" s="50">
        <v>1</v>
      </c>
      <c r="M339" s="51">
        <v>5.2631578947368418E-2</v>
      </c>
      <c r="N339" s="51">
        <v>0.86257309941520466</v>
      </c>
    </row>
    <row r="340" spans="2:14" x14ac:dyDescent="0.25">
      <c r="B340" s="107" t="s">
        <v>13</v>
      </c>
      <c r="C340" s="50">
        <v>127</v>
      </c>
      <c r="D340" s="50">
        <v>125</v>
      </c>
      <c r="E340" s="51">
        <v>0.98425196850393704</v>
      </c>
      <c r="F340" s="50">
        <v>108</v>
      </c>
      <c r="G340" s="51">
        <v>0.86399999999999999</v>
      </c>
      <c r="H340" s="50">
        <v>17</v>
      </c>
      <c r="I340" s="51">
        <v>0.13600000000000001</v>
      </c>
      <c r="J340" s="50">
        <v>0</v>
      </c>
      <c r="K340" s="51">
        <v>0</v>
      </c>
      <c r="L340" s="50">
        <v>2</v>
      </c>
      <c r="M340" s="51">
        <v>1.5748031496062992E-2</v>
      </c>
      <c r="N340" s="51">
        <v>0.92412598425196846</v>
      </c>
    </row>
    <row r="341" spans="2:14" x14ac:dyDescent="0.25">
      <c r="B341" s="107" t="s">
        <v>15</v>
      </c>
      <c r="C341" s="50">
        <v>28</v>
      </c>
      <c r="D341" s="50">
        <v>21</v>
      </c>
      <c r="E341" s="51">
        <v>0.75</v>
      </c>
      <c r="F341" s="50">
        <v>21</v>
      </c>
      <c r="G341" s="51">
        <v>1</v>
      </c>
      <c r="H341" s="50">
        <v>0</v>
      </c>
      <c r="I341" s="51">
        <v>0</v>
      </c>
      <c r="J341" s="50">
        <v>0</v>
      </c>
      <c r="K341" s="51">
        <v>0</v>
      </c>
      <c r="L341" s="50">
        <v>7</v>
      </c>
      <c r="M341" s="51">
        <v>0.25</v>
      </c>
      <c r="N341" s="51">
        <v>0.875</v>
      </c>
    </row>
    <row r="342" spans="2:14" x14ac:dyDescent="0.25">
      <c r="B342" s="49" t="s">
        <v>193</v>
      </c>
      <c r="C342" s="98">
        <v>3831</v>
      </c>
      <c r="D342" s="98">
        <v>2990</v>
      </c>
      <c r="E342" s="99">
        <v>0.78047507178282438</v>
      </c>
      <c r="F342" s="98">
        <v>1824</v>
      </c>
      <c r="G342" s="99">
        <v>0.61003344481605348</v>
      </c>
      <c r="H342" s="98">
        <v>1166</v>
      </c>
      <c r="I342" s="99">
        <v>0.38996655518394646</v>
      </c>
      <c r="J342" s="98">
        <v>10</v>
      </c>
      <c r="K342" s="99">
        <v>2.6102845210127902E-3</v>
      </c>
      <c r="L342" s="98">
        <v>831</v>
      </c>
      <c r="M342" s="99">
        <v>0.2169146436961629</v>
      </c>
      <c r="N342" s="99">
        <v>0.69525425829943899</v>
      </c>
    </row>
    <row r="343" spans="2:14" x14ac:dyDescent="0.25">
      <c r="B343" s="107" t="s">
        <v>1</v>
      </c>
      <c r="C343" s="50">
        <v>139</v>
      </c>
      <c r="D343" s="50">
        <v>111</v>
      </c>
      <c r="E343" s="51">
        <v>0.79856115107913672</v>
      </c>
      <c r="F343" s="50">
        <v>92</v>
      </c>
      <c r="G343" s="51">
        <v>0.8288288288288288</v>
      </c>
      <c r="H343" s="50">
        <v>19</v>
      </c>
      <c r="I343" s="51">
        <v>0.17117117117117117</v>
      </c>
      <c r="J343" s="50">
        <v>0</v>
      </c>
      <c r="K343" s="51">
        <v>0</v>
      </c>
      <c r="L343" s="50">
        <v>28</v>
      </c>
      <c r="M343" s="51">
        <v>0.20143884892086331</v>
      </c>
      <c r="N343" s="51">
        <v>0.81369498995398271</v>
      </c>
    </row>
    <row r="344" spans="2:14" x14ac:dyDescent="0.25">
      <c r="B344" s="107" t="s">
        <v>181</v>
      </c>
      <c r="C344" s="50">
        <v>17</v>
      </c>
      <c r="D344" s="50">
        <v>0</v>
      </c>
      <c r="E344" s="51">
        <v>0</v>
      </c>
      <c r="F344" s="50">
        <v>0</v>
      </c>
      <c r="G344" s="51" t="e">
        <v>#DIV/0!</v>
      </c>
      <c r="H344" s="50">
        <v>0</v>
      </c>
      <c r="I344" s="51" t="e">
        <v>#DIV/0!</v>
      </c>
      <c r="J344" s="50">
        <v>0</v>
      </c>
      <c r="K344" s="51">
        <v>0</v>
      </c>
      <c r="L344" s="50">
        <v>17</v>
      </c>
      <c r="M344" s="51">
        <v>1</v>
      </c>
      <c r="N344" s="51" t="e">
        <v>#DIV/0!</v>
      </c>
    </row>
    <row r="345" spans="2:14" x14ac:dyDescent="0.25">
      <c r="B345" s="107" t="s">
        <v>6</v>
      </c>
      <c r="C345" s="50">
        <v>236</v>
      </c>
      <c r="D345" s="50">
        <v>181</v>
      </c>
      <c r="E345" s="51">
        <v>0.76694915254237284</v>
      </c>
      <c r="F345" s="50">
        <v>70</v>
      </c>
      <c r="G345" s="51">
        <v>0.38674033149171272</v>
      </c>
      <c r="H345" s="50">
        <v>111</v>
      </c>
      <c r="I345" s="51">
        <v>0.61325966850828728</v>
      </c>
      <c r="J345" s="50">
        <v>2</v>
      </c>
      <c r="K345" s="51">
        <v>8.4745762711864406E-3</v>
      </c>
      <c r="L345" s="50">
        <v>53</v>
      </c>
      <c r="M345" s="51">
        <v>0.22457627118644069</v>
      </c>
      <c r="N345" s="51">
        <v>0.57684474201704283</v>
      </c>
    </row>
    <row r="346" spans="2:14" x14ac:dyDescent="0.25">
      <c r="B346" s="107" t="s">
        <v>197</v>
      </c>
      <c r="C346" s="50">
        <v>370</v>
      </c>
      <c r="D346" s="50">
        <v>300</v>
      </c>
      <c r="E346" s="51">
        <v>0.81081081081081086</v>
      </c>
      <c r="F346" s="50">
        <v>151</v>
      </c>
      <c r="G346" s="51">
        <v>0.5033333333333333</v>
      </c>
      <c r="H346" s="50">
        <v>149</v>
      </c>
      <c r="I346" s="51">
        <v>0.49666666666666665</v>
      </c>
      <c r="J346" s="50">
        <v>4</v>
      </c>
      <c r="K346" s="51">
        <v>1.0810810810810811E-2</v>
      </c>
      <c r="L346" s="50">
        <v>66</v>
      </c>
      <c r="M346" s="51">
        <v>0.17837837837837839</v>
      </c>
      <c r="N346" s="51">
        <v>0.65707207207207208</v>
      </c>
    </row>
    <row r="347" spans="2:14" x14ac:dyDescent="0.25">
      <c r="B347" s="107" t="s">
        <v>198</v>
      </c>
      <c r="C347" s="50">
        <v>1267</v>
      </c>
      <c r="D347" s="50">
        <v>819</v>
      </c>
      <c r="E347" s="51">
        <v>0.64640883977900554</v>
      </c>
      <c r="F347" s="50">
        <v>505</v>
      </c>
      <c r="G347" s="51">
        <v>0.61660561660561664</v>
      </c>
      <c r="H347" s="50">
        <v>314</v>
      </c>
      <c r="I347" s="51">
        <v>0.38339438339438342</v>
      </c>
      <c r="J347" s="50">
        <v>3</v>
      </c>
      <c r="K347" s="51">
        <v>2.3677979479084454E-3</v>
      </c>
      <c r="L347" s="50">
        <v>445</v>
      </c>
      <c r="M347" s="51">
        <v>0.35122336227308604</v>
      </c>
      <c r="N347" s="51">
        <v>0.63150722819231109</v>
      </c>
    </row>
    <row r="348" spans="2:14" x14ac:dyDescent="0.25">
      <c r="B348" s="107" t="s">
        <v>200</v>
      </c>
      <c r="C348" s="50">
        <v>9</v>
      </c>
      <c r="D348" s="50">
        <v>9</v>
      </c>
      <c r="E348" s="51">
        <v>1</v>
      </c>
      <c r="F348" s="50">
        <v>6</v>
      </c>
      <c r="G348" s="51">
        <v>0.66666666666666663</v>
      </c>
      <c r="H348" s="50">
        <v>3</v>
      </c>
      <c r="I348" s="51">
        <v>0.33333333333333331</v>
      </c>
      <c r="J348" s="50">
        <v>0</v>
      </c>
      <c r="K348" s="51">
        <v>0</v>
      </c>
      <c r="L348" s="50">
        <v>0</v>
      </c>
      <c r="M348" s="51">
        <v>0</v>
      </c>
      <c r="N348" s="51">
        <v>0.83333333333333326</v>
      </c>
    </row>
    <row r="349" spans="2:14" x14ac:dyDescent="0.25">
      <c r="B349" s="107" t="s">
        <v>196</v>
      </c>
      <c r="C349" s="50">
        <v>354</v>
      </c>
      <c r="D349" s="50">
        <v>311</v>
      </c>
      <c r="E349" s="51">
        <v>0.87853107344632764</v>
      </c>
      <c r="F349" s="50">
        <v>138</v>
      </c>
      <c r="G349" s="51">
        <v>0.4437299035369775</v>
      </c>
      <c r="H349" s="50">
        <v>173</v>
      </c>
      <c r="I349" s="51">
        <v>0.5562700964630225</v>
      </c>
      <c r="J349" s="50">
        <v>0</v>
      </c>
      <c r="K349" s="51">
        <v>0</v>
      </c>
      <c r="L349" s="50">
        <v>43</v>
      </c>
      <c r="M349" s="51">
        <v>0.12146892655367232</v>
      </c>
      <c r="N349" s="51">
        <v>0.66113048849165257</v>
      </c>
    </row>
    <row r="350" spans="2:14" x14ac:dyDescent="0.25">
      <c r="B350" s="107" t="s">
        <v>182</v>
      </c>
      <c r="C350" s="50">
        <v>454</v>
      </c>
      <c r="D350" s="50">
        <v>408</v>
      </c>
      <c r="E350" s="51">
        <v>0.89867841409691629</v>
      </c>
      <c r="F350" s="50">
        <v>403</v>
      </c>
      <c r="G350" s="51">
        <v>0.98774509803921573</v>
      </c>
      <c r="H350" s="50">
        <v>5</v>
      </c>
      <c r="I350" s="51">
        <v>1.2254901960784314E-2</v>
      </c>
      <c r="J350" s="50">
        <v>0</v>
      </c>
      <c r="K350" s="51">
        <v>0</v>
      </c>
      <c r="L350" s="50">
        <v>46</v>
      </c>
      <c r="M350" s="51">
        <v>0.1013215859030837</v>
      </c>
      <c r="N350" s="51">
        <v>0.94321175606806595</v>
      </c>
    </row>
    <row r="351" spans="2:14" x14ac:dyDescent="0.25">
      <c r="B351" s="107" t="s">
        <v>10</v>
      </c>
      <c r="C351" s="50">
        <v>264</v>
      </c>
      <c r="D351" s="50">
        <v>219</v>
      </c>
      <c r="E351" s="51">
        <v>0.82954545454545459</v>
      </c>
      <c r="F351" s="50">
        <v>83</v>
      </c>
      <c r="G351" s="51">
        <v>0.37899543378995432</v>
      </c>
      <c r="H351" s="50">
        <v>136</v>
      </c>
      <c r="I351" s="51">
        <v>0.62100456621004563</v>
      </c>
      <c r="J351" s="50">
        <v>0</v>
      </c>
      <c r="K351" s="51">
        <v>0</v>
      </c>
      <c r="L351" s="50">
        <v>45</v>
      </c>
      <c r="M351" s="51">
        <v>0.17045454545454544</v>
      </c>
      <c r="N351" s="51">
        <v>0.60427044416770448</v>
      </c>
    </row>
    <row r="352" spans="2:14" x14ac:dyDescent="0.25">
      <c r="B352" s="107" t="s">
        <v>11</v>
      </c>
      <c r="C352" s="50">
        <v>216</v>
      </c>
      <c r="D352" s="50">
        <v>182</v>
      </c>
      <c r="E352" s="51">
        <v>0.84259259259259256</v>
      </c>
      <c r="F352" s="50">
        <v>62</v>
      </c>
      <c r="G352" s="51">
        <v>0.34065934065934067</v>
      </c>
      <c r="H352" s="50">
        <v>120</v>
      </c>
      <c r="I352" s="51">
        <v>0.65934065934065933</v>
      </c>
      <c r="J352" s="50">
        <v>0</v>
      </c>
      <c r="K352" s="51">
        <v>0</v>
      </c>
      <c r="L352" s="50">
        <v>34</v>
      </c>
      <c r="M352" s="51">
        <v>0.15740740740740741</v>
      </c>
      <c r="N352" s="51">
        <v>0.59162596662596667</v>
      </c>
    </row>
    <row r="353" spans="2:14" x14ac:dyDescent="0.25">
      <c r="B353" s="107" t="s">
        <v>12</v>
      </c>
      <c r="C353" s="50">
        <v>78</v>
      </c>
      <c r="D353" s="50">
        <v>66</v>
      </c>
      <c r="E353" s="51">
        <v>0.84615384615384615</v>
      </c>
      <c r="F353" s="50">
        <v>50</v>
      </c>
      <c r="G353" s="51">
        <v>0.75757575757575757</v>
      </c>
      <c r="H353" s="50">
        <v>16</v>
      </c>
      <c r="I353" s="51">
        <v>0.24242424242424243</v>
      </c>
      <c r="J353" s="50">
        <v>0</v>
      </c>
      <c r="K353" s="51">
        <v>0</v>
      </c>
      <c r="L353" s="50">
        <v>12</v>
      </c>
      <c r="M353" s="51">
        <v>0.15384615384615385</v>
      </c>
      <c r="N353" s="51">
        <v>0.8018648018648018</v>
      </c>
    </row>
    <row r="354" spans="2:14" x14ac:dyDescent="0.25">
      <c r="B354" s="107" t="s">
        <v>13</v>
      </c>
      <c r="C354" s="50">
        <v>376</v>
      </c>
      <c r="D354" s="50">
        <v>370</v>
      </c>
      <c r="E354" s="51">
        <v>0.98404255319148937</v>
      </c>
      <c r="F354" s="50">
        <v>250</v>
      </c>
      <c r="G354" s="51">
        <v>0.67567567567567566</v>
      </c>
      <c r="H354" s="50">
        <v>120</v>
      </c>
      <c r="I354" s="51">
        <v>0.32432432432432434</v>
      </c>
      <c r="J354" s="50">
        <v>0</v>
      </c>
      <c r="K354" s="51">
        <v>0</v>
      </c>
      <c r="L354" s="50">
        <v>6</v>
      </c>
      <c r="M354" s="51">
        <v>1.5957446808510637E-2</v>
      </c>
      <c r="N354" s="51">
        <v>0.82985911443358251</v>
      </c>
    </row>
    <row r="355" spans="2:14" x14ac:dyDescent="0.25">
      <c r="B355" s="107" t="s">
        <v>15</v>
      </c>
      <c r="C355" s="50">
        <v>51</v>
      </c>
      <c r="D355" s="50">
        <v>14</v>
      </c>
      <c r="E355" s="51">
        <v>0.27450980392156865</v>
      </c>
      <c r="F355" s="50">
        <v>14</v>
      </c>
      <c r="G355" s="51">
        <v>1</v>
      </c>
      <c r="H355" s="50">
        <v>0</v>
      </c>
      <c r="I355" s="51">
        <v>0</v>
      </c>
      <c r="J355" s="50">
        <v>1</v>
      </c>
      <c r="K355" s="51">
        <v>1.9607843137254902E-2</v>
      </c>
      <c r="L355" s="50">
        <v>36</v>
      </c>
      <c r="M355" s="51">
        <v>0.70588235294117652</v>
      </c>
      <c r="N355" s="51">
        <v>0.63725490196078427</v>
      </c>
    </row>
    <row r="356" spans="2:14" x14ac:dyDescent="0.25">
      <c r="B356" s="49" t="s">
        <v>214</v>
      </c>
      <c r="C356" s="98">
        <v>28484</v>
      </c>
      <c r="D356" s="98">
        <v>25603</v>
      </c>
      <c r="E356" s="99">
        <v>0.8988554978233394</v>
      </c>
      <c r="F356" s="98">
        <v>20499</v>
      </c>
      <c r="G356" s="99">
        <v>0.80064836152013441</v>
      </c>
      <c r="H356" s="98">
        <v>5104</v>
      </c>
      <c r="I356" s="99">
        <v>0.19935163847986564</v>
      </c>
      <c r="J356" s="98">
        <v>121</v>
      </c>
      <c r="K356" s="99">
        <v>4.2479988765622805E-3</v>
      </c>
      <c r="L356" s="98">
        <v>2760</v>
      </c>
      <c r="M356" s="99">
        <v>9.6896503300098302E-2</v>
      </c>
      <c r="N356" s="99">
        <v>0.84975192967173685</v>
      </c>
    </row>
  </sheetData>
  <mergeCells count="4">
    <mergeCell ref="E6:G15"/>
    <mergeCell ref="E2:G4"/>
    <mergeCell ref="S6:U15"/>
    <mergeCell ref="S2:U4"/>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7"/>
  <sheetViews>
    <sheetView zoomScale="85" zoomScaleNormal="85" workbookViewId="0">
      <selection activeCell="A6" sqref="A6"/>
    </sheetView>
  </sheetViews>
  <sheetFormatPr defaultRowHeight="15" x14ac:dyDescent="0.25"/>
  <cols>
    <col min="2" max="2" width="39.85546875" customWidth="1"/>
    <col min="3" max="13" width="12.140625" customWidth="1"/>
    <col min="14" max="14" width="16.5703125" customWidth="1"/>
  </cols>
  <sheetData>
    <row r="2" spans="2:14" x14ac:dyDescent="0.25">
      <c r="B2" s="122" t="s">
        <v>258</v>
      </c>
      <c r="C2" s="123"/>
      <c r="D2" s="123"/>
      <c r="E2" s="123"/>
      <c r="F2" s="123"/>
      <c r="G2" s="123"/>
      <c r="H2" s="123"/>
      <c r="I2" s="123"/>
      <c r="J2" s="123"/>
      <c r="K2" s="123"/>
      <c r="L2" s="123"/>
      <c r="M2" s="123"/>
      <c r="N2" s="124"/>
    </row>
    <row r="3" spans="2:14" x14ac:dyDescent="0.25">
      <c r="B3" s="125"/>
      <c r="C3" s="126"/>
      <c r="D3" s="126"/>
      <c r="E3" s="126"/>
      <c r="F3" s="126"/>
      <c r="G3" s="126"/>
      <c r="H3" s="126"/>
      <c r="I3" s="126"/>
      <c r="J3" s="126"/>
      <c r="K3" s="126"/>
      <c r="L3" s="126"/>
      <c r="M3" s="126"/>
      <c r="N3" s="127"/>
    </row>
    <row r="4" spans="2:14" x14ac:dyDescent="0.25">
      <c r="B4" s="125"/>
      <c r="C4" s="126"/>
      <c r="D4" s="126"/>
      <c r="E4" s="126"/>
      <c r="F4" s="126"/>
      <c r="G4" s="126"/>
      <c r="H4" s="126"/>
      <c r="I4" s="126"/>
      <c r="J4" s="126"/>
      <c r="K4" s="126"/>
      <c r="L4" s="126"/>
      <c r="M4" s="126"/>
      <c r="N4" s="127"/>
    </row>
    <row r="5" spans="2:14" x14ac:dyDescent="0.25">
      <c r="B5" s="125"/>
      <c r="C5" s="126"/>
      <c r="D5" s="126"/>
      <c r="E5" s="126"/>
      <c r="F5" s="126"/>
      <c r="G5" s="126"/>
      <c r="H5" s="126"/>
      <c r="I5" s="126"/>
      <c r="J5" s="126"/>
      <c r="K5" s="126"/>
      <c r="L5" s="126"/>
      <c r="M5" s="126"/>
      <c r="N5" s="127"/>
    </row>
    <row r="6" spans="2:14" x14ac:dyDescent="0.25">
      <c r="B6" s="125"/>
      <c r="C6" s="126"/>
      <c r="D6" s="126"/>
      <c r="E6" s="126"/>
      <c r="F6" s="126"/>
      <c r="G6" s="126"/>
      <c r="H6" s="126"/>
      <c r="I6" s="126"/>
      <c r="J6" s="126"/>
      <c r="K6" s="126"/>
      <c r="L6" s="126"/>
      <c r="M6" s="126"/>
      <c r="N6" s="127"/>
    </row>
    <row r="7" spans="2:14" x14ac:dyDescent="0.25">
      <c r="B7" s="128"/>
      <c r="C7" s="129"/>
      <c r="D7" s="129"/>
      <c r="E7" s="129"/>
      <c r="F7" s="129"/>
      <c r="G7" s="129"/>
      <c r="H7" s="129"/>
      <c r="I7" s="129"/>
      <c r="J7" s="129"/>
      <c r="K7" s="129"/>
      <c r="L7" s="129"/>
      <c r="M7" s="129"/>
      <c r="N7" s="130"/>
    </row>
    <row r="9" spans="2:14" ht="60" x14ac:dyDescent="0.25">
      <c r="B9" s="92" t="s">
        <v>251</v>
      </c>
      <c r="C9" s="92" t="s">
        <v>202</v>
      </c>
      <c r="D9" s="92" t="s">
        <v>203</v>
      </c>
      <c r="E9" s="92" t="s">
        <v>252</v>
      </c>
      <c r="F9" s="92" t="s">
        <v>205</v>
      </c>
      <c r="G9" s="92" t="s">
        <v>253</v>
      </c>
      <c r="H9" s="92" t="s">
        <v>207</v>
      </c>
      <c r="I9" s="92" t="s">
        <v>254</v>
      </c>
      <c r="J9" s="92" t="s">
        <v>209</v>
      </c>
      <c r="K9" s="92" t="s">
        <v>255</v>
      </c>
      <c r="L9" s="92" t="s">
        <v>237</v>
      </c>
      <c r="M9" s="92" t="s">
        <v>256</v>
      </c>
      <c r="N9" s="92" t="s">
        <v>257</v>
      </c>
    </row>
    <row r="10" spans="2:14" x14ac:dyDescent="0.25">
      <c r="B10" s="82" t="s">
        <v>214</v>
      </c>
      <c r="C10" s="93">
        <f>+SUM(C28:C90,C94:C166)</f>
        <v>31694</v>
      </c>
      <c r="D10" s="93">
        <f>+SUM(D28:D90,D94:D166)</f>
        <v>29338</v>
      </c>
      <c r="E10" s="86">
        <f>+D10/C10</f>
        <v>0.92566416356408154</v>
      </c>
      <c r="F10" s="93">
        <f>+SUM(F28:F90,F94:F166)</f>
        <v>24622</v>
      </c>
      <c r="G10" s="86">
        <f>+F10/D10</f>
        <v>0.83925284613811435</v>
      </c>
      <c r="H10" s="93">
        <f>+SUM(H28:H90,H94:H166)</f>
        <v>4716</v>
      </c>
      <c r="I10" s="94">
        <f>+H10/D10</f>
        <v>0.16074715386188562</v>
      </c>
      <c r="J10" s="93">
        <f>+SUM(J28:J90,J94:J166)</f>
        <v>154</v>
      </c>
      <c r="K10" s="94">
        <f>+(C10-D10-J10)/C10</f>
        <v>6.9476872594181865E-2</v>
      </c>
      <c r="L10" s="93">
        <f>+SUM(L28:L90,L94:L166)</f>
        <v>4119</v>
      </c>
      <c r="M10" s="86">
        <f>+L10/C10</f>
        <v>0.12996150690982519</v>
      </c>
      <c r="N10" s="86">
        <f>+(E10+G10)/2</f>
        <v>0.882458504851098</v>
      </c>
    </row>
    <row r="27" spans="2:14" ht="69" customHeight="1" x14ac:dyDescent="0.25">
      <c r="B27" s="92" t="s">
        <v>244</v>
      </c>
      <c r="C27" s="92" t="s">
        <v>219</v>
      </c>
      <c r="D27" s="92" t="s">
        <v>226</v>
      </c>
      <c r="E27" s="92" t="s">
        <v>239</v>
      </c>
      <c r="F27" s="92" t="s">
        <v>227</v>
      </c>
      <c r="G27" s="92" t="s">
        <v>240</v>
      </c>
      <c r="H27" s="92" t="s">
        <v>228</v>
      </c>
      <c r="I27" s="92" t="s">
        <v>241</v>
      </c>
      <c r="J27" s="92" t="s">
        <v>229</v>
      </c>
      <c r="K27" s="92" t="s">
        <v>243</v>
      </c>
      <c r="L27" s="92" t="s">
        <v>263</v>
      </c>
      <c r="M27" s="92" t="s">
        <v>256</v>
      </c>
      <c r="N27" s="92" t="s">
        <v>212</v>
      </c>
    </row>
    <row r="28" spans="2:14" x14ac:dyDescent="0.25">
      <c r="B28" s="84" t="s">
        <v>160</v>
      </c>
      <c r="C28" s="65">
        <v>234</v>
      </c>
      <c r="D28" s="65">
        <v>224</v>
      </c>
      <c r="E28" s="86">
        <v>0.95726495726495731</v>
      </c>
      <c r="F28" s="65">
        <v>216</v>
      </c>
      <c r="G28" s="86">
        <v>0.9642857142857143</v>
      </c>
      <c r="H28" s="65">
        <v>8</v>
      </c>
      <c r="I28" s="85">
        <v>3.5714285714285712E-2</v>
      </c>
      <c r="J28" s="65">
        <v>0</v>
      </c>
      <c r="K28" s="85">
        <v>4.2735042735042736E-2</v>
      </c>
      <c r="L28" s="97">
        <v>8</v>
      </c>
      <c r="M28" s="87">
        <f>+L28/C28</f>
        <v>3.4188034188034191E-2</v>
      </c>
      <c r="N28" s="87">
        <v>0.9607753357753358</v>
      </c>
    </row>
    <row r="29" spans="2:14" x14ac:dyDescent="0.25">
      <c r="B29" s="84" t="s">
        <v>76</v>
      </c>
      <c r="C29" s="65">
        <v>422</v>
      </c>
      <c r="D29" s="65">
        <v>413</v>
      </c>
      <c r="E29" s="86">
        <v>0.97867298578199047</v>
      </c>
      <c r="F29" s="65">
        <v>387</v>
      </c>
      <c r="G29" s="86">
        <v>0.93704600484261502</v>
      </c>
      <c r="H29" s="65">
        <v>26</v>
      </c>
      <c r="I29" s="85">
        <v>6.2953995157384993E-2</v>
      </c>
      <c r="J29" s="65">
        <v>1</v>
      </c>
      <c r="K29" s="85">
        <v>1.8957345971563982E-2</v>
      </c>
      <c r="L29" s="97">
        <v>22</v>
      </c>
      <c r="M29" s="87">
        <f t="shared" ref="M29:M90" si="0">+L29/C29</f>
        <v>5.2132701421800945E-2</v>
      </c>
      <c r="N29" s="87">
        <v>0.95785949531230274</v>
      </c>
    </row>
    <row r="30" spans="2:14" x14ac:dyDescent="0.25">
      <c r="B30" s="84" t="s">
        <v>69</v>
      </c>
      <c r="C30" s="65">
        <v>540</v>
      </c>
      <c r="D30" s="65">
        <v>526</v>
      </c>
      <c r="E30" s="86">
        <v>0.97407407407407409</v>
      </c>
      <c r="F30" s="65">
        <v>493</v>
      </c>
      <c r="G30" s="86">
        <v>0.93726235741444863</v>
      </c>
      <c r="H30" s="65">
        <v>33</v>
      </c>
      <c r="I30" s="85">
        <v>6.2737642585551326E-2</v>
      </c>
      <c r="J30" s="65">
        <v>2</v>
      </c>
      <c r="K30" s="85">
        <v>2.2222222222222223E-2</v>
      </c>
      <c r="L30" s="97">
        <v>12</v>
      </c>
      <c r="M30" s="87">
        <f t="shared" si="0"/>
        <v>2.2222222222222223E-2</v>
      </c>
      <c r="N30" s="87">
        <v>0.95566821574426131</v>
      </c>
    </row>
    <row r="31" spans="2:14" x14ac:dyDescent="0.25">
      <c r="B31" s="84" t="s">
        <v>167</v>
      </c>
      <c r="C31" s="65">
        <v>507</v>
      </c>
      <c r="D31" s="65">
        <v>494</v>
      </c>
      <c r="E31" s="86">
        <v>0.97435897435897434</v>
      </c>
      <c r="F31" s="65">
        <v>461</v>
      </c>
      <c r="G31" s="86">
        <v>0.9331983805668016</v>
      </c>
      <c r="H31" s="65">
        <v>33</v>
      </c>
      <c r="I31" s="85">
        <v>6.6801619433198386E-2</v>
      </c>
      <c r="J31" s="65">
        <v>0</v>
      </c>
      <c r="K31" s="85">
        <v>2.564102564102564E-2</v>
      </c>
      <c r="L31" s="97">
        <v>53</v>
      </c>
      <c r="M31" s="87">
        <f t="shared" si="0"/>
        <v>0.10453648915187377</v>
      </c>
      <c r="N31" s="87">
        <v>0.95377867746288802</v>
      </c>
    </row>
    <row r="32" spans="2:14" x14ac:dyDescent="0.25">
      <c r="B32" s="84" t="s">
        <v>74</v>
      </c>
      <c r="C32" s="65">
        <v>256</v>
      </c>
      <c r="D32" s="65">
        <v>254</v>
      </c>
      <c r="E32" s="86">
        <v>0.9921875</v>
      </c>
      <c r="F32" s="65">
        <v>232</v>
      </c>
      <c r="G32" s="86">
        <v>0.91338582677165359</v>
      </c>
      <c r="H32" s="65">
        <v>22</v>
      </c>
      <c r="I32" s="85">
        <v>8.6614173228346455E-2</v>
      </c>
      <c r="J32" s="65">
        <v>0</v>
      </c>
      <c r="K32" s="85">
        <v>7.8125E-3</v>
      </c>
      <c r="L32" s="97">
        <v>24</v>
      </c>
      <c r="M32" s="87">
        <f t="shared" si="0"/>
        <v>9.375E-2</v>
      </c>
      <c r="N32" s="87">
        <v>0.95278666338582685</v>
      </c>
    </row>
    <row r="33" spans="2:14" x14ac:dyDescent="0.25">
      <c r="B33" s="84" t="s">
        <v>155</v>
      </c>
      <c r="C33" s="65">
        <v>495</v>
      </c>
      <c r="D33" s="65">
        <v>483</v>
      </c>
      <c r="E33" s="86">
        <v>0.97575757575757571</v>
      </c>
      <c r="F33" s="65">
        <v>449</v>
      </c>
      <c r="G33" s="86">
        <v>0.92960662525879922</v>
      </c>
      <c r="H33" s="65">
        <v>34</v>
      </c>
      <c r="I33" s="85">
        <v>7.0393374741200831E-2</v>
      </c>
      <c r="J33" s="65">
        <v>0</v>
      </c>
      <c r="K33" s="85">
        <v>2.4242424242424242E-2</v>
      </c>
      <c r="L33" s="97">
        <v>24</v>
      </c>
      <c r="M33" s="87">
        <f t="shared" si="0"/>
        <v>4.8484848484848485E-2</v>
      </c>
      <c r="N33" s="87">
        <v>0.95268210050818747</v>
      </c>
    </row>
    <row r="34" spans="2:14" x14ac:dyDescent="0.25">
      <c r="B34" s="84" t="s">
        <v>178</v>
      </c>
      <c r="C34" s="65">
        <v>267</v>
      </c>
      <c r="D34" s="65">
        <v>247</v>
      </c>
      <c r="E34" s="86">
        <v>0.92509363295880154</v>
      </c>
      <c r="F34" s="65">
        <v>235</v>
      </c>
      <c r="G34" s="86">
        <v>0.95141700404858298</v>
      </c>
      <c r="H34" s="65">
        <v>12</v>
      </c>
      <c r="I34" s="85">
        <v>4.8582995951417005E-2</v>
      </c>
      <c r="J34" s="65">
        <v>0</v>
      </c>
      <c r="K34" s="85">
        <v>7.4906367041198504E-2</v>
      </c>
      <c r="L34" s="97">
        <v>23</v>
      </c>
      <c r="M34" s="87">
        <f t="shared" si="0"/>
        <v>8.6142322097378279E-2</v>
      </c>
      <c r="N34" s="87">
        <v>0.93825531850369226</v>
      </c>
    </row>
    <row r="35" spans="2:14" x14ac:dyDescent="0.25">
      <c r="B35" s="84" t="s">
        <v>66</v>
      </c>
      <c r="C35" s="65">
        <v>224</v>
      </c>
      <c r="D35" s="65">
        <v>214</v>
      </c>
      <c r="E35" s="86">
        <v>0.9553571428571429</v>
      </c>
      <c r="F35" s="65">
        <v>195</v>
      </c>
      <c r="G35" s="86">
        <v>0.91121495327102808</v>
      </c>
      <c r="H35" s="65">
        <v>19</v>
      </c>
      <c r="I35" s="85">
        <v>8.8785046728971959E-2</v>
      </c>
      <c r="J35" s="65">
        <v>2</v>
      </c>
      <c r="K35" s="85">
        <v>3.5714285714285712E-2</v>
      </c>
      <c r="L35" s="97">
        <v>26</v>
      </c>
      <c r="M35" s="87">
        <f t="shared" si="0"/>
        <v>0.11607142857142858</v>
      </c>
      <c r="N35" s="87">
        <v>0.93328604806408544</v>
      </c>
    </row>
    <row r="36" spans="2:14" x14ac:dyDescent="0.25">
      <c r="B36" s="84" t="s">
        <v>127</v>
      </c>
      <c r="C36" s="65">
        <v>327</v>
      </c>
      <c r="D36" s="65">
        <v>310</v>
      </c>
      <c r="E36" s="86">
        <v>0.94801223241590216</v>
      </c>
      <c r="F36" s="65">
        <v>284</v>
      </c>
      <c r="G36" s="86">
        <v>0.91612903225806452</v>
      </c>
      <c r="H36" s="65">
        <v>26</v>
      </c>
      <c r="I36" s="85">
        <v>8.387096774193549E-2</v>
      </c>
      <c r="J36" s="65">
        <v>1</v>
      </c>
      <c r="K36" s="85">
        <v>4.8929663608562692E-2</v>
      </c>
      <c r="L36" s="97">
        <v>27</v>
      </c>
      <c r="M36" s="87">
        <f t="shared" si="0"/>
        <v>8.2568807339449546E-2</v>
      </c>
      <c r="N36" s="87">
        <v>0.9320706323369834</v>
      </c>
    </row>
    <row r="37" spans="2:14" x14ac:dyDescent="0.25">
      <c r="B37" s="84" t="s">
        <v>153</v>
      </c>
      <c r="C37" s="65">
        <v>520</v>
      </c>
      <c r="D37" s="65">
        <v>501</v>
      </c>
      <c r="E37" s="86">
        <v>0.96346153846153848</v>
      </c>
      <c r="F37" s="65">
        <v>448</v>
      </c>
      <c r="G37" s="86">
        <v>0.89421157684630737</v>
      </c>
      <c r="H37" s="65">
        <v>53</v>
      </c>
      <c r="I37" s="85">
        <v>0.10578842315369262</v>
      </c>
      <c r="J37" s="65">
        <v>2</v>
      </c>
      <c r="K37" s="85">
        <v>3.2692307692307694E-2</v>
      </c>
      <c r="L37" s="97">
        <v>62</v>
      </c>
      <c r="M37" s="87">
        <f t="shared" si="0"/>
        <v>0.11923076923076924</v>
      </c>
      <c r="N37" s="87">
        <v>0.92883655765392292</v>
      </c>
    </row>
    <row r="38" spans="2:14" x14ac:dyDescent="0.25">
      <c r="B38" s="84" t="s">
        <v>63</v>
      </c>
      <c r="C38" s="65">
        <v>317</v>
      </c>
      <c r="D38" s="65">
        <v>302</v>
      </c>
      <c r="E38" s="86">
        <v>0.95268138801261826</v>
      </c>
      <c r="F38" s="65">
        <v>273</v>
      </c>
      <c r="G38" s="86">
        <v>0.90397350993377479</v>
      </c>
      <c r="H38" s="65">
        <v>29</v>
      </c>
      <c r="I38" s="85">
        <v>9.602649006622517E-2</v>
      </c>
      <c r="J38" s="65">
        <v>3</v>
      </c>
      <c r="K38" s="85">
        <v>3.7854889589905363E-2</v>
      </c>
      <c r="L38" s="97">
        <v>41</v>
      </c>
      <c r="M38" s="87">
        <f t="shared" si="0"/>
        <v>0.12933753943217666</v>
      </c>
      <c r="N38" s="87">
        <v>0.92832744897319652</v>
      </c>
    </row>
    <row r="39" spans="2:14" x14ac:dyDescent="0.25">
      <c r="B39" s="84" t="s">
        <v>115</v>
      </c>
      <c r="C39" s="65">
        <v>215</v>
      </c>
      <c r="D39" s="65">
        <v>206</v>
      </c>
      <c r="E39" s="86">
        <v>0.95813953488372094</v>
      </c>
      <c r="F39" s="65">
        <v>185</v>
      </c>
      <c r="G39" s="86">
        <v>0.89805825242718451</v>
      </c>
      <c r="H39" s="65">
        <v>21</v>
      </c>
      <c r="I39" s="85">
        <v>0.10194174757281553</v>
      </c>
      <c r="J39" s="65">
        <v>1</v>
      </c>
      <c r="K39" s="85">
        <v>3.7209302325581395E-2</v>
      </c>
      <c r="L39" s="97">
        <v>11</v>
      </c>
      <c r="M39" s="87">
        <f t="shared" si="0"/>
        <v>5.1162790697674418E-2</v>
      </c>
      <c r="N39" s="87">
        <v>0.92809889365545273</v>
      </c>
    </row>
    <row r="40" spans="2:14" x14ac:dyDescent="0.25">
      <c r="B40" s="84" t="s">
        <v>125</v>
      </c>
      <c r="C40" s="65">
        <v>301</v>
      </c>
      <c r="D40" s="65">
        <v>282</v>
      </c>
      <c r="E40" s="86">
        <v>0.93687707641196016</v>
      </c>
      <c r="F40" s="65">
        <v>259</v>
      </c>
      <c r="G40" s="86">
        <v>0.91843971631205679</v>
      </c>
      <c r="H40" s="65">
        <v>23</v>
      </c>
      <c r="I40" s="85">
        <v>8.1560283687943269E-2</v>
      </c>
      <c r="J40" s="65">
        <v>1</v>
      </c>
      <c r="K40" s="85">
        <v>5.9800664451827246E-2</v>
      </c>
      <c r="L40" s="97">
        <v>30</v>
      </c>
      <c r="M40" s="87">
        <f t="shared" si="0"/>
        <v>9.9667774086378738E-2</v>
      </c>
      <c r="N40" s="87">
        <v>0.92765839636200842</v>
      </c>
    </row>
    <row r="41" spans="2:14" x14ac:dyDescent="0.25">
      <c r="B41" s="84" t="s">
        <v>159</v>
      </c>
      <c r="C41" s="65">
        <v>461</v>
      </c>
      <c r="D41" s="65">
        <v>454</v>
      </c>
      <c r="E41" s="86">
        <v>0.98481561822125818</v>
      </c>
      <c r="F41" s="65">
        <v>394</v>
      </c>
      <c r="G41" s="86">
        <v>0.86784140969162993</v>
      </c>
      <c r="H41" s="65">
        <v>60</v>
      </c>
      <c r="I41" s="85">
        <v>0.13215859030837004</v>
      </c>
      <c r="J41" s="65">
        <v>0</v>
      </c>
      <c r="K41" s="85">
        <v>1.5184381778741865E-2</v>
      </c>
      <c r="L41" s="97">
        <v>67</v>
      </c>
      <c r="M41" s="87">
        <f t="shared" si="0"/>
        <v>0.14533622559652928</v>
      </c>
      <c r="N41" s="87">
        <v>0.92632851395644411</v>
      </c>
    </row>
    <row r="42" spans="2:14" x14ac:dyDescent="0.25">
      <c r="B42" s="84" t="s">
        <v>107</v>
      </c>
      <c r="C42" s="65">
        <v>253</v>
      </c>
      <c r="D42" s="65">
        <v>244</v>
      </c>
      <c r="E42" s="86">
        <v>0.96442687747035571</v>
      </c>
      <c r="F42" s="65">
        <v>216</v>
      </c>
      <c r="G42" s="86">
        <v>0.88524590163934425</v>
      </c>
      <c r="H42" s="65">
        <v>28</v>
      </c>
      <c r="I42" s="85">
        <v>0.11475409836065574</v>
      </c>
      <c r="J42" s="65">
        <v>1</v>
      </c>
      <c r="K42" s="85">
        <v>3.1620553359683792E-2</v>
      </c>
      <c r="L42" s="97">
        <v>29</v>
      </c>
      <c r="M42" s="87">
        <f t="shared" si="0"/>
        <v>0.11462450592885376</v>
      </c>
      <c r="N42" s="87">
        <v>0.92483638955484992</v>
      </c>
    </row>
    <row r="43" spans="2:14" x14ac:dyDescent="0.25">
      <c r="B43" s="84" t="s">
        <v>62</v>
      </c>
      <c r="C43" s="65">
        <v>335</v>
      </c>
      <c r="D43" s="65">
        <v>315</v>
      </c>
      <c r="E43" s="86">
        <v>0.94029850746268662</v>
      </c>
      <c r="F43" s="65">
        <v>286</v>
      </c>
      <c r="G43" s="86">
        <v>0.90793650793650793</v>
      </c>
      <c r="H43" s="65">
        <v>29</v>
      </c>
      <c r="I43" s="85">
        <v>9.2063492063492069E-2</v>
      </c>
      <c r="J43" s="65">
        <v>0</v>
      </c>
      <c r="K43" s="85">
        <v>5.9701492537313432E-2</v>
      </c>
      <c r="L43" s="97">
        <v>38</v>
      </c>
      <c r="M43" s="87">
        <f t="shared" si="0"/>
        <v>0.11343283582089553</v>
      </c>
      <c r="N43" s="87">
        <v>0.92411750769959733</v>
      </c>
    </row>
    <row r="44" spans="2:14" x14ac:dyDescent="0.25">
      <c r="B44" s="84" t="s">
        <v>112</v>
      </c>
      <c r="C44" s="65">
        <v>242</v>
      </c>
      <c r="D44" s="65">
        <v>235</v>
      </c>
      <c r="E44" s="86">
        <v>0.97107438016528924</v>
      </c>
      <c r="F44" s="65">
        <v>206</v>
      </c>
      <c r="G44" s="86">
        <v>0.87659574468085111</v>
      </c>
      <c r="H44" s="65">
        <v>29</v>
      </c>
      <c r="I44" s="85">
        <v>0.12340425531914893</v>
      </c>
      <c r="J44" s="65">
        <v>0</v>
      </c>
      <c r="K44" s="85">
        <v>2.8925619834710745E-2</v>
      </c>
      <c r="L44" s="97">
        <v>24</v>
      </c>
      <c r="M44" s="87">
        <f t="shared" si="0"/>
        <v>9.9173553719008267E-2</v>
      </c>
      <c r="N44" s="87">
        <v>0.92383506242307023</v>
      </c>
    </row>
    <row r="45" spans="2:14" x14ac:dyDescent="0.25">
      <c r="B45" s="84" t="s">
        <v>65</v>
      </c>
      <c r="C45" s="65">
        <v>313</v>
      </c>
      <c r="D45" s="65">
        <v>293</v>
      </c>
      <c r="E45" s="86">
        <v>0.93610223642172519</v>
      </c>
      <c r="F45" s="65">
        <v>267</v>
      </c>
      <c r="G45" s="86">
        <v>0.9112627986348123</v>
      </c>
      <c r="H45" s="65">
        <v>26</v>
      </c>
      <c r="I45" s="85">
        <v>8.8737201365187715E-2</v>
      </c>
      <c r="J45" s="65">
        <v>2</v>
      </c>
      <c r="K45" s="85">
        <v>5.7507987220447282E-2</v>
      </c>
      <c r="L45" s="97">
        <v>16</v>
      </c>
      <c r="M45" s="87">
        <f t="shared" si="0"/>
        <v>5.1118210862619806E-2</v>
      </c>
      <c r="N45" s="87">
        <v>0.9236825175282688</v>
      </c>
    </row>
    <row r="46" spans="2:14" x14ac:dyDescent="0.25">
      <c r="B46" s="84" t="s">
        <v>140</v>
      </c>
      <c r="C46" s="65">
        <v>203</v>
      </c>
      <c r="D46" s="65">
        <v>191</v>
      </c>
      <c r="E46" s="86">
        <v>0.94088669950738912</v>
      </c>
      <c r="F46" s="65">
        <v>173</v>
      </c>
      <c r="G46" s="86">
        <v>0.90575916230366493</v>
      </c>
      <c r="H46" s="65">
        <v>18</v>
      </c>
      <c r="I46" s="85">
        <v>9.4240837696335081E-2</v>
      </c>
      <c r="J46" s="65">
        <v>1</v>
      </c>
      <c r="K46" s="85">
        <v>5.4187192118226604E-2</v>
      </c>
      <c r="L46" s="97">
        <v>11</v>
      </c>
      <c r="M46" s="87">
        <f t="shared" si="0"/>
        <v>5.4187192118226604E-2</v>
      </c>
      <c r="N46" s="87">
        <v>0.92332293090552708</v>
      </c>
    </row>
    <row r="47" spans="2:14" x14ac:dyDescent="0.25">
      <c r="B47" s="84" t="s">
        <v>32</v>
      </c>
      <c r="C47" s="65">
        <v>517</v>
      </c>
      <c r="D47" s="65">
        <v>496</v>
      </c>
      <c r="E47" s="86">
        <v>0.95938104448742745</v>
      </c>
      <c r="F47" s="65">
        <v>439</v>
      </c>
      <c r="G47" s="86">
        <v>0.88508064516129037</v>
      </c>
      <c r="H47" s="65">
        <v>57</v>
      </c>
      <c r="I47" s="85">
        <v>0.11491935483870967</v>
      </c>
      <c r="J47" s="65">
        <v>1</v>
      </c>
      <c r="K47" s="85">
        <v>3.8684719535783368E-2</v>
      </c>
      <c r="L47" s="97">
        <v>72</v>
      </c>
      <c r="M47" s="87">
        <f t="shared" si="0"/>
        <v>0.13926499032882012</v>
      </c>
      <c r="N47" s="87">
        <v>0.92223084482435891</v>
      </c>
    </row>
    <row r="48" spans="2:14" x14ac:dyDescent="0.25">
      <c r="B48" s="84" t="s">
        <v>130</v>
      </c>
      <c r="C48" s="65">
        <v>430</v>
      </c>
      <c r="D48" s="65">
        <v>397</v>
      </c>
      <c r="E48" s="86">
        <v>0.92325581395348832</v>
      </c>
      <c r="F48" s="65">
        <v>365</v>
      </c>
      <c r="G48" s="86">
        <v>0.91939546599496225</v>
      </c>
      <c r="H48" s="65">
        <v>32</v>
      </c>
      <c r="I48" s="85">
        <v>8.0604534005037781E-2</v>
      </c>
      <c r="J48" s="65">
        <v>12</v>
      </c>
      <c r="K48" s="85">
        <v>4.8837209302325581E-2</v>
      </c>
      <c r="L48" s="97">
        <v>28</v>
      </c>
      <c r="M48" s="87">
        <f t="shared" si="0"/>
        <v>6.5116279069767441E-2</v>
      </c>
      <c r="N48" s="87">
        <v>0.92132563997422534</v>
      </c>
    </row>
    <row r="49" spans="2:14" x14ac:dyDescent="0.25">
      <c r="B49" s="84" t="s">
        <v>91</v>
      </c>
      <c r="C49" s="65">
        <v>349</v>
      </c>
      <c r="D49" s="65">
        <v>334</v>
      </c>
      <c r="E49" s="86">
        <v>0.95702005730659023</v>
      </c>
      <c r="F49" s="65">
        <v>295</v>
      </c>
      <c r="G49" s="86">
        <v>0.88323353293413176</v>
      </c>
      <c r="H49" s="65">
        <v>39</v>
      </c>
      <c r="I49" s="85">
        <v>0.11676646706586827</v>
      </c>
      <c r="J49" s="65">
        <v>1</v>
      </c>
      <c r="K49" s="85">
        <v>4.0114613180515762E-2</v>
      </c>
      <c r="L49" s="97">
        <v>25</v>
      </c>
      <c r="M49" s="87">
        <f t="shared" si="0"/>
        <v>7.1633237822349566E-2</v>
      </c>
      <c r="N49" s="87">
        <v>0.920126795120361</v>
      </c>
    </row>
    <row r="50" spans="2:14" x14ac:dyDescent="0.25">
      <c r="B50" s="84" t="s">
        <v>133</v>
      </c>
      <c r="C50" s="65">
        <v>559</v>
      </c>
      <c r="D50" s="65">
        <v>534</v>
      </c>
      <c r="E50" s="86">
        <v>0.95527728085867625</v>
      </c>
      <c r="F50" s="65">
        <v>472</v>
      </c>
      <c r="G50" s="86">
        <v>0.88389513108614237</v>
      </c>
      <c r="H50" s="65">
        <v>62</v>
      </c>
      <c r="I50" s="85">
        <v>0.11610486891385768</v>
      </c>
      <c r="J50" s="65">
        <v>2</v>
      </c>
      <c r="K50" s="85">
        <v>4.1144901610017888E-2</v>
      </c>
      <c r="L50" s="97">
        <v>90</v>
      </c>
      <c r="M50" s="87">
        <f t="shared" si="0"/>
        <v>0.16100178890876565</v>
      </c>
      <c r="N50" s="87">
        <v>0.91958620597240937</v>
      </c>
    </row>
    <row r="51" spans="2:14" x14ac:dyDescent="0.25">
      <c r="B51" s="84" t="s">
        <v>68</v>
      </c>
      <c r="C51" s="65">
        <v>209</v>
      </c>
      <c r="D51" s="65">
        <v>194</v>
      </c>
      <c r="E51" s="86">
        <v>0.92822966507177029</v>
      </c>
      <c r="F51" s="65">
        <v>175</v>
      </c>
      <c r="G51" s="86">
        <v>0.90206185567010311</v>
      </c>
      <c r="H51" s="65">
        <v>19</v>
      </c>
      <c r="I51" s="85">
        <v>9.7938144329896906E-2</v>
      </c>
      <c r="J51" s="65">
        <v>3</v>
      </c>
      <c r="K51" s="85">
        <v>5.7416267942583733E-2</v>
      </c>
      <c r="L51" s="97">
        <v>30</v>
      </c>
      <c r="M51" s="87">
        <f t="shared" si="0"/>
        <v>0.14354066985645933</v>
      </c>
      <c r="N51" s="87">
        <v>0.91514576037093676</v>
      </c>
    </row>
    <row r="52" spans="2:14" x14ac:dyDescent="0.25">
      <c r="B52" s="84" t="s">
        <v>78</v>
      </c>
      <c r="C52" s="65">
        <v>397</v>
      </c>
      <c r="D52" s="65">
        <v>369</v>
      </c>
      <c r="E52" s="86">
        <v>0.92947103274559195</v>
      </c>
      <c r="F52" s="65">
        <v>331</v>
      </c>
      <c r="G52" s="86">
        <v>0.89701897018970189</v>
      </c>
      <c r="H52" s="65">
        <v>38</v>
      </c>
      <c r="I52" s="85">
        <v>0.10298102981029811</v>
      </c>
      <c r="J52" s="65">
        <v>0</v>
      </c>
      <c r="K52" s="85">
        <v>7.0528967254408062E-2</v>
      </c>
      <c r="L52" s="97">
        <v>20</v>
      </c>
      <c r="M52" s="87">
        <f t="shared" si="0"/>
        <v>5.0377833753148617E-2</v>
      </c>
      <c r="N52" s="87">
        <v>0.91324500146764698</v>
      </c>
    </row>
    <row r="53" spans="2:14" x14ac:dyDescent="0.25">
      <c r="B53" s="84" t="s">
        <v>36</v>
      </c>
      <c r="C53" s="65">
        <v>410</v>
      </c>
      <c r="D53" s="65">
        <v>392</v>
      </c>
      <c r="E53" s="86">
        <v>0.95609756097560972</v>
      </c>
      <c r="F53" s="65">
        <v>338</v>
      </c>
      <c r="G53" s="86">
        <v>0.86224489795918369</v>
      </c>
      <c r="H53" s="65">
        <v>54</v>
      </c>
      <c r="I53" s="85">
        <v>0.13775510204081631</v>
      </c>
      <c r="J53" s="65">
        <v>1</v>
      </c>
      <c r="K53" s="85">
        <v>4.1463414634146344E-2</v>
      </c>
      <c r="L53" s="97">
        <v>58</v>
      </c>
      <c r="M53" s="87">
        <f t="shared" si="0"/>
        <v>0.14146341463414633</v>
      </c>
      <c r="N53" s="87">
        <v>0.9091712294673967</v>
      </c>
    </row>
    <row r="54" spans="2:14" x14ac:dyDescent="0.25">
      <c r="B54" s="84" t="s">
        <v>85</v>
      </c>
      <c r="C54" s="65">
        <v>385</v>
      </c>
      <c r="D54" s="65">
        <v>357</v>
      </c>
      <c r="E54" s="86">
        <v>0.92727272727272725</v>
      </c>
      <c r="F54" s="65">
        <v>318</v>
      </c>
      <c r="G54" s="86">
        <v>0.89075630252100846</v>
      </c>
      <c r="H54" s="65">
        <v>39</v>
      </c>
      <c r="I54" s="85">
        <v>0.1092436974789916</v>
      </c>
      <c r="J54" s="65">
        <v>1</v>
      </c>
      <c r="K54" s="85">
        <v>7.0129870129870125E-2</v>
      </c>
      <c r="L54" s="97">
        <v>44</v>
      </c>
      <c r="M54" s="87">
        <f t="shared" si="0"/>
        <v>0.11428571428571428</v>
      </c>
      <c r="N54" s="87">
        <v>0.9090145148968678</v>
      </c>
    </row>
    <row r="55" spans="2:14" x14ac:dyDescent="0.25">
      <c r="B55" s="84" t="s">
        <v>44</v>
      </c>
      <c r="C55" s="65">
        <v>220</v>
      </c>
      <c r="D55" s="65">
        <v>213</v>
      </c>
      <c r="E55" s="86">
        <v>0.96818181818181814</v>
      </c>
      <c r="F55" s="65">
        <v>180</v>
      </c>
      <c r="G55" s="86">
        <v>0.84507042253521125</v>
      </c>
      <c r="H55" s="65">
        <v>33</v>
      </c>
      <c r="I55" s="85">
        <v>0.15492957746478872</v>
      </c>
      <c r="J55" s="65">
        <v>1</v>
      </c>
      <c r="K55" s="85">
        <v>2.7272727272727271E-2</v>
      </c>
      <c r="L55" s="97">
        <v>28</v>
      </c>
      <c r="M55" s="87">
        <f t="shared" si="0"/>
        <v>0.12727272727272726</v>
      </c>
      <c r="N55" s="87">
        <v>0.90662612035851464</v>
      </c>
    </row>
    <row r="56" spans="2:14" x14ac:dyDescent="0.25">
      <c r="B56" s="84" t="s">
        <v>33</v>
      </c>
      <c r="C56" s="65">
        <v>350</v>
      </c>
      <c r="D56" s="65">
        <v>321</v>
      </c>
      <c r="E56" s="86">
        <v>0.91714285714285715</v>
      </c>
      <c r="F56" s="65">
        <v>286</v>
      </c>
      <c r="G56" s="86">
        <v>0.8909657320872274</v>
      </c>
      <c r="H56" s="65">
        <v>35</v>
      </c>
      <c r="I56" s="85">
        <v>0.10903426791277258</v>
      </c>
      <c r="J56" s="65">
        <v>3</v>
      </c>
      <c r="K56" s="85">
        <v>7.4285714285714288E-2</v>
      </c>
      <c r="L56" s="97">
        <v>23</v>
      </c>
      <c r="M56" s="87">
        <f t="shared" si="0"/>
        <v>6.5714285714285711E-2</v>
      </c>
      <c r="N56" s="87">
        <v>0.90405429461504228</v>
      </c>
    </row>
    <row r="57" spans="2:14" x14ac:dyDescent="0.25">
      <c r="B57" s="84" t="s">
        <v>154</v>
      </c>
      <c r="C57" s="65">
        <v>529</v>
      </c>
      <c r="D57" s="65">
        <v>467</v>
      </c>
      <c r="E57" s="86">
        <v>0.8827977315689981</v>
      </c>
      <c r="F57" s="65">
        <v>431</v>
      </c>
      <c r="G57" s="86">
        <v>0.92291220556745179</v>
      </c>
      <c r="H57" s="65">
        <v>36</v>
      </c>
      <c r="I57" s="85">
        <v>7.7087794432548179E-2</v>
      </c>
      <c r="J57" s="65">
        <v>0</v>
      </c>
      <c r="K57" s="85">
        <v>0.11720226843100189</v>
      </c>
      <c r="L57" s="97">
        <v>45</v>
      </c>
      <c r="M57" s="87">
        <f t="shared" si="0"/>
        <v>8.5066162570888462E-2</v>
      </c>
      <c r="N57" s="87">
        <v>0.902854968568225</v>
      </c>
    </row>
    <row r="58" spans="2:14" x14ac:dyDescent="0.25">
      <c r="B58" s="84" t="s">
        <v>41</v>
      </c>
      <c r="C58" s="65">
        <v>251</v>
      </c>
      <c r="D58" s="65">
        <v>244</v>
      </c>
      <c r="E58" s="86">
        <v>0.97211155378486058</v>
      </c>
      <c r="F58" s="65">
        <v>203</v>
      </c>
      <c r="G58" s="86">
        <v>0.83196721311475408</v>
      </c>
      <c r="H58" s="65">
        <v>41</v>
      </c>
      <c r="I58" s="85">
        <v>0.16803278688524589</v>
      </c>
      <c r="J58" s="65">
        <v>0</v>
      </c>
      <c r="K58" s="85">
        <v>2.7888446215139442E-2</v>
      </c>
      <c r="L58" s="97">
        <v>45</v>
      </c>
      <c r="M58" s="87">
        <f t="shared" si="0"/>
        <v>0.17928286852589642</v>
      </c>
      <c r="N58" s="87">
        <v>0.90203938344980727</v>
      </c>
    </row>
    <row r="59" spans="2:14" x14ac:dyDescent="0.25">
      <c r="B59" s="84" t="s">
        <v>174</v>
      </c>
      <c r="C59" s="65">
        <v>504</v>
      </c>
      <c r="D59" s="65">
        <v>478</v>
      </c>
      <c r="E59" s="86">
        <v>0.94841269841269837</v>
      </c>
      <c r="F59" s="65">
        <v>409</v>
      </c>
      <c r="G59" s="86">
        <v>0.85564853556485354</v>
      </c>
      <c r="H59" s="65">
        <v>69</v>
      </c>
      <c r="I59" s="85">
        <v>0.14435146443514643</v>
      </c>
      <c r="J59" s="65">
        <v>1</v>
      </c>
      <c r="K59" s="85">
        <v>4.96031746031746E-2</v>
      </c>
      <c r="L59" s="97">
        <v>98</v>
      </c>
      <c r="M59" s="87">
        <f t="shared" si="0"/>
        <v>0.19444444444444445</v>
      </c>
      <c r="N59" s="87">
        <v>0.90203061698877596</v>
      </c>
    </row>
    <row r="60" spans="2:14" x14ac:dyDescent="0.25">
      <c r="B60" s="84" t="s">
        <v>97</v>
      </c>
      <c r="C60" s="65">
        <v>210</v>
      </c>
      <c r="D60" s="65">
        <v>207</v>
      </c>
      <c r="E60" s="86">
        <v>0.98571428571428577</v>
      </c>
      <c r="F60" s="65">
        <v>169</v>
      </c>
      <c r="G60" s="86">
        <v>0.81642512077294682</v>
      </c>
      <c r="H60" s="65">
        <v>38</v>
      </c>
      <c r="I60" s="85">
        <v>0.18357487922705315</v>
      </c>
      <c r="J60" s="65">
        <v>0</v>
      </c>
      <c r="K60" s="85">
        <v>1.4285714285714285E-2</v>
      </c>
      <c r="L60" s="97">
        <v>36</v>
      </c>
      <c r="M60" s="87">
        <f t="shared" si="0"/>
        <v>0.17142857142857143</v>
      </c>
      <c r="N60" s="87">
        <v>0.90106970324361635</v>
      </c>
    </row>
    <row r="61" spans="2:14" x14ac:dyDescent="0.25">
      <c r="B61" s="84" t="s">
        <v>137</v>
      </c>
      <c r="C61" s="65">
        <v>244</v>
      </c>
      <c r="D61" s="65">
        <v>220</v>
      </c>
      <c r="E61" s="86">
        <v>0.90163934426229508</v>
      </c>
      <c r="F61" s="65">
        <v>198</v>
      </c>
      <c r="G61" s="86">
        <v>0.9</v>
      </c>
      <c r="H61" s="65">
        <v>22</v>
      </c>
      <c r="I61" s="85">
        <v>0.1</v>
      </c>
      <c r="J61" s="65">
        <v>0</v>
      </c>
      <c r="K61" s="85">
        <v>9.8360655737704916E-2</v>
      </c>
      <c r="L61" s="97">
        <v>18</v>
      </c>
      <c r="M61" s="87">
        <f t="shared" si="0"/>
        <v>7.3770491803278687E-2</v>
      </c>
      <c r="N61" s="87">
        <v>0.90081967213114755</v>
      </c>
    </row>
    <row r="62" spans="2:14" x14ac:dyDescent="0.25">
      <c r="B62" s="84" t="s">
        <v>104</v>
      </c>
      <c r="C62" s="65">
        <v>280</v>
      </c>
      <c r="D62" s="65">
        <v>263</v>
      </c>
      <c r="E62" s="86">
        <v>0.93928571428571428</v>
      </c>
      <c r="F62" s="65">
        <v>224</v>
      </c>
      <c r="G62" s="86">
        <v>0.85171102661596954</v>
      </c>
      <c r="H62" s="65">
        <v>39</v>
      </c>
      <c r="I62" s="85">
        <v>0.14828897338403041</v>
      </c>
      <c r="J62" s="65">
        <v>0</v>
      </c>
      <c r="K62" s="85">
        <v>6.0714285714285714E-2</v>
      </c>
      <c r="L62" s="97">
        <v>39</v>
      </c>
      <c r="M62" s="87">
        <f t="shared" si="0"/>
        <v>0.13928571428571429</v>
      </c>
      <c r="N62" s="87">
        <v>0.89549837045084191</v>
      </c>
    </row>
    <row r="63" spans="2:14" x14ac:dyDescent="0.25">
      <c r="B63" s="84" t="s">
        <v>163</v>
      </c>
      <c r="C63" s="65">
        <v>256</v>
      </c>
      <c r="D63" s="65">
        <v>226</v>
      </c>
      <c r="E63" s="86">
        <v>0.8828125</v>
      </c>
      <c r="F63" s="65">
        <v>205</v>
      </c>
      <c r="G63" s="86">
        <v>0.90707964601769908</v>
      </c>
      <c r="H63" s="65">
        <v>21</v>
      </c>
      <c r="I63" s="85">
        <v>9.2920353982300891E-2</v>
      </c>
      <c r="J63" s="65">
        <v>4</v>
      </c>
      <c r="K63" s="85">
        <v>0.1015625</v>
      </c>
      <c r="L63" s="97">
        <v>20</v>
      </c>
      <c r="M63" s="87">
        <f t="shared" si="0"/>
        <v>7.8125E-2</v>
      </c>
      <c r="N63" s="87">
        <v>0.89494607300884954</v>
      </c>
    </row>
    <row r="64" spans="2:14" x14ac:dyDescent="0.25">
      <c r="B64" s="84" t="s">
        <v>114</v>
      </c>
      <c r="C64" s="65">
        <v>495</v>
      </c>
      <c r="D64" s="65">
        <v>457</v>
      </c>
      <c r="E64" s="86">
        <v>0.92323232323232318</v>
      </c>
      <c r="F64" s="65">
        <v>392</v>
      </c>
      <c r="G64" s="86">
        <v>0.85776805251641142</v>
      </c>
      <c r="H64" s="65">
        <v>65</v>
      </c>
      <c r="I64" s="85">
        <v>0.14223194748358861</v>
      </c>
      <c r="J64" s="65">
        <v>0</v>
      </c>
      <c r="K64" s="85">
        <v>7.6767676767676762E-2</v>
      </c>
      <c r="L64" s="97">
        <v>72</v>
      </c>
      <c r="M64" s="87">
        <f t="shared" si="0"/>
        <v>0.14545454545454545</v>
      </c>
      <c r="N64" s="87">
        <v>0.89050018787436724</v>
      </c>
    </row>
    <row r="65" spans="2:14" x14ac:dyDescent="0.25">
      <c r="B65" s="84" t="s">
        <v>45</v>
      </c>
      <c r="C65" s="65">
        <v>219</v>
      </c>
      <c r="D65" s="65">
        <v>207</v>
      </c>
      <c r="E65" s="86">
        <v>0.9452054794520548</v>
      </c>
      <c r="F65" s="65">
        <v>173</v>
      </c>
      <c r="G65" s="86">
        <v>0.83574879227053145</v>
      </c>
      <c r="H65" s="65">
        <v>34</v>
      </c>
      <c r="I65" s="85">
        <v>0.16425120772946861</v>
      </c>
      <c r="J65" s="65">
        <v>0</v>
      </c>
      <c r="K65" s="85">
        <v>5.4794520547945202E-2</v>
      </c>
      <c r="L65" s="97">
        <v>48</v>
      </c>
      <c r="M65" s="87">
        <f t="shared" si="0"/>
        <v>0.21917808219178081</v>
      </c>
      <c r="N65" s="87">
        <v>0.89047713586129307</v>
      </c>
    </row>
    <row r="66" spans="2:14" x14ac:dyDescent="0.25">
      <c r="B66" s="84" t="s">
        <v>87</v>
      </c>
      <c r="C66" s="65">
        <v>415</v>
      </c>
      <c r="D66" s="65">
        <v>358</v>
      </c>
      <c r="E66" s="86">
        <v>0.86265060240963853</v>
      </c>
      <c r="F66" s="65">
        <v>328</v>
      </c>
      <c r="G66" s="86">
        <v>0.91620111731843579</v>
      </c>
      <c r="H66" s="65">
        <v>30</v>
      </c>
      <c r="I66" s="85">
        <v>8.3798882681564241E-2</v>
      </c>
      <c r="J66" s="65">
        <v>1</v>
      </c>
      <c r="K66" s="85">
        <v>0.13493975903614458</v>
      </c>
      <c r="L66" s="97">
        <v>40</v>
      </c>
      <c r="M66" s="87">
        <f t="shared" si="0"/>
        <v>9.6385542168674704E-2</v>
      </c>
      <c r="N66" s="87">
        <v>0.88942585986403722</v>
      </c>
    </row>
    <row r="67" spans="2:14" x14ac:dyDescent="0.25">
      <c r="B67" s="84" t="s">
        <v>124</v>
      </c>
      <c r="C67" s="65">
        <v>314</v>
      </c>
      <c r="D67" s="65">
        <v>307</v>
      </c>
      <c r="E67" s="86">
        <v>0.97770700636942676</v>
      </c>
      <c r="F67" s="65">
        <v>244</v>
      </c>
      <c r="G67" s="86">
        <v>0.7947882736156352</v>
      </c>
      <c r="H67" s="65">
        <v>63</v>
      </c>
      <c r="I67" s="85">
        <v>0.20521172638436483</v>
      </c>
      <c r="J67" s="65">
        <v>0</v>
      </c>
      <c r="K67" s="85">
        <v>2.2292993630573247E-2</v>
      </c>
      <c r="L67" s="97">
        <v>35</v>
      </c>
      <c r="M67" s="87">
        <f t="shared" si="0"/>
        <v>0.11146496815286625</v>
      </c>
      <c r="N67" s="87">
        <v>0.88624763999253098</v>
      </c>
    </row>
    <row r="68" spans="2:14" x14ac:dyDescent="0.25">
      <c r="B68" s="84" t="s">
        <v>177</v>
      </c>
      <c r="C68" s="65">
        <v>236</v>
      </c>
      <c r="D68" s="65">
        <v>213</v>
      </c>
      <c r="E68" s="86">
        <v>0.90254237288135597</v>
      </c>
      <c r="F68" s="65">
        <v>185</v>
      </c>
      <c r="G68" s="86">
        <v>0.86854460093896713</v>
      </c>
      <c r="H68" s="65">
        <v>28</v>
      </c>
      <c r="I68" s="85">
        <v>0.13145539906103287</v>
      </c>
      <c r="J68" s="65">
        <v>1</v>
      </c>
      <c r="K68" s="85">
        <v>9.3220338983050849E-2</v>
      </c>
      <c r="L68" s="97">
        <v>24</v>
      </c>
      <c r="M68" s="87">
        <f t="shared" si="0"/>
        <v>0.10169491525423729</v>
      </c>
      <c r="N68" s="87">
        <v>0.88554348691016149</v>
      </c>
    </row>
    <row r="69" spans="2:14" x14ac:dyDescent="0.25">
      <c r="B69" s="84" t="s">
        <v>169</v>
      </c>
      <c r="C69" s="65">
        <v>838</v>
      </c>
      <c r="D69" s="65">
        <v>754</v>
      </c>
      <c r="E69" s="86">
        <v>0.89976133651551315</v>
      </c>
      <c r="F69" s="65">
        <v>650</v>
      </c>
      <c r="G69" s="86">
        <v>0.86206896551724133</v>
      </c>
      <c r="H69" s="65">
        <v>104</v>
      </c>
      <c r="I69" s="85">
        <v>0.13793103448275862</v>
      </c>
      <c r="J69" s="65">
        <v>13</v>
      </c>
      <c r="K69" s="85">
        <v>8.4725536992840092E-2</v>
      </c>
      <c r="L69" s="97">
        <v>188</v>
      </c>
      <c r="M69" s="87">
        <f t="shared" si="0"/>
        <v>0.22434367541766109</v>
      </c>
      <c r="N69" s="87">
        <v>0.8809151510163773</v>
      </c>
    </row>
    <row r="70" spans="2:14" x14ac:dyDescent="0.25">
      <c r="B70" s="84" t="s">
        <v>39</v>
      </c>
      <c r="C70" s="65">
        <v>459</v>
      </c>
      <c r="D70" s="65">
        <v>437</v>
      </c>
      <c r="E70" s="86">
        <v>0.95206971677559915</v>
      </c>
      <c r="F70" s="65">
        <v>345</v>
      </c>
      <c r="G70" s="86">
        <v>0.78947368421052633</v>
      </c>
      <c r="H70" s="65">
        <v>92</v>
      </c>
      <c r="I70" s="85">
        <v>0.21052631578947367</v>
      </c>
      <c r="J70" s="65">
        <v>4</v>
      </c>
      <c r="K70" s="85">
        <v>3.9215686274509803E-2</v>
      </c>
      <c r="L70" s="97">
        <v>87</v>
      </c>
      <c r="M70" s="87">
        <f t="shared" si="0"/>
        <v>0.18954248366013071</v>
      </c>
      <c r="N70" s="87">
        <v>0.87077170049306274</v>
      </c>
    </row>
    <row r="71" spans="2:14" x14ac:dyDescent="0.25">
      <c r="B71" s="84" t="s">
        <v>173</v>
      </c>
      <c r="C71" s="65">
        <v>299</v>
      </c>
      <c r="D71" s="65">
        <v>277</v>
      </c>
      <c r="E71" s="86">
        <v>0.9264214046822743</v>
      </c>
      <c r="F71" s="65">
        <v>225</v>
      </c>
      <c r="G71" s="86">
        <v>0.81227436823104693</v>
      </c>
      <c r="H71" s="65">
        <v>52</v>
      </c>
      <c r="I71" s="85">
        <v>0.18772563176895307</v>
      </c>
      <c r="J71" s="65">
        <v>4</v>
      </c>
      <c r="K71" s="85">
        <v>6.0200668896321072E-2</v>
      </c>
      <c r="L71" s="97">
        <v>66</v>
      </c>
      <c r="M71" s="87">
        <f t="shared" si="0"/>
        <v>0.22073578595317725</v>
      </c>
      <c r="N71" s="87">
        <v>0.86934788645666061</v>
      </c>
    </row>
    <row r="72" spans="2:14" x14ac:dyDescent="0.25">
      <c r="B72" s="84" t="s">
        <v>126</v>
      </c>
      <c r="C72" s="65">
        <v>683</v>
      </c>
      <c r="D72" s="65">
        <v>598</v>
      </c>
      <c r="E72" s="86">
        <v>0.8755490483162518</v>
      </c>
      <c r="F72" s="65">
        <v>515</v>
      </c>
      <c r="G72" s="86">
        <v>0.8612040133779264</v>
      </c>
      <c r="H72" s="65">
        <v>83</v>
      </c>
      <c r="I72" s="85">
        <v>0.13879598662207357</v>
      </c>
      <c r="J72" s="65">
        <v>10</v>
      </c>
      <c r="K72" s="85">
        <v>0.10980966325036604</v>
      </c>
      <c r="L72" s="97">
        <v>96</v>
      </c>
      <c r="M72" s="87">
        <f t="shared" si="0"/>
        <v>0.14055636896046853</v>
      </c>
      <c r="N72" s="87">
        <v>0.8683765308470891</v>
      </c>
    </row>
    <row r="73" spans="2:14" x14ac:dyDescent="0.25">
      <c r="B73" s="84" t="s">
        <v>81</v>
      </c>
      <c r="C73" s="65">
        <v>204</v>
      </c>
      <c r="D73" s="65">
        <v>198</v>
      </c>
      <c r="E73" s="86">
        <v>0.97058823529411764</v>
      </c>
      <c r="F73" s="65">
        <v>148</v>
      </c>
      <c r="G73" s="86">
        <v>0.74747474747474751</v>
      </c>
      <c r="H73" s="65">
        <v>50</v>
      </c>
      <c r="I73" s="85">
        <v>0.25252525252525254</v>
      </c>
      <c r="J73" s="65">
        <v>1</v>
      </c>
      <c r="K73" s="85">
        <v>2.4509803921568627E-2</v>
      </c>
      <c r="L73" s="97">
        <v>34</v>
      </c>
      <c r="M73" s="87">
        <f t="shared" si="0"/>
        <v>0.16666666666666666</v>
      </c>
      <c r="N73" s="87">
        <v>0.85903149138443258</v>
      </c>
    </row>
    <row r="74" spans="2:14" x14ac:dyDescent="0.25">
      <c r="B74" s="84" t="s">
        <v>120</v>
      </c>
      <c r="C74" s="65">
        <v>250</v>
      </c>
      <c r="D74" s="65">
        <v>229</v>
      </c>
      <c r="E74" s="86">
        <v>0.91600000000000004</v>
      </c>
      <c r="F74" s="65">
        <v>180</v>
      </c>
      <c r="G74" s="86">
        <v>0.78602620087336239</v>
      </c>
      <c r="H74" s="65">
        <v>49</v>
      </c>
      <c r="I74" s="85">
        <v>0.21397379912663755</v>
      </c>
      <c r="J74" s="65">
        <v>0</v>
      </c>
      <c r="K74" s="85">
        <v>8.4000000000000005E-2</v>
      </c>
      <c r="L74" s="97">
        <v>35</v>
      </c>
      <c r="M74" s="87">
        <f t="shared" si="0"/>
        <v>0.14000000000000001</v>
      </c>
      <c r="N74" s="87">
        <v>0.85101310043668121</v>
      </c>
    </row>
    <row r="75" spans="2:14" x14ac:dyDescent="0.25">
      <c r="B75" s="84" t="s">
        <v>79</v>
      </c>
      <c r="C75" s="65">
        <v>397</v>
      </c>
      <c r="D75" s="65">
        <v>373</v>
      </c>
      <c r="E75" s="86">
        <v>0.93954659949622166</v>
      </c>
      <c r="F75" s="65">
        <v>284</v>
      </c>
      <c r="G75" s="86">
        <v>0.76139410187667556</v>
      </c>
      <c r="H75" s="65">
        <v>89</v>
      </c>
      <c r="I75" s="85">
        <v>0.23860589812332439</v>
      </c>
      <c r="J75" s="65">
        <v>5</v>
      </c>
      <c r="K75" s="85">
        <v>4.7858942065491183E-2</v>
      </c>
      <c r="L75" s="97">
        <v>83</v>
      </c>
      <c r="M75" s="87">
        <f t="shared" si="0"/>
        <v>0.20906801007556675</v>
      </c>
      <c r="N75" s="87">
        <v>0.85047035068644861</v>
      </c>
    </row>
    <row r="76" spans="2:14" x14ac:dyDescent="0.25">
      <c r="B76" s="84" t="s">
        <v>42</v>
      </c>
      <c r="C76" s="65">
        <v>386</v>
      </c>
      <c r="D76" s="65">
        <v>361</v>
      </c>
      <c r="E76" s="86">
        <v>0.93523316062176165</v>
      </c>
      <c r="F76" s="65">
        <v>274</v>
      </c>
      <c r="G76" s="86">
        <v>0.75900277008310246</v>
      </c>
      <c r="H76" s="65">
        <v>87</v>
      </c>
      <c r="I76" s="85">
        <v>0.24099722991689751</v>
      </c>
      <c r="J76" s="65">
        <v>0</v>
      </c>
      <c r="K76" s="85">
        <v>6.4766839378238336E-2</v>
      </c>
      <c r="L76" s="97">
        <v>74</v>
      </c>
      <c r="M76" s="87">
        <f t="shared" si="0"/>
        <v>0.19170984455958548</v>
      </c>
      <c r="N76" s="87">
        <v>0.84711796535243211</v>
      </c>
    </row>
    <row r="77" spans="2:14" x14ac:dyDescent="0.25">
      <c r="B77" s="84" t="s">
        <v>110</v>
      </c>
      <c r="C77" s="65">
        <v>206</v>
      </c>
      <c r="D77" s="65">
        <v>191</v>
      </c>
      <c r="E77" s="86">
        <v>0.92718446601941751</v>
      </c>
      <c r="F77" s="65">
        <v>146</v>
      </c>
      <c r="G77" s="86">
        <v>0.76439790575916233</v>
      </c>
      <c r="H77" s="65">
        <v>45</v>
      </c>
      <c r="I77" s="85">
        <v>0.2356020942408377</v>
      </c>
      <c r="J77" s="65">
        <v>0</v>
      </c>
      <c r="K77" s="85">
        <v>7.281553398058252E-2</v>
      </c>
      <c r="L77" s="97">
        <v>32</v>
      </c>
      <c r="M77" s="87">
        <f t="shared" si="0"/>
        <v>0.1553398058252427</v>
      </c>
      <c r="N77" s="87">
        <v>0.84579118588928992</v>
      </c>
    </row>
    <row r="78" spans="2:14" x14ac:dyDescent="0.25">
      <c r="B78" s="84" t="s">
        <v>43</v>
      </c>
      <c r="C78" s="65">
        <v>718</v>
      </c>
      <c r="D78" s="65">
        <v>591</v>
      </c>
      <c r="E78" s="86">
        <v>0.82311977715877438</v>
      </c>
      <c r="F78" s="65">
        <v>505</v>
      </c>
      <c r="G78" s="86">
        <v>0.85448392554991537</v>
      </c>
      <c r="H78" s="65">
        <v>86</v>
      </c>
      <c r="I78" s="85">
        <v>0.1455160744500846</v>
      </c>
      <c r="J78" s="65">
        <v>6</v>
      </c>
      <c r="K78" s="85">
        <v>0.16852367688022285</v>
      </c>
      <c r="L78" s="97">
        <v>98</v>
      </c>
      <c r="M78" s="87">
        <f t="shared" si="0"/>
        <v>0.13649025069637882</v>
      </c>
      <c r="N78" s="87">
        <v>0.83880185135434493</v>
      </c>
    </row>
    <row r="79" spans="2:14" x14ac:dyDescent="0.25">
      <c r="B79" s="84" t="s">
        <v>172</v>
      </c>
      <c r="C79" s="65">
        <v>583</v>
      </c>
      <c r="D79" s="65">
        <v>522</v>
      </c>
      <c r="E79" s="86">
        <v>0.89536878216123494</v>
      </c>
      <c r="F79" s="65">
        <v>406</v>
      </c>
      <c r="G79" s="86">
        <v>0.77777777777777779</v>
      </c>
      <c r="H79" s="65">
        <v>116</v>
      </c>
      <c r="I79" s="85">
        <v>0.22222222222222221</v>
      </c>
      <c r="J79" s="65">
        <v>25</v>
      </c>
      <c r="K79" s="85">
        <v>6.1749571183533448E-2</v>
      </c>
      <c r="L79" s="97">
        <v>56</v>
      </c>
      <c r="M79" s="87">
        <f t="shared" si="0"/>
        <v>9.6054888507718691E-2</v>
      </c>
      <c r="N79" s="87">
        <v>0.83657327996950637</v>
      </c>
    </row>
    <row r="80" spans="2:14" x14ac:dyDescent="0.25">
      <c r="B80" s="84" t="s">
        <v>176</v>
      </c>
      <c r="C80" s="65">
        <v>520</v>
      </c>
      <c r="D80" s="65">
        <v>481</v>
      </c>
      <c r="E80" s="86">
        <v>0.92500000000000004</v>
      </c>
      <c r="F80" s="65">
        <v>354</v>
      </c>
      <c r="G80" s="86">
        <v>0.73596673596673601</v>
      </c>
      <c r="H80" s="65">
        <v>127</v>
      </c>
      <c r="I80" s="85">
        <v>0.26403326403326405</v>
      </c>
      <c r="J80" s="65">
        <v>1</v>
      </c>
      <c r="K80" s="85">
        <v>7.3076923076923081E-2</v>
      </c>
      <c r="L80" s="97">
        <v>63</v>
      </c>
      <c r="M80" s="87">
        <f t="shared" si="0"/>
        <v>0.12115384615384615</v>
      </c>
      <c r="N80" s="87">
        <v>0.83048336798336808</v>
      </c>
    </row>
    <row r="81" spans="2:14" x14ac:dyDescent="0.25">
      <c r="B81" s="84" t="s">
        <v>55</v>
      </c>
      <c r="C81" s="65">
        <v>512</v>
      </c>
      <c r="D81" s="65">
        <v>492</v>
      </c>
      <c r="E81" s="86">
        <v>0.9609375</v>
      </c>
      <c r="F81" s="65">
        <v>340</v>
      </c>
      <c r="G81" s="86">
        <v>0.69105691056910568</v>
      </c>
      <c r="H81" s="65">
        <v>152</v>
      </c>
      <c r="I81" s="85">
        <v>0.30894308943089432</v>
      </c>
      <c r="J81" s="65">
        <v>0</v>
      </c>
      <c r="K81" s="85">
        <v>3.90625E-2</v>
      </c>
      <c r="L81" s="97">
        <v>101</v>
      </c>
      <c r="M81" s="87">
        <f t="shared" si="0"/>
        <v>0.197265625</v>
      </c>
      <c r="N81" s="87">
        <v>0.82599720528455278</v>
      </c>
    </row>
    <row r="82" spans="2:14" x14ac:dyDescent="0.25">
      <c r="B82" s="84" t="s">
        <v>168</v>
      </c>
      <c r="C82" s="65">
        <v>666</v>
      </c>
      <c r="D82" s="65">
        <v>604</v>
      </c>
      <c r="E82" s="86">
        <v>0.9069069069069069</v>
      </c>
      <c r="F82" s="65">
        <v>447</v>
      </c>
      <c r="G82" s="86">
        <v>0.74006622516556286</v>
      </c>
      <c r="H82" s="65">
        <v>157</v>
      </c>
      <c r="I82" s="85">
        <v>0.25993377483443708</v>
      </c>
      <c r="J82" s="65">
        <v>0</v>
      </c>
      <c r="K82" s="85">
        <v>9.3093093093093091E-2</v>
      </c>
      <c r="L82" s="97">
        <v>78</v>
      </c>
      <c r="M82" s="87">
        <f t="shared" si="0"/>
        <v>0.11711711711711711</v>
      </c>
      <c r="N82" s="87">
        <v>0.82348656603623493</v>
      </c>
    </row>
    <row r="83" spans="2:14" x14ac:dyDescent="0.25">
      <c r="B83" s="84" t="s">
        <v>56</v>
      </c>
      <c r="C83" s="65">
        <v>331</v>
      </c>
      <c r="D83" s="65">
        <v>316</v>
      </c>
      <c r="E83" s="86">
        <v>0.9546827794561934</v>
      </c>
      <c r="F83" s="65">
        <v>218</v>
      </c>
      <c r="G83" s="86">
        <v>0.689873417721519</v>
      </c>
      <c r="H83" s="65">
        <v>98</v>
      </c>
      <c r="I83" s="85">
        <v>0.310126582278481</v>
      </c>
      <c r="J83" s="65">
        <v>1</v>
      </c>
      <c r="K83" s="85">
        <v>4.2296072507552872E-2</v>
      </c>
      <c r="L83" s="97">
        <v>58</v>
      </c>
      <c r="M83" s="87">
        <f t="shared" si="0"/>
        <v>0.17522658610271905</v>
      </c>
      <c r="N83" s="87">
        <v>0.82227809858885625</v>
      </c>
    </row>
    <row r="84" spans="2:14" x14ac:dyDescent="0.25">
      <c r="B84" s="84" t="s">
        <v>86</v>
      </c>
      <c r="C84" s="65">
        <v>216</v>
      </c>
      <c r="D84" s="65">
        <v>151</v>
      </c>
      <c r="E84" s="86">
        <v>0.69907407407407407</v>
      </c>
      <c r="F84" s="65">
        <v>142</v>
      </c>
      <c r="G84" s="86">
        <v>0.94039735099337751</v>
      </c>
      <c r="H84" s="65">
        <v>9</v>
      </c>
      <c r="I84" s="85">
        <v>5.9602649006622516E-2</v>
      </c>
      <c r="J84" s="65">
        <v>0</v>
      </c>
      <c r="K84" s="85">
        <v>0.30092592592592593</v>
      </c>
      <c r="L84" s="97">
        <v>12</v>
      </c>
      <c r="M84" s="87">
        <f t="shared" si="0"/>
        <v>5.5555555555555552E-2</v>
      </c>
      <c r="N84" s="87">
        <v>0.81973571253372579</v>
      </c>
    </row>
    <row r="85" spans="2:14" x14ac:dyDescent="0.25">
      <c r="B85" s="84" t="s">
        <v>170</v>
      </c>
      <c r="C85" s="65">
        <v>634</v>
      </c>
      <c r="D85" s="65">
        <v>577</v>
      </c>
      <c r="E85" s="86">
        <v>0.91009463722397477</v>
      </c>
      <c r="F85" s="65">
        <v>402</v>
      </c>
      <c r="G85" s="86">
        <v>0.69670710571923744</v>
      </c>
      <c r="H85" s="65">
        <v>175</v>
      </c>
      <c r="I85" s="85">
        <v>0.30329289428076256</v>
      </c>
      <c r="J85" s="65">
        <v>0</v>
      </c>
      <c r="K85" s="85">
        <v>8.9905362776025233E-2</v>
      </c>
      <c r="L85" s="97">
        <v>140</v>
      </c>
      <c r="M85" s="87">
        <f t="shared" si="0"/>
        <v>0.22082018927444794</v>
      </c>
      <c r="N85" s="87">
        <v>0.8034008714716061</v>
      </c>
    </row>
    <row r="86" spans="2:14" x14ac:dyDescent="0.25">
      <c r="B86" s="84" t="s">
        <v>34</v>
      </c>
      <c r="C86" s="65">
        <v>505</v>
      </c>
      <c r="D86" s="65">
        <v>340</v>
      </c>
      <c r="E86" s="86">
        <v>0.67326732673267331</v>
      </c>
      <c r="F86" s="65">
        <v>294</v>
      </c>
      <c r="G86" s="86">
        <v>0.86470588235294121</v>
      </c>
      <c r="H86" s="65">
        <v>46</v>
      </c>
      <c r="I86" s="85">
        <v>0.13529411764705881</v>
      </c>
      <c r="J86" s="65">
        <v>0</v>
      </c>
      <c r="K86" s="85">
        <v>0.32673267326732675</v>
      </c>
      <c r="L86" s="97">
        <v>33</v>
      </c>
      <c r="M86" s="87">
        <f t="shared" si="0"/>
        <v>6.5346534653465349E-2</v>
      </c>
      <c r="N86" s="87">
        <v>0.76898660454280732</v>
      </c>
    </row>
    <row r="87" spans="2:14" x14ac:dyDescent="0.25">
      <c r="B87" s="84" t="s">
        <v>58</v>
      </c>
      <c r="C87" s="65">
        <v>258</v>
      </c>
      <c r="D87" s="65">
        <v>248</v>
      </c>
      <c r="E87" s="86">
        <v>0.96124031007751942</v>
      </c>
      <c r="F87" s="65">
        <v>135</v>
      </c>
      <c r="G87" s="86">
        <v>0.54435483870967738</v>
      </c>
      <c r="H87" s="65">
        <v>113</v>
      </c>
      <c r="I87" s="85">
        <v>0.45564516129032256</v>
      </c>
      <c r="J87" s="65">
        <v>0</v>
      </c>
      <c r="K87" s="85">
        <v>3.875968992248062E-2</v>
      </c>
      <c r="L87" s="97">
        <v>40</v>
      </c>
      <c r="M87" s="87">
        <f t="shared" si="0"/>
        <v>0.15503875968992248</v>
      </c>
      <c r="N87" s="87">
        <v>0.7527975743935984</v>
      </c>
    </row>
    <row r="88" spans="2:14" x14ac:dyDescent="0.25">
      <c r="B88" s="84" t="s">
        <v>60</v>
      </c>
      <c r="C88" s="65">
        <v>431</v>
      </c>
      <c r="D88" s="65">
        <v>411</v>
      </c>
      <c r="E88" s="86">
        <v>0.95359628770301619</v>
      </c>
      <c r="F88" s="65">
        <v>215</v>
      </c>
      <c r="G88" s="86">
        <v>0.52311435523114358</v>
      </c>
      <c r="H88" s="65">
        <v>196</v>
      </c>
      <c r="I88" s="85">
        <v>0.47688564476885642</v>
      </c>
      <c r="J88" s="65">
        <v>0</v>
      </c>
      <c r="K88" s="85">
        <v>4.6403712296983757E-2</v>
      </c>
      <c r="L88" s="97">
        <v>101</v>
      </c>
      <c r="M88" s="87">
        <f t="shared" si="0"/>
        <v>0.23433874709976799</v>
      </c>
      <c r="N88" s="87">
        <v>0.73835532146707994</v>
      </c>
    </row>
    <row r="89" spans="2:14" x14ac:dyDescent="0.25">
      <c r="B89" s="84" t="s">
        <v>171</v>
      </c>
      <c r="C89" s="65">
        <v>254</v>
      </c>
      <c r="D89" s="65">
        <v>220</v>
      </c>
      <c r="E89" s="86">
        <v>0.86614173228346458</v>
      </c>
      <c r="F89" s="65">
        <v>133</v>
      </c>
      <c r="G89" s="86">
        <v>0.6045454545454545</v>
      </c>
      <c r="H89" s="65">
        <v>87</v>
      </c>
      <c r="I89" s="85">
        <v>0.39545454545454545</v>
      </c>
      <c r="J89" s="65">
        <v>2</v>
      </c>
      <c r="K89" s="85">
        <v>0.12598425196850394</v>
      </c>
      <c r="L89" s="97">
        <v>38</v>
      </c>
      <c r="M89" s="87">
        <f t="shared" si="0"/>
        <v>0.14960629921259844</v>
      </c>
      <c r="N89" s="87">
        <v>0.73534359341445954</v>
      </c>
    </row>
    <row r="90" spans="2:14" x14ac:dyDescent="0.25">
      <c r="B90" s="84" t="s">
        <v>59</v>
      </c>
      <c r="C90" s="65">
        <v>378</v>
      </c>
      <c r="D90" s="65">
        <v>348</v>
      </c>
      <c r="E90" s="86">
        <v>0.92063492063492058</v>
      </c>
      <c r="F90" s="65">
        <v>189</v>
      </c>
      <c r="G90" s="86">
        <v>0.5431034482758621</v>
      </c>
      <c r="H90" s="65">
        <v>159</v>
      </c>
      <c r="I90" s="85">
        <v>0.45689655172413796</v>
      </c>
      <c r="J90" s="65">
        <v>1</v>
      </c>
      <c r="K90" s="85">
        <v>7.6719576719576715E-2</v>
      </c>
      <c r="L90" s="97">
        <v>72</v>
      </c>
      <c r="M90" s="87">
        <f t="shared" si="0"/>
        <v>0.19047619047619047</v>
      </c>
      <c r="N90" s="87">
        <v>0.73186918445539129</v>
      </c>
    </row>
    <row r="93" spans="2:14" ht="60" x14ac:dyDescent="0.25">
      <c r="B93" s="92" t="s">
        <v>245</v>
      </c>
      <c r="C93" s="92" t="s">
        <v>219</v>
      </c>
      <c r="D93" s="92" t="s">
        <v>226</v>
      </c>
      <c r="E93" s="92" t="s">
        <v>239</v>
      </c>
      <c r="F93" s="92" t="s">
        <v>227</v>
      </c>
      <c r="G93" s="92" t="s">
        <v>240</v>
      </c>
      <c r="H93" s="92" t="s">
        <v>228</v>
      </c>
      <c r="I93" s="92" t="s">
        <v>241</v>
      </c>
      <c r="J93" s="92" t="s">
        <v>229</v>
      </c>
      <c r="K93" s="92" t="s">
        <v>243</v>
      </c>
      <c r="L93" s="92" t="s">
        <v>263</v>
      </c>
      <c r="M93" s="92" t="s">
        <v>256</v>
      </c>
      <c r="N93" s="92" t="s">
        <v>212</v>
      </c>
    </row>
    <row r="94" spans="2:14" x14ac:dyDescent="0.25">
      <c r="B94" s="84" t="s">
        <v>103</v>
      </c>
      <c r="C94" s="65">
        <v>86</v>
      </c>
      <c r="D94" s="65">
        <v>85</v>
      </c>
      <c r="E94" s="86">
        <v>0.98837209302325579</v>
      </c>
      <c r="F94" s="65">
        <v>81</v>
      </c>
      <c r="G94" s="86">
        <v>0.95294117647058818</v>
      </c>
      <c r="H94" s="65">
        <v>4</v>
      </c>
      <c r="I94" s="85">
        <v>4.7058823529411764E-2</v>
      </c>
      <c r="J94" s="65">
        <v>0</v>
      </c>
      <c r="K94" s="85">
        <v>1.1627906976744186E-2</v>
      </c>
      <c r="L94" s="95">
        <v>5</v>
      </c>
      <c r="M94" s="86">
        <f>+L94/C94</f>
        <v>5.8139534883720929E-2</v>
      </c>
      <c r="N94" s="87">
        <v>0.97065663474692199</v>
      </c>
    </row>
    <row r="95" spans="2:14" x14ac:dyDescent="0.25">
      <c r="B95" s="84" t="s">
        <v>190</v>
      </c>
      <c r="C95" s="65">
        <v>146</v>
      </c>
      <c r="D95" s="65">
        <v>141</v>
      </c>
      <c r="E95" s="86">
        <v>0.96575342465753422</v>
      </c>
      <c r="F95" s="65">
        <v>136</v>
      </c>
      <c r="G95" s="86">
        <v>0.96453900709219853</v>
      </c>
      <c r="H95" s="65">
        <v>5</v>
      </c>
      <c r="I95" s="85">
        <v>3.5460992907801421E-2</v>
      </c>
      <c r="J95" s="65">
        <v>0</v>
      </c>
      <c r="K95" s="85">
        <v>3.4246575342465752E-2</v>
      </c>
      <c r="L95" s="95">
        <v>0</v>
      </c>
      <c r="M95" s="86">
        <f t="shared" ref="M95:M158" si="1">+L95/C95</f>
        <v>0</v>
      </c>
      <c r="N95" s="87">
        <v>0.96514621587486638</v>
      </c>
    </row>
    <row r="96" spans="2:14" x14ac:dyDescent="0.25">
      <c r="B96" s="84" t="s">
        <v>135</v>
      </c>
      <c r="C96" s="65">
        <v>43</v>
      </c>
      <c r="D96" s="65">
        <v>40</v>
      </c>
      <c r="E96" s="86">
        <v>0.93023255813953487</v>
      </c>
      <c r="F96" s="65">
        <v>40</v>
      </c>
      <c r="G96" s="86">
        <v>1</v>
      </c>
      <c r="H96" s="65">
        <v>0</v>
      </c>
      <c r="I96" s="85">
        <v>0</v>
      </c>
      <c r="J96" s="65">
        <v>1</v>
      </c>
      <c r="K96" s="85">
        <v>4.6511627906976744E-2</v>
      </c>
      <c r="L96" s="95">
        <v>4</v>
      </c>
      <c r="M96" s="86">
        <f t="shared" si="1"/>
        <v>9.3023255813953487E-2</v>
      </c>
      <c r="N96" s="87">
        <v>0.96511627906976738</v>
      </c>
    </row>
    <row r="97" spans="2:14" x14ac:dyDescent="0.25">
      <c r="B97" s="84" t="s">
        <v>134</v>
      </c>
      <c r="C97" s="65">
        <v>116</v>
      </c>
      <c r="D97" s="65">
        <v>112</v>
      </c>
      <c r="E97" s="86">
        <v>0.96551724137931039</v>
      </c>
      <c r="F97" s="65">
        <v>108</v>
      </c>
      <c r="G97" s="86">
        <v>0.9642857142857143</v>
      </c>
      <c r="H97" s="65">
        <v>4</v>
      </c>
      <c r="I97" s="85">
        <v>3.5714285714285712E-2</v>
      </c>
      <c r="J97" s="65">
        <v>1</v>
      </c>
      <c r="K97" s="85">
        <v>2.5862068965517241E-2</v>
      </c>
      <c r="L97" s="95">
        <v>3</v>
      </c>
      <c r="M97" s="86">
        <f t="shared" si="1"/>
        <v>2.5862068965517241E-2</v>
      </c>
      <c r="N97" s="87">
        <v>0.96490147783251234</v>
      </c>
    </row>
    <row r="98" spans="2:14" x14ac:dyDescent="0.25">
      <c r="B98" s="84" t="s">
        <v>38</v>
      </c>
      <c r="C98" s="65">
        <v>111</v>
      </c>
      <c r="D98" s="65">
        <v>108</v>
      </c>
      <c r="E98" s="86">
        <v>0.97297297297297303</v>
      </c>
      <c r="F98" s="65">
        <v>103</v>
      </c>
      <c r="G98" s="86">
        <v>0.95370370370370372</v>
      </c>
      <c r="H98" s="65">
        <v>5</v>
      </c>
      <c r="I98" s="85">
        <v>4.6296296296296294E-2</v>
      </c>
      <c r="J98" s="65">
        <v>0</v>
      </c>
      <c r="K98" s="85">
        <v>2.7027027027027029E-2</v>
      </c>
      <c r="L98" s="95">
        <v>2</v>
      </c>
      <c r="M98" s="86">
        <f t="shared" si="1"/>
        <v>1.8018018018018018E-2</v>
      </c>
      <c r="N98" s="87">
        <v>0.96333833833833837</v>
      </c>
    </row>
    <row r="99" spans="2:14" x14ac:dyDescent="0.25">
      <c r="B99" s="84" t="s">
        <v>142</v>
      </c>
      <c r="C99" s="65">
        <v>62</v>
      </c>
      <c r="D99" s="65">
        <v>60</v>
      </c>
      <c r="E99" s="86">
        <v>0.967741935483871</v>
      </c>
      <c r="F99" s="65">
        <v>57</v>
      </c>
      <c r="G99" s="86">
        <v>0.95</v>
      </c>
      <c r="H99" s="65">
        <v>3</v>
      </c>
      <c r="I99" s="85">
        <v>0.05</v>
      </c>
      <c r="J99" s="65">
        <v>0</v>
      </c>
      <c r="K99" s="85">
        <v>3.2258064516129031E-2</v>
      </c>
      <c r="L99" s="95">
        <v>6</v>
      </c>
      <c r="M99" s="86">
        <f t="shared" si="1"/>
        <v>9.6774193548387094E-2</v>
      </c>
      <c r="N99" s="87">
        <v>0.95887096774193548</v>
      </c>
    </row>
    <row r="100" spans="2:14" x14ac:dyDescent="0.25">
      <c r="B100" s="84" t="s">
        <v>192</v>
      </c>
      <c r="C100" s="65">
        <v>52</v>
      </c>
      <c r="D100" s="65">
        <v>49</v>
      </c>
      <c r="E100" s="86">
        <v>0.94230769230769229</v>
      </c>
      <c r="F100" s="65">
        <v>47</v>
      </c>
      <c r="G100" s="86">
        <v>0.95918367346938771</v>
      </c>
      <c r="H100" s="65">
        <v>2</v>
      </c>
      <c r="I100" s="85">
        <v>4.0816326530612242E-2</v>
      </c>
      <c r="J100" s="65">
        <v>0</v>
      </c>
      <c r="K100" s="85">
        <v>5.7692307692307696E-2</v>
      </c>
      <c r="L100" s="95">
        <v>2</v>
      </c>
      <c r="M100" s="86">
        <f t="shared" si="1"/>
        <v>3.8461538461538464E-2</v>
      </c>
      <c r="N100" s="87">
        <v>0.95074568288854</v>
      </c>
    </row>
    <row r="101" spans="2:14" x14ac:dyDescent="0.25">
      <c r="B101" s="84" t="s">
        <v>117</v>
      </c>
      <c r="C101" s="65">
        <v>103</v>
      </c>
      <c r="D101" s="65">
        <v>100</v>
      </c>
      <c r="E101" s="86">
        <v>0.970873786407767</v>
      </c>
      <c r="F101" s="65">
        <v>93</v>
      </c>
      <c r="G101" s="86">
        <v>0.93</v>
      </c>
      <c r="H101" s="65">
        <v>7</v>
      </c>
      <c r="I101" s="85">
        <v>7.0000000000000007E-2</v>
      </c>
      <c r="J101" s="65">
        <v>0</v>
      </c>
      <c r="K101" s="85">
        <v>2.9126213592233011E-2</v>
      </c>
      <c r="L101" s="95">
        <v>16</v>
      </c>
      <c r="M101" s="86">
        <f t="shared" si="1"/>
        <v>0.1553398058252427</v>
      </c>
      <c r="N101" s="87">
        <v>0.95043689320388358</v>
      </c>
    </row>
    <row r="102" spans="2:14" x14ac:dyDescent="0.25">
      <c r="B102" s="84" t="s">
        <v>139</v>
      </c>
      <c r="C102" s="65">
        <v>121</v>
      </c>
      <c r="D102" s="65">
        <v>116</v>
      </c>
      <c r="E102" s="86">
        <v>0.95867768595041325</v>
      </c>
      <c r="F102" s="65">
        <v>109</v>
      </c>
      <c r="G102" s="86">
        <v>0.93965517241379315</v>
      </c>
      <c r="H102" s="65">
        <v>7</v>
      </c>
      <c r="I102" s="85">
        <v>6.0344827586206899E-2</v>
      </c>
      <c r="J102" s="65">
        <v>0</v>
      </c>
      <c r="K102" s="85">
        <v>4.1322314049586778E-2</v>
      </c>
      <c r="L102" s="95">
        <v>10</v>
      </c>
      <c r="M102" s="86">
        <f t="shared" si="1"/>
        <v>8.2644628099173556E-2</v>
      </c>
      <c r="N102" s="87">
        <v>0.94916642918210314</v>
      </c>
    </row>
    <row r="103" spans="2:14" x14ac:dyDescent="0.25">
      <c r="B103" s="84" t="s">
        <v>128</v>
      </c>
      <c r="C103" s="65">
        <v>196</v>
      </c>
      <c r="D103" s="65">
        <v>186</v>
      </c>
      <c r="E103" s="86">
        <v>0.94897959183673475</v>
      </c>
      <c r="F103" s="65">
        <v>176</v>
      </c>
      <c r="G103" s="86">
        <v>0.94623655913978499</v>
      </c>
      <c r="H103" s="65">
        <v>10</v>
      </c>
      <c r="I103" s="85">
        <v>5.3763440860215055E-2</v>
      </c>
      <c r="J103" s="65">
        <v>1</v>
      </c>
      <c r="K103" s="85">
        <v>4.5918367346938778E-2</v>
      </c>
      <c r="L103" s="95">
        <v>9</v>
      </c>
      <c r="M103" s="86">
        <f t="shared" si="1"/>
        <v>4.5918367346938778E-2</v>
      </c>
      <c r="N103" s="87">
        <v>0.94760807548825987</v>
      </c>
    </row>
    <row r="104" spans="2:14" x14ac:dyDescent="0.25">
      <c r="B104" s="84" t="s">
        <v>105</v>
      </c>
      <c r="C104" s="65">
        <v>114</v>
      </c>
      <c r="D104" s="65">
        <v>109</v>
      </c>
      <c r="E104" s="86">
        <v>0.95614035087719296</v>
      </c>
      <c r="F104" s="65">
        <v>102</v>
      </c>
      <c r="G104" s="86">
        <v>0.93577981651376152</v>
      </c>
      <c r="H104" s="65">
        <v>7</v>
      </c>
      <c r="I104" s="85">
        <v>6.4220183486238536E-2</v>
      </c>
      <c r="J104" s="65">
        <v>1</v>
      </c>
      <c r="K104" s="85">
        <v>3.5087719298245612E-2</v>
      </c>
      <c r="L104" s="95">
        <v>14</v>
      </c>
      <c r="M104" s="86">
        <f t="shared" si="1"/>
        <v>0.12280701754385964</v>
      </c>
      <c r="N104" s="87">
        <v>0.94596008369547724</v>
      </c>
    </row>
    <row r="105" spans="2:14" x14ac:dyDescent="0.25">
      <c r="B105" s="84" t="s">
        <v>132</v>
      </c>
      <c r="C105" s="65">
        <v>57</v>
      </c>
      <c r="D105" s="65">
        <v>54</v>
      </c>
      <c r="E105" s="86">
        <v>0.94736842105263153</v>
      </c>
      <c r="F105" s="65">
        <v>51</v>
      </c>
      <c r="G105" s="86">
        <v>0.94444444444444442</v>
      </c>
      <c r="H105" s="65">
        <v>3</v>
      </c>
      <c r="I105" s="85">
        <v>5.5555555555555552E-2</v>
      </c>
      <c r="J105" s="65">
        <v>0</v>
      </c>
      <c r="K105" s="85">
        <v>5.2631578947368418E-2</v>
      </c>
      <c r="L105" s="95">
        <v>5</v>
      </c>
      <c r="M105" s="86">
        <f t="shared" si="1"/>
        <v>8.771929824561403E-2</v>
      </c>
      <c r="N105" s="87">
        <v>0.94590643274853803</v>
      </c>
    </row>
    <row r="106" spans="2:14" x14ac:dyDescent="0.25">
      <c r="B106" s="84" t="s">
        <v>108</v>
      </c>
      <c r="C106" s="65">
        <v>155</v>
      </c>
      <c r="D106" s="65">
        <v>145</v>
      </c>
      <c r="E106" s="86">
        <v>0.93548387096774188</v>
      </c>
      <c r="F106" s="65">
        <v>135</v>
      </c>
      <c r="G106" s="86">
        <v>0.93103448275862066</v>
      </c>
      <c r="H106" s="65">
        <v>10</v>
      </c>
      <c r="I106" s="85">
        <v>6.8965517241379309E-2</v>
      </c>
      <c r="J106" s="65">
        <v>0</v>
      </c>
      <c r="K106" s="85">
        <v>6.4516129032258063E-2</v>
      </c>
      <c r="L106" s="95">
        <v>6</v>
      </c>
      <c r="M106" s="86">
        <f t="shared" si="1"/>
        <v>3.870967741935484E-2</v>
      </c>
      <c r="N106" s="87">
        <v>0.93325917686318127</v>
      </c>
    </row>
    <row r="107" spans="2:14" x14ac:dyDescent="0.25">
      <c r="B107" s="84" t="s">
        <v>75</v>
      </c>
      <c r="C107" s="65">
        <v>120</v>
      </c>
      <c r="D107" s="65">
        <v>119</v>
      </c>
      <c r="E107" s="86">
        <v>0.9916666666666667</v>
      </c>
      <c r="F107" s="65">
        <v>104</v>
      </c>
      <c r="G107" s="86">
        <v>0.87394957983193278</v>
      </c>
      <c r="H107" s="65">
        <v>15</v>
      </c>
      <c r="I107" s="85">
        <v>0.12605042016806722</v>
      </c>
      <c r="J107" s="65">
        <v>0</v>
      </c>
      <c r="K107" s="85">
        <v>8.3333333333333332E-3</v>
      </c>
      <c r="L107" s="95">
        <v>19</v>
      </c>
      <c r="M107" s="86">
        <f t="shared" si="1"/>
        <v>0.15833333333333333</v>
      </c>
      <c r="N107" s="87">
        <v>0.93280812324929974</v>
      </c>
    </row>
    <row r="108" spans="2:14" x14ac:dyDescent="0.25">
      <c r="B108" s="84" t="s">
        <v>141</v>
      </c>
      <c r="C108" s="65">
        <v>23</v>
      </c>
      <c r="D108" s="65">
        <v>21</v>
      </c>
      <c r="E108" s="86">
        <v>0.91304347826086951</v>
      </c>
      <c r="F108" s="65">
        <v>20</v>
      </c>
      <c r="G108" s="86">
        <v>0.95238095238095233</v>
      </c>
      <c r="H108" s="65">
        <v>1</v>
      </c>
      <c r="I108" s="85">
        <v>4.7619047619047616E-2</v>
      </c>
      <c r="J108" s="65">
        <v>0</v>
      </c>
      <c r="K108" s="85">
        <v>8.6956521739130432E-2</v>
      </c>
      <c r="L108" s="95">
        <v>8</v>
      </c>
      <c r="M108" s="86">
        <f t="shared" si="1"/>
        <v>0.34782608695652173</v>
      </c>
      <c r="N108" s="87">
        <v>0.93271221532091086</v>
      </c>
    </row>
    <row r="109" spans="2:14" x14ac:dyDescent="0.25">
      <c r="B109" s="84" t="s">
        <v>95</v>
      </c>
      <c r="C109" s="65">
        <v>188</v>
      </c>
      <c r="D109" s="65">
        <v>179</v>
      </c>
      <c r="E109" s="86">
        <v>0.9521276595744681</v>
      </c>
      <c r="F109" s="65">
        <v>163</v>
      </c>
      <c r="G109" s="86">
        <v>0.91061452513966479</v>
      </c>
      <c r="H109" s="65">
        <v>16</v>
      </c>
      <c r="I109" s="85">
        <v>8.9385474860335198E-2</v>
      </c>
      <c r="J109" s="65">
        <v>5</v>
      </c>
      <c r="K109" s="85">
        <v>2.1276595744680851E-2</v>
      </c>
      <c r="L109" s="95">
        <v>25</v>
      </c>
      <c r="M109" s="86">
        <f t="shared" si="1"/>
        <v>0.13297872340425532</v>
      </c>
      <c r="N109" s="87">
        <v>0.93137109235706639</v>
      </c>
    </row>
    <row r="110" spans="2:14" x14ac:dyDescent="0.25">
      <c r="B110" s="84" t="s">
        <v>70</v>
      </c>
      <c r="C110" s="65">
        <v>113</v>
      </c>
      <c r="D110" s="65">
        <v>105</v>
      </c>
      <c r="E110" s="86">
        <v>0.92920353982300885</v>
      </c>
      <c r="F110" s="65">
        <v>98</v>
      </c>
      <c r="G110" s="86">
        <v>0.93333333333333335</v>
      </c>
      <c r="H110" s="65">
        <v>7</v>
      </c>
      <c r="I110" s="85">
        <v>6.6666666666666666E-2</v>
      </c>
      <c r="J110" s="65">
        <v>1</v>
      </c>
      <c r="K110" s="85">
        <v>6.1946902654867256E-2</v>
      </c>
      <c r="L110" s="95">
        <v>11</v>
      </c>
      <c r="M110" s="86">
        <f t="shared" si="1"/>
        <v>9.7345132743362831E-2</v>
      </c>
      <c r="N110" s="87">
        <v>0.93126843657817115</v>
      </c>
    </row>
    <row r="111" spans="2:14" x14ac:dyDescent="0.25">
      <c r="B111" s="84" t="s">
        <v>191</v>
      </c>
      <c r="C111" s="65">
        <v>14</v>
      </c>
      <c r="D111" s="65">
        <v>14</v>
      </c>
      <c r="E111" s="86">
        <v>1</v>
      </c>
      <c r="F111" s="65">
        <v>12</v>
      </c>
      <c r="G111" s="86">
        <v>0.8571428571428571</v>
      </c>
      <c r="H111" s="65">
        <v>2</v>
      </c>
      <c r="I111" s="85">
        <v>0.14285714285714285</v>
      </c>
      <c r="J111" s="65">
        <v>0</v>
      </c>
      <c r="K111" s="85">
        <v>0</v>
      </c>
      <c r="L111" s="95">
        <v>0</v>
      </c>
      <c r="M111" s="86">
        <f t="shared" si="1"/>
        <v>0</v>
      </c>
      <c r="N111" s="87">
        <v>0.9285714285714286</v>
      </c>
    </row>
    <row r="112" spans="2:14" x14ac:dyDescent="0.25">
      <c r="B112" s="84" t="s">
        <v>184</v>
      </c>
      <c r="C112" s="65">
        <v>50</v>
      </c>
      <c r="D112" s="65">
        <v>47</v>
      </c>
      <c r="E112" s="86">
        <v>0.94</v>
      </c>
      <c r="F112" s="65">
        <v>43</v>
      </c>
      <c r="G112" s="86">
        <v>0.91489361702127658</v>
      </c>
      <c r="H112" s="65">
        <v>4</v>
      </c>
      <c r="I112" s="85">
        <v>8.5106382978723402E-2</v>
      </c>
      <c r="J112" s="65">
        <v>2</v>
      </c>
      <c r="K112" s="85">
        <v>0.02</v>
      </c>
      <c r="L112" s="95">
        <v>6</v>
      </c>
      <c r="M112" s="86">
        <f t="shared" si="1"/>
        <v>0.12</v>
      </c>
      <c r="N112" s="87">
        <v>0.92744680851063821</v>
      </c>
    </row>
    <row r="113" spans="2:14" x14ac:dyDescent="0.25">
      <c r="B113" s="84" t="s">
        <v>129</v>
      </c>
      <c r="C113" s="65">
        <v>91</v>
      </c>
      <c r="D113" s="65">
        <v>89</v>
      </c>
      <c r="E113" s="86">
        <v>0.97802197802197799</v>
      </c>
      <c r="F113" s="65">
        <v>78</v>
      </c>
      <c r="G113" s="86">
        <v>0.8764044943820225</v>
      </c>
      <c r="H113" s="65">
        <v>11</v>
      </c>
      <c r="I113" s="85">
        <v>0.12359550561797752</v>
      </c>
      <c r="J113" s="65">
        <v>1</v>
      </c>
      <c r="K113" s="85">
        <v>1.098901098901099E-2</v>
      </c>
      <c r="L113" s="95">
        <v>22</v>
      </c>
      <c r="M113" s="86">
        <f t="shared" si="1"/>
        <v>0.24175824175824176</v>
      </c>
      <c r="N113" s="87">
        <v>0.92721323620200025</v>
      </c>
    </row>
    <row r="114" spans="2:14" x14ac:dyDescent="0.25">
      <c r="B114" s="84" t="s">
        <v>151</v>
      </c>
      <c r="C114" s="65">
        <v>13</v>
      </c>
      <c r="D114" s="65">
        <v>11</v>
      </c>
      <c r="E114" s="86">
        <v>0.84615384615384615</v>
      </c>
      <c r="F114" s="65">
        <v>11</v>
      </c>
      <c r="G114" s="86">
        <v>1</v>
      </c>
      <c r="H114" s="65">
        <v>0</v>
      </c>
      <c r="I114" s="85">
        <v>0</v>
      </c>
      <c r="J114" s="65">
        <v>0</v>
      </c>
      <c r="K114" s="85">
        <v>0.15384615384615385</v>
      </c>
      <c r="L114" s="95">
        <v>2</v>
      </c>
      <c r="M114" s="86">
        <f t="shared" si="1"/>
        <v>0.15384615384615385</v>
      </c>
      <c r="N114" s="87">
        <v>0.92307692307692313</v>
      </c>
    </row>
    <row r="115" spans="2:14" x14ac:dyDescent="0.25">
      <c r="B115" s="84" t="s">
        <v>161</v>
      </c>
      <c r="C115" s="65">
        <v>66</v>
      </c>
      <c r="D115" s="65">
        <v>62</v>
      </c>
      <c r="E115" s="86">
        <v>0.93939393939393945</v>
      </c>
      <c r="F115" s="65">
        <v>56</v>
      </c>
      <c r="G115" s="86">
        <v>0.90322580645161288</v>
      </c>
      <c r="H115" s="65">
        <v>6</v>
      </c>
      <c r="I115" s="85">
        <v>9.6774193548387094E-2</v>
      </c>
      <c r="J115" s="65">
        <v>1</v>
      </c>
      <c r="K115" s="85">
        <v>4.5454545454545456E-2</v>
      </c>
      <c r="L115" s="95">
        <v>8</v>
      </c>
      <c r="M115" s="86">
        <f t="shared" si="1"/>
        <v>0.12121212121212122</v>
      </c>
      <c r="N115" s="87">
        <v>0.92130987292277622</v>
      </c>
    </row>
    <row r="116" spans="2:14" x14ac:dyDescent="0.25">
      <c r="B116" s="84" t="s">
        <v>100</v>
      </c>
      <c r="C116" s="65">
        <v>173</v>
      </c>
      <c r="D116" s="65">
        <v>166</v>
      </c>
      <c r="E116" s="86">
        <v>0.95953757225433522</v>
      </c>
      <c r="F116" s="65">
        <v>146</v>
      </c>
      <c r="G116" s="86">
        <v>0.87951807228915657</v>
      </c>
      <c r="H116" s="65">
        <v>20</v>
      </c>
      <c r="I116" s="85">
        <v>0.12048192771084337</v>
      </c>
      <c r="J116" s="65">
        <v>0</v>
      </c>
      <c r="K116" s="85">
        <v>4.046242774566474E-2</v>
      </c>
      <c r="L116" s="95">
        <v>23</v>
      </c>
      <c r="M116" s="86">
        <f t="shared" si="1"/>
        <v>0.13294797687861271</v>
      </c>
      <c r="N116" s="87">
        <v>0.9195278222717459</v>
      </c>
    </row>
    <row r="117" spans="2:14" x14ac:dyDescent="0.25">
      <c r="B117" s="84" t="s">
        <v>185</v>
      </c>
      <c r="C117" s="65">
        <v>102</v>
      </c>
      <c r="D117" s="65">
        <v>98</v>
      </c>
      <c r="E117" s="86">
        <v>0.96078431372549022</v>
      </c>
      <c r="F117" s="65">
        <v>86</v>
      </c>
      <c r="G117" s="86">
        <v>0.87755102040816324</v>
      </c>
      <c r="H117" s="65">
        <v>12</v>
      </c>
      <c r="I117" s="85">
        <v>0.12244897959183673</v>
      </c>
      <c r="J117" s="65">
        <v>0</v>
      </c>
      <c r="K117" s="85">
        <v>3.9215686274509803E-2</v>
      </c>
      <c r="L117" s="96">
        <v>3</v>
      </c>
      <c r="M117" s="86">
        <f t="shared" si="1"/>
        <v>2.9411764705882353E-2</v>
      </c>
      <c r="N117" s="87">
        <v>0.91916766706682673</v>
      </c>
    </row>
    <row r="118" spans="2:14" x14ac:dyDescent="0.25">
      <c r="B118" s="84" t="s">
        <v>89</v>
      </c>
      <c r="C118" s="65">
        <v>173</v>
      </c>
      <c r="D118" s="65">
        <v>162</v>
      </c>
      <c r="E118" s="86">
        <v>0.93641618497109824</v>
      </c>
      <c r="F118" s="65">
        <v>146</v>
      </c>
      <c r="G118" s="86">
        <v>0.90123456790123457</v>
      </c>
      <c r="H118" s="65">
        <v>16</v>
      </c>
      <c r="I118" s="85">
        <v>9.8765432098765427E-2</v>
      </c>
      <c r="J118" s="65">
        <v>1</v>
      </c>
      <c r="K118" s="85">
        <v>5.7803468208092484E-2</v>
      </c>
      <c r="L118" s="95">
        <v>25</v>
      </c>
      <c r="M118" s="86">
        <f t="shared" si="1"/>
        <v>0.14450867052023122</v>
      </c>
      <c r="N118" s="87">
        <v>0.91882537643616646</v>
      </c>
    </row>
    <row r="119" spans="2:14" x14ac:dyDescent="0.25">
      <c r="B119" s="84" t="s">
        <v>158</v>
      </c>
      <c r="C119" s="65">
        <v>102</v>
      </c>
      <c r="D119" s="65">
        <v>99</v>
      </c>
      <c r="E119" s="86">
        <v>0.97058823529411764</v>
      </c>
      <c r="F119" s="65">
        <v>85</v>
      </c>
      <c r="G119" s="86">
        <v>0.85858585858585856</v>
      </c>
      <c r="H119" s="65">
        <v>14</v>
      </c>
      <c r="I119" s="85">
        <v>0.14141414141414141</v>
      </c>
      <c r="J119" s="65">
        <v>0</v>
      </c>
      <c r="K119" s="85">
        <v>2.9411764705882353E-2</v>
      </c>
      <c r="L119" s="95">
        <v>5</v>
      </c>
      <c r="M119" s="86">
        <f t="shared" si="1"/>
        <v>4.9019607843137254E-2</v>
      </c>
      <c r="N119" s="87">
        <v>0.91458704693998816</v>
      </c>
    </row>
    <row r="120" spans="2:14" x14ac:dyDescent="0.25">
      <c r="B120" s="84" t="s">
        <v>102</v>
      </c>
      <c r="C120" s="65">
        <v>137</v>
      </c>
      <c r="D120" s="65">
        <v>133</v>
      </c>
      <c r="E120" s="86">
        <v>0.97080291970802923</v>
      </c>
      <c r="F120" s="65">
        <v>114</v>
      </c>
      <c r="G120" s="86">
        <v>0.8571428571428571</v>
      </c>
      <c r="H120" s="65">
        <v>19</v>
      </c>
      <c r="I120" s="85">
        <v>0.14285714285714285</v>
      </c>
      <c r="J120" s="65">
        <v>0</v>
      </c>
      <c r="K120" s="85">
        <v>2.9197080291970802E-2</v>
      </c>
      <c r="L120" s="95">
        <v>16</v>
      </c>
      <c r="M120" s="86">
        <f t="shared" si="1"/>
        <v>0.11678832116788321</v>
      </c>
      <c r="N120" s="87">
        <v>0.91397288842544322</v>
      </c>
    </row>
    <row r="121" spans="2:14" x14ac:dyDescent="0.25">
      <c r="B121" s="84" t="s">
        <v>98</v>
      </c>
      <c r="C121" s="65">
        <v>143</v>
      </c>
      <c r="D121" s="65">
        <v>138</v>
      </c>
      <c r="E121" s="86">
        <v>0.965034965034965</v>
      </c>
      <c r="F121" s="65">
        <v>119</v>
      </c>
      <c r="G121" s="86">
        <v>0.8623188405797102</v>
      </c>
      <c r="H121" s="65">
        <v>19</v>
      </c>
      <c r="I121" s="85">
        <v>0.13768115942028986</v>
      </c>
      <c r="J121" s="65">
        <v>0</v>
      </c>
      <c r="K121" s="85">
        <v>3.4965034965034968E-2</v>
      </c>
      <c r="L121" s="95">
        <v>22</v>
      </c>
      <c r="M121" s="86">
        <f t="shared" si="1"/>
        <v>0.15384615384615385</v>
      </c>
      <c r="N121" s="87">
        <v>0.9136769028073376</v>
      </c>
    </row>
    <row r="122" spans="2:14" x14ac:dyDescent="0.25">
      <c r="B122" s="84" t="s">
        <v>84</v>
      </c>
      <c r="C122" s="65">
        <v>45</v>
      </c>
      <c r="D122" s="65">
        <v>43</v>
      </c>
      <c r="E122" s="86">
        <v>0.9555555555555556</v>
      </c>
      <c r="F122" s="65">
        <v>37</v>
      </c>
      <c r="G122" s="86">
        <v>0.86046511627906974</v>
      </c>
      <c r="H122" s="65">
        <v>6</v>
      </c>
      <c r="I122" s="85">
        <v>0.13953488372093023</v>
      </c>
      <c r="J122" s="65">
        <v>0</v>
      </c>
      <c r="K122" s="85">
        <v>4.4444444444444446E-2</v>
      </c>
      <c r="L122" s="95">
        <v>5</v>
      </c>
      <c r="M122" s="86">
        <f t="shared" si="1"/>
        <v>0.1111111111111111</v>
      </c>
      <c r="N122" s="87">
        <v>0.90801033591731262</v>
      </c>
    </row>
    <row r="123" spans="2:14" x14ac:dyDescent="0.25">
      <c r="B123" s="84" t="s">
        <v>123</v>
      </c>
      <c r="C123" s="65">
        <v>150</v>
      </c>
      <c r="D123" s="65">
        <v>137</v>
      </c>
      <c r="E123" s="86">
        <v>0.91333333333333333</v>
      </c>
      <c r="F123" s="65">
        <v>123</v>
      </c>
      <c r="G123" s="86">
        <v>0.8978102189781022</v>
      </c>
      <c r="H123" s="65">
        <v>14</v>
      </c>
      <c r="I123" s="85">
        <v>0.10218978102189781</v>
      </c>
      <c r="J123" s="65">
        <v>0</v>
      </c>
      <c r="K123" s="85">
        <v>8.666666666666667E-2</v>
      </c>
      <c r="L123" s="95">
        <v>6</v>
      </c>
      <c r="M123" s="86">
        <f t="shared" si="1"/>
        <v>0.04</v>
      </c>
      <c r="N123" s="87">
        <v>0.90557177615571782</v>
      </c>
    </row>
    <row r="124" spans="2:14" x14ac:dyDescent="0.25">
      <c r="B124" s="84" t="s">
        <v>37</v>
      </c>
      <c r="C124" s="65">
        <v>137</v>
      </c>
      <c r="D124" s="65">
        <v>129</v>
      </c>
      <c r="E124" s="86">
        <v>0.94160583941605835</v>
      </c>
      <c r="F124" s="65">
        <v>112</v>
      </c>
      <c r="G124" s="86">
        <v>0.86821705426356588</v>
      </c>
      <c r="H124" s="65">
        <v>17</v>
      </c>
      <c r="I124" s="85">
        <v>0.13178294573643412</v>
      </c>
      <c r="J124" s="65">
        <v>0</v>
      </c>
      <c r="K124" s="85">
        <v>5.8394160583941604E-2</v>
      </c>
      <c r="L124" s="95">
        <v>8</v>
      </c>
      <c r="M124" s="86">
        <f t="shared" si="1"/>
        <v>5.8394160583941604E-2</v>
      </c>
      <c r="N124" s="87">
        <v>0.90491144683981206</v>
      </c>
    </row>
    <row r="125" spans="2:14" x14ac:dyDescent="0.25">
      <c r="B125" s="84" t="s">
        <v>92</v>
      </c>
      <c r="C125" s="65">
        <v>124</v>
      </c>
      <c r="D125" s="65">
        <v>112</v>
      </c>
      <c r="E125" s="86">
        <v>0.90322580645161288</v>
      </c>
      <c r="F125" s="65">
        <v>101</v>
      </c>
      <c r="G125" s="86">
        <v>0.9017857142857143</v>
      </c>
      <c r="H125" s="65">
        <v>11</v>
      </c>
      <c r="I125" s="85">
        <v>9.8214285714285712E-2</v>
      </c>
      <c r="J125" s="65">
        <v>0</v>
      </c>
      <c r="K125" s="85">
        <v>9.6774193548387094E-2</v>
      </c>
      <c r="L125" s="95">
        <v>10</v>
      </c>
      <c r="M125" s="86">
        <f t="shared" si="1"/>
        <v>8.0645161290322578E-2</v>
      </c>
      <c r="N125" s="87">
        <v>0.90250576036866359</v>
      </c>
    </row>
    <row r="126" spans="2:14" x14ac:dyDescent="0.25">
      <c r="B126" s="84" t="s">
        <v>121</v>
      </c>
      <c r="C126" s="65">
        <v>95</v>
      </c>
      <c r="D126" s="65">
        <v>90</v>
      </c>
      <c r="E126" s="86">
        <v>0.94736842105263153</v>
      </c>
      <c r="F126" s="65">
        <v>76</v>
      </c>
      <c r="G126" s="86">
        <v>0.84444444444444444</v>
      </c>
      <c r="H126" s="65">
        <v>14</v>
      </c>
      <c r="I126" s="85">
        <v>0.15555555555555556</v>
      </c>
      <c r="J126" s="65">
        <v>0</v>
      </c>
      <c r="K126" s="85">
        <v>5.2631578947368418E-2</v>
      </c>
      <c r="L126" s="95">
        <v>6</v>
      </c>
      <c r="M126" s="86">
        <f t="shared" si="1"/>
        <v>6.3157894736842107E-2</v>
      </c>
      <c r="N126" s="87">
        <v>0.89590643274853798</v>
      </c>
    </row>
    <row r="127" spans="2:14" x14ac:dyDescent="0.25">
      <c r="B127" s="84" t="s">
        <v>109</v>
      </c>
      <c r="C127" s="65">
        <v>84</v>
      </c>
      <c r="D127" s="65">
        <v>81</v>
      </c>
      <c r="E127" s="86">
        <v>0.9642857142857143</v>
      </c>
      <c r="F127" s="65">
        <v>67</v>
      </c>
      <c r="G127" s="86">
        <v>0.8271604938271605</v>
      </c>
      <c r="H127" s="65">
        <v>14</v>
      </c>
      <c r="I127" s="85">
        <v>0.1728395061728395</v>
      </c>
      <c r="J127" s="65">
        <v>1</v>
      </c>
      <c r="K127" s="85">
        <v>2.3809523809523808E-2</v>
      </c>
      <c r="L127" s="96">
        <v>12</v>
      </c>
      <c r="M127" s="86">
        <f t="shared" si="1"/>
        <v>0.14285714285714285</v>
      </c>
      <c r="N127" s="87">
        <v>0.8957231040564374</v>
      </c>
    </row>
    <row r="128" spans="2:14" x14ac:dyDescent="0.25">
      <c r="B128" s="84" t="s">
        <v>101</v>
      </c>
      <c r="C128" s="65">
        <v>120</v>
      </c>
      <c r="D128" s="65">
        <v>113</v>
      </c>
      <c r="E128" s="86">
        <v>0.94166666666666665</v>
      </c>
      <c r="F128" s="65">
        <v>96</v>
      </c>
      <c r="G128" s="86">
        <v>0.84955752212389379</v>
      </c>
      <c r="H128" s="65">
        <v>17</v>
      </c>
      <c r="I128" s="85">
        <v>0.15044247787610621</v>
      </c>
      <c r="J128" s="65">
        <v>0</v>
      </c>
      <c r="K128" s="85">
        <v>5.8333333333333334E-2</v>
      </c>
      <c r="L128" s="95">
        <v>12</v>
      </c>
      <c r="M128" s="86">
        <f t="shared" si="1"/>
        <v>0.1</v>
      </c>
      <c r="N128" s="87">
        <v>0.89561209439528022</v>
      </c>
    </row>
    <row r="129" spans="2:14" x14ac:dyDescent="0.25">
      <c r="B129" s="84" t="s">
        <v>144</v>
      </c>
      <c r="C129" s="65">
        <v>49</v>
      </c>
      <c r="D129" s="65">
        <v>47</v>
      </c>
      <c r="E129" s="86">
        <v>0.95918367346938771</v>
      </c>
      <c r="F129" s="65">
        <v>39</v>
      </c>
      <c r="G129" s="86">
        <v>0.82978723404255317</v>
      </c>
      <c r="H129" s="65">
        <v>8</v>
      </c>
      <c r="I129" s="85">
        <v>0.1702127659574468</v>
      </c>
      <c r="J129" s="65">
        <v>0</v>
      </c>
      <c r="K129" s="85">
        <v>4.0816326530612242E-2</v>
      </c>
      <c r="L129" s="95">
        <v>9</v>
      </c>
      <c r="M129" s="86">
        <f t="shared" si="1"/>
        <v>0.18367346938775511</v>
      </c>
      <c r="N129" s="87">
        <v>0.89448545375597044</v>
      </c>
    </row>
    <row r="130" spans="2:14" x14ac:dyDescent="0.25">
      <c r="B130" s="84" t="s">
        <v>186</v>
      </c>
      <c r="C130" s="65">
        <v>48</v>
      </c>
      <c r="D130" s="65">
        <v>47</v>
      </c>
      <c r="E130" s="86">
        <v>0.97916666666666663</v>
      </c>
      <c r="F130" s="65">
        <v>38</v>
      </c>
      <c r="G130" s="86">
        <v>0.80851063829787229</v>
      </c>
      <c r="H130" s="65">
        <v>9</v>
      </c>
      <c r="I130" s="85">
        <v>0.19148936170212766</v>
      </c>
      <c r="J130" s="65">
        <v>0</v>
      </c>
      <c r="K130" s="85">
        <v>2.0833333333333332E-2</v>
      </c>
      <c r="L130" s="95">
        <v>1</v>
      </c>
      <c r="M130" s="86">
        <f t="shared" si="1"/>
        <v>2.0833333333333332E-2</v>
      </c>
      <c r="N130" s="87">
        <v>0.89383865248226946</v>
      </c>
    </row>
    <row r="131" spans="2:14" x14ac:dyDescent="0.25">
      <c r="B131" s="84" t="s">
        <v>136</v>
      </c>
      <c r="C131" s="65">
        <v>133</v>
      </c>
      <c r="D131" s="65">
        <v>118</v>
      </c>
      <c r="E131" s="86">
        <v>0.88721804511278191</v>
      </c>
      <c r="F131" s="65">
        <v>106</v>
      </c>
      <c r="G131" s="86">
        <v>0.89830508474576276</v>
      </c>
      <c r="H131" s="65">
        <v>12</v>
      </c>
      <c r="I131" s="85">
        <v>0.10169491525423729</v>
      </c>
      <c r="J131" s="65">
        <v>0</v>
      </c>
      <c r="K131" s="85">
        <v>0.11278195488721804</v>
      </c>
      <c r="L131" s="95">
        <v>26</v>
      </c>
      <c r="M131" s="86">
        <f t="shared" si="1"/>
        <v>0.19548872180451127</v>
      </c>
      <c r="N131" s="87">
        <v>0.89276156492927239</v>
      </c>
    </row>
    <row r="132" spans="2:14" x14ac:dyDescent="0.25">
      <c r="B132" s="84" t="s">
        <v>116</v>
      </c>
      <c r="C132" s="65">
        <v>120</v>
      </c>
      <c r="D132" s="65">
        <v>104</v>
      </c>
      <c r="E132" s="86">
        <v>0.8666666666666667</v>
      </c>
      <c r="F132" s="65">
        <v>95</v>
      </c>
      <c r="G132" s="86">
        <v>0.91346153846153844</v>
      </c>
      <c r="H132" s="65">
        <v>9</v>
      </c>
      <c r="I132" s="85">
        <v>8.6538461538461536E-2</v>
      </c>
      <c r="J132" s="65">
        <v>1</v>
      </c>
      <c r="K132" s="85">
        <v>0.125</v>
      </c>
      <c r="L132" s="95">
        <v>4</v>
      </c>
      <c r="M132" s="86">
        <f t="shared" si="1"/>
        <v>3.3333333333333333E-2</v>
      </c>
      <c r="N132" s="87">
        <v>0.89006410256410251</v>
      </c>
    </row>
    <row r="133" spans="2:14" x14ac:dyDescent="0.25">
      <c r="B133" s="84" t="s">
        <v>88</v>
      </c>
      <c r="C133" s="65">
        <v>111</v>
      </c>
      <c r="D133" s="65">
        <v>108</v>
      </c>
      <c r="E133" s="86">
        <v>0.97297297297297303</v>
      </c>
      <c r="F133" s="65">
        <v>87</v>
      </c>
      <c r="G133" s="86">
        <v>0.80555555555555558</v>
      </c>
      <c r="H133" s="65">
        <v>21</v>
      </c>
      <c r="I133" s="85">
        <v>0.19444444444444445</v>
      </c>
      <c r="J133" s="65">
        <v>0</v>
      </c>
      <c r="K133" s="85">
        <v>2.7027027027027029E-2</v>
      </c>
      <c r="L133" s="95">
        <v>31</v>
      </c>
      <c r="M133" s="86">
        <f t="shared" si="1"/>
        <v>0.27927927927927926</v>
      </c>
      <c r="N133" s="87">
        <v>0.8892642642642643</v>
      </c>
    </row>
    <row r="134" spans="2:14" x14ac:dyDescent="0.25">
      <c r="B134" s="84" t="s">
        <v>119</v>
      </c>
      <c r="C134" s="65">
        <v>173</v>
      </c>
      <c r="D134" s="65">
        <v>165</v>
      </c>
      <c r="E134" s="86">
        <v>0.95375722543352603</v>
      </c>
      <c r="F134" s="65">
        <v>134</v>
      </c>
      <c r="G134" s="86">
        <v>0.81212121212121213</v>
      </c>
      <c r="H134" s="65">
        <v>31</v>
      </c>
      <c r="I134" s="85">
        <v>0.18787878787878787</v>
      </c>
      <c r="J134" s="65">
        <v>0</v>
      </c>
      <c r="K134" s="85">
        <v>4.6242774566473986E-2</v>
      </c>
      <c r="L134" s="95">
        <v>24</v>
      </c>
      <c r="M134" s="86">
        <f t="shared" si="1"/>
        <v>0.13872832369942195</v>
      </c>
      <c r="N134" s="87">
        <v>0.88293921877736903</v>
      </c>
    </row>
    <row r="135" spans="2:14" x14ac:dyDescent="0.25">
      <c r="B135" s="84" t="s">
        <v>67</v>
      </c>
      <c r="C135" s="65">
        <v>154</v>
      </c>
      <c r="D135" s="65">
        <v>137</v>
      </c>
      <c r="E135" s="86">
        <v>0.88961038961038963</v>
      </c>
      <c r="F135" s="65">
        <v>120</v>
      </c>
      <c r="G135" s="86">
        <v>0.87591240875912413</v>
      </c>
      <c r="H135" s="65">
        <v>17</v>
      </c>
      <c r="I135" s="85">
        <v>0.12408759124087591</v>
      </c>
      <c r="J135" s="65">
        <v>0</v>
      </c>
      <c r="K135" s="85">
        <v>0.11038961038961038</v>
      </c>
      <c r="L135" s="95">
        <v>21</v>
      </c>
      <c r="M135" s="86">
        <f t="shared" si="1"/>
        <v>0.13636363636363635</v>
      </c>
      <c r="N135" s="87">
        <v>0.88276139918475693</v>
      </c>
    </row>
    <row r="136" spans="2:14" x14ac:dyDescent="0.25">
      <c r="B136" s="84" t="s">
        <v>152</v>
      </c>
      <c r="C136" s="65">
        <v>195</v>
      </c>
      <c r="D136" s="65">
        <v>179</v>
      </c>
      <c r="E136" s="86">
        <v>0.91794871794871791</v>
      </c>
      <c r="F136" s="65">
        <v>150</v>
      </c>
      <c r="G136" s="86">
        <v>0.83798882681564246</v>
      </c>
      <c r="H136" s="65">
        <v>29</v>
      </c>
      <c r="I136" s="85">
        <v>0.16201117318435754</v>
      </c>
      <c r="J136" s="65">
        <v>0</v>
      </c>
      <c r="K136" s="85">
        <v>8.2051282051282051E-2</v>
      </c>
      <c r="L136" s="95">
        <v>32</v>
      </c>
      <c r="M136" s="86">
        <f t="shared" si="1"/>
        <v>0.1641025641025641</v>
      </c>
      <c r="N136" s="87">
        <v>0.87796877238218018</v>
      </c>
    </row>
    <row r="137" spans="2:14" x14ac:dyDescent="0.25">
      <c r="B137" s="84" t="s">
        <v>111</v>
      </c>
      <c r="C137" s="65">
        <v>148</v>
      </c>
      <c r="D137" s="65">
        <v>140</v>
      </c>
      <c r="E137" s="86">
        <v>0.94594594594594594</v>
      </c>
      <c r="F137" s="65">
        <v>113</v>
      </c>
      <c r="G137" s="86">
        <v>0.80714285714285716</v>
      </c>
      <c r="H137" s="65">
        <v>27</v>
      </c>
      <c r="I137" s="85">
        <v>0.19285714285714287</v>
      </c>
      <c r="J137" s="65">
        <v>1</v>
      </c>
      <c r="K137" s="85">
        <v>4.72972972972973E-2</v>
      </c>
      <c r="L137" s="95">
        <v>13</v>
      </c>
      <c r="M137" s="86">
        <f t="shared" si="1"/>
        <v>8.7837837837837843E-2</v>
      </c>
      <c r="N137" s="87">
        <v>0.8765444015444015</v>
      </c>
    </row>
    <row r="138" spans="2:14" x14ac:dyDescent="0.25">
      <c r="B138" s="84" t="s">
        <v>138</v>
      </c>
      <c r="C138" s="65">
        <v>38</v>
      </c>
      <c r="D138" s="65">
        <v>36</v>
      </c>
      <c r="E138" s="86">
        <v>0.94736842105263153</v>
      </c>
      <c r="F138" s="65">
        <v>29</v>
      </c>
      <c r="G138" s="86">
        <v>0.80555555555555558</v>
      </c>
      <c r="H138" s="65">
        <v>7</v>
      </c>
      <c r="I138" s="85">
        <v>0.19444444444444445</v>
      </c>
      <c r="J138" s="65">
        <v>1</v>
      </c>
      <c r="K138" s="85">
        <v>2.6315789473684209E-2</v>
      </c>
      <c r="L138" s="95">
        <v>4</v>
      </c>
      <c r="M138" s="86">
        <f t="shared" si="1"/>
        <v>0.10526315789473684</v>
      </c>
      <c r="N138" s="87">
        <v>0.87646198830409361</v>
      </c>
    </row>
    <row r="139" spans="2:14" x14ac:dyDescent="0.25">
      <c r="B139" s="84" t="s">
        <v>64</v>
      </c>
      <c r="C139" s="65">
        <v>84</v>
      </c>
      <c r="D139" s="65">
        <v>80</v>
      </c>
      <c r="E139" s="86">
        <v>0.95238095238095233</v>
      </c>
      <c r="F139" s="65">
        <v>64</v>
      </c>
      <c r="G139" s="86">
        <v>0.8</v>
      </c>
      <c r="H139" s="65">
        <v>16</v>
      </c>
      <c r="I139" s="85">
        <v>0.2</v>
      </c>
      <c r="J139" s="65">
        <v>1</v>
      </c>
      <c r="K139" s="85">
        <v>3.5714285714285712E-2</v>
      </c>
      <c r="L139" s="95">
        <v>17</v>
      </c>
      <c r="M139" s="86">
        <f t="shared" si="1"/>
        <v>0.20238095238095238</v>
      </c>
      <c r="N139" s="87">
        <v>0.87619047619047619</v>
      </c>
    </row>
    <row r="140" spans="2:14" x14ac:dyDescent="0.25">
      <c r="B140" s="84" t="s">
        <v>96</v>
      </c>
      <c r="C140" s="65">
        <v>104</v>
      </c>
      <c r="D140" s="65">
        <v>97</v>
      </c>
      <c r="E140" s="86">
        <v>0.93269230769230771</v>
      </c>
      <c r="F140" s="65">
        <v>79</v>
      </c>
      <c r="G140" s="86">
        <v>0.81443298969072164</v>
      </c>
      <c r="H140" s="65">
        <v>18</v>
      </c>
      <c r="I140" s="85">
        <v>0.18556701030927836</v>
      </c>
      <c r="J140" s="65">
        <v>0</v>
      </c>
      <c r="K140" s="85">
        <v>6.7307692307692304E-2</v>
      </c>
      <c r="L140" s="95">
        <v>20</v>
      </c>
      <c r="M140" s="86">
        <f t="shared" si="1"/>
        <v>0.19230769230769232</v>
      </c>
      <c r="N140" s="87">
        <v>0.87356264869151468</v>
      </c>
    </row>
    <row r="141" spans="2:14" x14ac:dyDescent="0.25">
      <c r="B141" s="84" t="s">
        <v>31</v>
      </c>
      <c r="C141" s="65">
        <v>126</v>
      </c>
      <c r="D141" s="65">
        <v>111</v>
      </c>
      <c r="E141" s="86">
        <v>0.88095238095238093</v>
      </c>
      <c r="F141" s="65">
        <v>96</v>
      </c>
      <c r="G141" s="86">
        <v>0.86486486486486491</v>
      </c>
      <c r="H141" s="65">
        <v>15</v>
      </c>
      <c r="I141" s="85">
        <v>0.13513513513513514</v>
      </c>
      <c r="J141" s="65">
        <v>3</v>
      </c>
      <c r="K141" s="85">
        <v>9.5238095238095233E-2</v>
      </c>
      <c r="L141" s="95">
        <v>35</v>
      </c>
      <c r="M141" s="86">
        <f t="shared" si="1"/>
        <v>0.27777777777777779</v>
      </c>
      <c r="N141" s="87">
        <v>0.87290862290862292</v>
      </c>
    </row>
    <row r="142" spans="2:14" x14ac:dyDescent="0.25">
      <c r="B142" s="84" t="s">
        <v>80</v>
      </c>
      <c r="C142" s="65">
        <v>145</v>
      </c>
      <c r="D142" s="65">
        <v>136</v>
      </c>
      <c r="E142" s="86">
        <v>0.93793103448275861</v>
      </c>
      <c r="F142" s="65">
        <v>107</v>
      </c>
      <c r="G142" s="86">
        <v>0.78676470588235292</v>
      </c>
      <c r="H142" s="65">
        <v>29</v>
      </c>
      <c r="I142" s="85">
        <v>0.21323529411764705</v>
      </c>
      <c r="J142" s="65">
        <v>0</v>
      </c>
      <c r="K142" s="85">
        <v>6.2068965517241378E-2</v>
      </c>
      <c r="L142" s="95">
        <v>38</v>
      </c>
      <c r="M142" s="86">
        <f t="shared" si="1"/>
        <v>0.2620689655172414</v>
      </c>
      <c r="N142" s="87">
        <v>0.86234787018255576</v>
      </c>
    </row>
    <row r="143" spans="2:14" x14ac:dyDescent="0.25">
      <c r="B143" s="84" t="s">
        <v>94</v>
      </c>
      <c r="C143" s="65">
        <v>50</v>
      </c>
      <c r="D143" s="65">
        <v>46</v>
      </c>
      <c r="E143" s="86">
        <v>0.92</v>
      </c>
      <c r="F143" s="65">
        <v>37</v>
      </c>
      <c r="G143" s="86">
        <v>0.80434782608695654</v>
      </c>
      <c r="H143" s="65">
        <v>9</v>
      </c>
      <c r="I143" s="85">
        <v>0.19565217391304349</v>
      </c>
      <c r="J143" s="65">
        <v>0</v>
      </c>
      <c r="K143" s="85">
        <v>0.08</v>
      </c>
      <c r="L143" s="95">
        <v>5</v>
      </c>
      <c r="M143" s="86">
        <f t="shared" si="1"/>
        <v>0.1</v>
      </c>
      <c r="N143" s="87">
        <v>0.86217391304347823</v>
      </c>
    </row>
    <row r="144" spans="2:14" x14ac:dyDescent="0.25">
      <c r="B144" s="84" t="s">
        <v>77</v>
      </c>
      <c r="C144" s="65">
        <v>77</v>
      </c>
      <c r="D144" s="65">
        <v>75</v>
      </c>
      <c r="E144" s="86">
        <v>0.97402597402597402</v>
      </c>
      <c r="F144" s="65">
        <v>56</v>
      </c>
      <c r="G144" s="86">
        <v>0.7466666666666667</v>
      </c>
      <c r="H144" s="65">
        <v>19</v>
      </c>
      <c r="I144" s="85">
        <v>0.25333333333333335</v>
      </c>
      <c r="J144" s="65">
        <v>0</v>
      </c>
      <c r="K144" s="85">
        <v>2.5974025974025976E-2</v>
      </c>
      <c r="L144" s="95">
        <v>28</v>
      </c>
      <c r="M144" s="86">
        <f t="shared" si="1"/>
        <v>0.36363636363636365</v>
      </c>
      <c r="N144" s="87">
        <v>0.86034632034632041</v>
      </c>
    </row>
    <row r="145" spans="2:14" x14ac:dyDescent="0.25">
      <c r="B145" s="84" t="s">
        <v>61</v>
      </c>
      <c r="C145" s="65">
        <v>155</v>
      </c>
      <c r="D145" s="65">
        <v>135</v>
      </c>
      <c r="E145" s="86">
        <v>0.87096774193548387</v>
      </c>
      <c r="F145" s="65">
        <v>114</v>
      </c>
      <c r="G145" s="86">
        <v>0.84444444444444444</v>
      </c>
      <c r="H145" s="65">
        <v>21</v>
      </c>
      <c r="I145" s="85">
        <v>0.15555555555555556</v>
      </c>
      <c r="J145" s="65">
        <v>0</v>
      </c>
      <c r="K145" s="85">
        <v>0.12903225806451613</v>
      </c>
      <c r="L145" s="95">
        <v>26</v>
      </c>
      <c r="M145" s="86">
        <f t="shared" si="1"/>
        <v>0.16774193548387098</v>
      </c>
      <c r="N145" s="87">
        <v>0.85770609318996416</v>
      </c>
    </row>
    <row r="146" spans="2:14" x14ac:dyDescent="0.25">
      <c r="B146" s="84" t="s">
        <v>99</v>
      </c>
      <c r="C146" s="65">
        <v>98</v>
      </c>
      <c r="D146" s="65">
        <v>78</v>
      </c>
      <c r="E146" s="86">
        <v>0.79591836734693877</v>
      </c>
      <c r="F146" s="65">
        <v>71</v>
      </c>
      <c r="G146" s="86">
        <v>0.91025641025641024</v>
      </c>
      <c r="H146" s="65">
        <v>7</v>
      </c>
      <c r="I146" s="85">
        <v>8.9743589743589744E-2</v>
      </c>
      <c r="J146" s="65">
        <v>0</v>
      </c>
      <c r="K146" s="85">
        <v>0.20408163265306123</v>
      </c>
      <c r="L146" s="95">
        <v>7</v>
      </c>
      <c r="M146" s="86">
        <f t="shared" si="1"/>
        <v>7.1428571428571425E-2</v>
      </c>
      <c r="N146" s="87">
        <v>0.85308738880167456</v>
      </c>
    </row>
    <row r="147" spans="2:14" x14ac:dyDescent="0.25">
      <c r="B147" s="84" t="s">
        <v>118</v>
      </c>
      <c r="C147" s="65">
        <v>173</v>
      </c>
      <c r="D147" s="65">
        <v>165</v>
      </c>
      <c r="E147" s="86">
        <v>0.95375722543352603</v>
      </c>
      <c r="F147" s="65">
        <v>124</v>
      </c>
      <c r="G147" s="86">
        <v>0.75151515151515147</v>
      </c>
      <c r="H147" s="65">
        <v>41</v>
      </c>
      <c r="I147" s="85">
        <v>0.24848484848484848</v>
      </c>
      <c r="J147" s="65">
        <v>0</v>
      </c>
      <c r="K147" s="85">
        <v>4.6242774566473986E-2</v>
      </c>
      <c r="L147" s="95">
        <v>44</v>
      </c>
      <c r="M147" s="86">
        <f t="shared" si="1"/>
        <v>0.25433526011560692</v>
      </c>
      <c r="N147" s="87">
        <v>0.85263618847433875</v>
      </c>
    </row>
    <row r="148" spans="2:14" x14ac:dyDescent="0.25">
      <c r="B148" s="84" t="s">
        <v>40</v>
      </c>
      <c r="C148" s="65">
        <v>120</v>
      </c>
      <c r="D148" s="65">
        <v>111</v>
      </c>
      <c r="E148" s="86">
        <v>0.92500000000000004</v>
      </c>
      <c r="F148" s="65">
        <v>86</v>
      </c>
      <c r="G148" s="86">
        <v>0.77477477477477474</v>
      </c>
      <c r="H148" s="65">
        <v>25</v>
      </c>
      <c r="I148" s="85">
        <v>0.22522522522522523</v>
      </c>
      <c r="J148" s="65">
        <v>0</v>
      </c>
      <c r="K148" s="85">
        <v>7.4999999999999997E-2</v>
      </c>
      <c r="L148" s="95">
        <v>8</v>
      </c>
      <c r="M148" s="86">
        <f t="shared" si="1"/>
        <v>6.6666666666666666E-2</v>
      </c>
      <c r="N148" s="87">
        <v>0.84988738738738734</v>
      </c>
    </row>
    <row r="149" spans="2:14" x14ac:dyDescent="0.25">
      <c r="B149" s="84" t="s">
        <v>122</v>
      </c>
      <c r="C149" s="65">
        <v>136</v>
      </c>
      <c r="D149" s="65">
        <v>119</v>
      </c>
      <c r="E149" s="86">
        <v>0.875</v>
      </c>
      <c r="F149" s="65">
        <v>98</v>
      </c>
      <c r="G149" s="86">
        <v>0.82352941176470584</v>
      </c>
      <c r="H149" s="65">
        <v>21</v>
      </c>
      <c r="I149" s="85">
        <v>0.17647058823529413</v>
      </c>
      <c r="J149" s="65">
        <v>2</v>
      </c>
      <c r="K149" s="85">
        <v>0.11029411764705882</v>
      </c>
      <c r="L149" s="95">
        <v>13</v>
      </c>
      <c r="M149" s="86">
        <f t="shared" si="1"/>
        <v>9.5588235294117641E-2</v>
      </c>
      <c r="N149" s="87">
        <v>0.84926470588235292</v>
      </c>
    </row>
    <row r="150" spans="2:14" x14ac:dyDescent="0.25">
      <c r="B150" s="84" t="s">
        <v>72</v>
      </c>
      <c r="C150" s="65">
        <v>102</v>
      </c>
      <c r="D150" s="65">
        <v>92</v>
      </c>
      <c r="E150" s="86">
        <v>0.90196078431372551</v>
      </c>
      <c r="F150" s="65">
        <v>73</v>
      </c>
      <c r="G150" s="86">
        <v>0.79347826086956519</v>
      </c>
      <c r="H150" s="65">
        <v>19</v>
      </c>
      <c r="I150" s="85">
        <v>0.20652173913043478</v>
      </c>
      <c r="J150" s="65">
        <v>1</v>
      </c>
      <c r="K150" s="85">
        <v>8.8235294117647065E-2</v>
      </c>
      <c r="L150" s="95">
        <v>13</v>
      </c>
      <c r="M150" s="86">
        <f t="shared" si="1"/>
        <v>0.12745098039215685</v>
      </c>
      <c r="N150" s="87">
        <v>0.8477195225916454</v>
      </c>
    </row>
    <row r="151" spans="2:14" x14ac:dyDescent="0.25">
      <c r="B151" s="84" t="s">
        <v>189</v>
      </c>
      <c r="C151" s="65">
        <v>7</v>
      </c>
      <c r="D151" s="65">
        <v>6</v>
      </c>
      <c r="E151" s="86">
        <v>0.8571428571428571</v>
      </c>
      <c r="F151" s="65">
        <v>5</v>
      </c>
      <c r="G151" s="86">
        <v>0.83333333333333337</v>
      </c>
      <c r="H151" s="65">
        <v>1</v>
      </c>
      <c r="I151" s="85">
        <v>0.16666666666666666</v>
      </c>
      <c r="J151" s="65">
        <v>0</v>
      </c>
      <c r="K151" s="85">
        <v>0.14285714285714285</v>
      </c>
      <c r="L151" s="95">
        <v>3</v>
      </c>
      <c r="M151" s="86">
        <f t="shared" si="1"/>
        <v>0.42857142857142855</v>
      </c>
      <c r="N151" s="87">
        <v>0.84523809523809523</v>
      </c>
    </row>
    <row r="152" spans="2:14" x14ac:dyDescent="0.25">
      <c r="B152" s="84" t="s">
        <v>90</v>
      </c>
      <c r="C152" s="65">
        <v>155</v>
      </c>
      <c r="D152" s="65">
        <v>133</v>
      </c>
      <c r="E152" s="86">
        <v>0.85806451612903223</v>
      </c>
      <c r="F152" s="65">
        <v>110</v>
      </c>
      <c r="G152" s="86">
        <v>0.82706766917293228</v>
      </c>
      <c r="H152" s="65">
        <v>23</v>
      </c>
      <c r="I152" s="85">
        <v>0.17293233082706766</v>
      </c>
      <c r="J152" s="65">
        <v>0</v>
      </c>
      <c r="K152" s="85">
        <v>0.14193548387096774</v>
      </c>
      <c r="L152" s="95">
        <v>34</v>
      </c>
      <c r="M152" s="86">
        <f t="shared" si="1"/>
        <v>0.21935483870967742</v>
      </c>
      <c r="N152" s="87">
        <v>0.84256609265098226</v>
      </c>
    </row>
    <row r="153" spans="2:14" x14ac:dyDescent="0.25">
      <c r="B153" s="84" t="s">
        <v>73</v>
      </c>
      <c r="C153" s="65">
        <v>163</v>
      </c>
      <c r="D153" s="65">
        <v>152</v>
      </c>
      <c r="E153" s="86">
        <v>0.93251533742331283</v>
      </c>
      <c r="F153" s="65">
        <v>113</v>
      </c>
      <c r="G153" s="86">
        <v>0.74342105263157898</v>
      </c>
      <c r="H153" s="65">
        <v>39</v>
      </c>
      <c r="I153" s="85">
        <v>0.25657894736842107</v>
      </c>
      <c r="J153" s="65">
        <v>0</v>
      </c>
      <c r="K153" s="85">
        <v>6.7484662576687116E-2</v>
      </c>
      <c r="L153" s="95">
        <v>33</v>
      </c>
      <c r="M153" s="86">
        <f t="shared" si="1"/>
        <v>0.20245398773006135</v>
      </c>
      <c r="N153" s="87">
        <v>0.83796819502744591</v>
      </c>
    </row>
    <row r="154" spans="2:14" x14ac:dyDescent="0.25">
      <c r="B154" s="84" t="s">
        <v>93</v>
      </c>
      <c r="C154" s="65">
        <v>103</v>
      </c>
      <c r="D154" s="65">
        <v>88</v>
      </c>
      <c r="E154" s="86">
        <v>0.85436893203883491</v>
      </c>
      <c r="F154" s="65">
        <v>70</v>
      </c>
      <c r="G154" s="86">
        <v>0.79545454545454541</v>
      </c>
      <c r="H154" s="65">
        <v>18</v>
      </c>
      <c r="I154" s="85">
        <v>0.20454545454545456</v>
      </c>
      <c r="J154" s="65">
        <v>1</v>
      </c>
      <c r="K154" s="85">
        <v>0.13592233009708737</v>
      </c>
      <c r="L154" s="95">
        <v>8</v>
      </c>
      <c r="M154" s="86">
        <f t="shared" si="1"/>
        <v>7.7669902912621352E-2</v>
      </c>
      <c r="N154" s="87">
        <v>0.82491173874669022</v>
      </c>
    </row>
    <row r="155" spans="2:14" x14ac:dyDescent="0.25">
      <c r="B155" s="84" t="s">
        <v>113</v>
      </c>
      <c r="C155" s="65">
        <v>100</v>
      </c>
      <c r="D155" s="65">
        <v>93</v>
      </c>
      <c r="E155" s="86">
        <v>0.93</v>
      </c>
      <c r="F155" s="65">
        <v>66</v>
      </c>
      <c r="G155" s="86">
        <v>0.70967741935483875</v>
      </c>
      <c r="H155" s="65">
        <v>27</v>
      </c>
      <c r="I155" s="85">
        <v>0.29032258064516131</v>
      </c>
      <c r="J155" s="65">
        <v>0</v>
      </c>
      <c r="K155" s="85">
        <v>7.0000000000000007E-2</v>
      </c>
      <c r="L155" s="95">
        <v>18</v>
      </c>
      <c r="M155" s="86">
        <f t="shared" si="1"/>
        <v>0.18</v>
      </c>
      <c r="N155" s="87">
        <v>0.81983870967741934</v>
      </c>
    </row>
    <row r="156" spans="2:14" x14ac:dyDescent="0.25">
      <c r="B156" s="84" t="s">
        <v>82</v>
      </c>
      <c r="C156" s="65">
        <v>97</v>
      </c>
      <c r="D156" s="65">
        <v>91</v>
      </c>
      <c r="E156" s="86">
        <v>0.93814432989690721</v>
      </c>
      <c r="F156" s="65">
        <v>63</v>
      </c>
      <c r="G156" s="86">
        <v>0.69230769230769229</v>
      </c>
      <c r="H156" s="65">
        <v>28</v>
      </c>
      <c r="I156" s="85">
        <v>0.30769230769230771</v>
      </c>
      <c r="J156" s="65">
        <v>0</v>
      </c>
      <c r="K156" s="85">
        <v>6.1855670103092786E-2</v>
      </c>
      <c r="L156" s="95">
        <v>7</v>
      </c>
      <c r="M156" s="86">
        <f t="shared" si="1"/>
        <v>7.2164948453608241E-2</v>
      </c>
      <c r="N156" s="87">
        <v>0.81522601110229975</v>
      </c>
    </row>
    <row r="157" spans="2:14" x14ac:dyDescent="0.25">
      <c r="B157" s="84" t="s">
        <v>71</v>
      </c>
      <c r="C157" s="65">
        <v>51</v>
      </c>
      <c r="D157" s="65">
        <v>48</v>
      </c>
      <c r="E157" s="86">
        <v>0.94117647058823528</v>
      </c>
      <c r="F157" s="65">
        <v>33</v>
      </c>
      <c r="G157" s="86">
        <v>0.6875</v>
      </c>
      <c r="H157" s="65">
        <v>15</v>
      </c>
      <c r="I157" s="85">
        <v>0.3125</v>
      </c>
      <c r="J157" s="65">
        <v>0</v>
      </c>
      <c r="K157" s="85">
        <v>5.8823529411764705E-2</v>
      </c>
      <c r="L157" s="95">
        <v>5</v>
      </c>
      <c r="M157" s="86">
        <f t="shared" si="1"/>
        <v>9.8039215686274508E-2</v>
      </c>
      <c r="N157" s="87">
        <v>0.81433823529411764</v>
      </c>
    </row>
    <row r="158" spans="2:14" x14ac:dyDescent="0.25">
      <c r="B158" s="84" t="s">
        <v>175</v>
      </c>
      <c r="C158" s="65">
        <v>138</v>
      </c>
      <c r="D158" s="65">
        <v>117</v>
      </c>
      <c r="E158" s="86">
        <v>0.84782608695652173</v>
      </c>
      <c r="F158" s="65">
        <v>90</v>
      </c>
      <c r="G158" s="86">
        <v>0.76923076923076927</v>
      </c>
      <c r="H158" s="65">
        <v>27</v>
      </c>
      <c r="I158" s="85">
        <v>0.23076923076923078</v>
      </c>
      <c r="J158" s="65">
        <v>0</v>
      </c>
      <c r="K158" s="85">
        <v>0.15217391304347827</v>
      </c>
      <c r="L158" s="95">
        <v>14</v>
      </c>
      <c r="M158" s="86">
        <f t="shared" si="1"/>
        <v>0.10144927536231885</v>
      </c>
      <c r="N158" s="87">
        <v>0.80852842809364556</v>
      </c>
    </row>
    <row r="159" spans="2:14" x14ac:dyDescent="0.25">
      <c r="B159" s="84" t="s">
        <v>166</v>
      </c>
      <c r="C159" s="65">
        <v>147</v>
      </c>
      <c r="D159" s="65">
        <v>129</v>
      </c>
      <c r="E159" s="86">
        <v>0.87755102040816324</v>
      </c>
      <c r="F159" s="65">
        <v>93</v>
      </c>
      <c r="G159" s="86">
        <v>0.72093023255813948</v>
      </c>
      <c r="H159" s="65">
        <v>36</v>
      </c>
      <c r="I159" s="85">
        <v>0.27906976744186046</v>
      </c>
      <c r="J159" s="65">
        <v>4</v>
      </c>
      <c r="K159" s="85">
        <v>9.5238095238095233E-2</v>
      </c>
      <c r="L159" s="95">
        <v>40</v>
      </c>
      <c r="M159" s="86">
        <f t="shared" ref="M159:M166" si="2">+L159/C159</f>
        <v>0.27210884353741499</v>
      </c>
      <c r="N159" s="87">
        <v>0.79924062648315131</v>
      </c>
    </row>
    <row r="160" spans="2:14" x14ac:dyDescent="0.25">
      <c r="B160" s="84" t="s">
        <v>187</v>
      </c>
      <c r="C160" s="65">
        <v>38</v>
      </c>
      <c r="D160" s="65">
        <v>32</v>
      </c>
      <c r="E160" s="86">
        <v>0.84210526315789469</v>
      </c>
      <c r="F160" s="65">
        <v>24</v>
      </c>
      <c r="G160" s="86">
        <v>0.75</v>
      </c>
      <c r="H160" s="65">
        <v>8</v>
      </c>
      <c r="I160" s="85">
        <v>0.25</v>
      </c>
      <c r="J160" s="65">
        <v>0</v>
      </c>
      <c r="K160" s="85">
        <v>0.15789473684210525</v>
      </c>
      <c r="L160" s="95">
        <v>5</v>
      </c>
      <c r="M160" s="86">
        <f t="shared" si="2"/>
        <v>0.13157894736842105</v>
      </c>
      <c r="N160" s="87">
        <v>0.79605263157894735</v>
      </c>
    </row>
    <row r="161" spans="2:14" x14ac:dyDescent="0.25">
      <c r="B161" s="84" t="s">
        <v>131</v>
      </c>
      <c r="C161" s="65">
        <v>118</v>
      </c>
      <c r="D161" s="65">
        <v>102</v>
      </c>
      <c r="E161" s="86">
        <v>0.86440677966101698</v>
      </c>
      <c r="F161" s="65">
        <v>74</v>
      </c>
      <c r="G161" s="86">
        <v>0.72549019607843135</v>
      </c>
      <c r="H161" s="65">
        <v>28</v>
      </c>
      <c r="I161" s="85">
        <v>0.27450980392156865</v>
      </c>
      <c r="J161" s="65">
        <v>0</v>
      </c>
      <c r="K161" s="85">
        <v>0.13559322033898305</v>
      </c>
      <c r="L161" s="95">
        <v>20</v>
      </c>
      <c r="M161" s="86">
        <f t="shared" si="2"/>
        <v>0.16949152542372881</v>
      </c>
      <c r="N161" s="87">
        <v>0.79494848786972416</v>
      </c>
    </row>
    <row r="162" spans="2:14" x14ac:dyDescent="0.25">
      <c r="B162" s="84" t="s">
        <v>83</v>
      </c>
      <c r="C162" s="65">
        <v>119</v>
      </c>
      <c r="D162" s="65">
        <v>108</v>
      </c>
      <c r="E162" s="86">
        <v>0.90756302521008403</v>
      </c>
      <c r="F162" s="65">
        <v>72</v>
      </c>
      <c r="G162" s="86">
        <v>0.66666666666666663</v>
      </c>
      <c r="H162" s="65">
        <v>36</v>
      </c>
      <c r="I162" s="85">
        <v>0.33333333333333331</v>
      </c>
      <c r="J162" s="65">
        <v>0</v>
      </c>
      <c r="K162" s="85">
        <v>9.2436974789915971E-2</v>
      </c>
      <c r="L162" s="95">
        <v>44</v>
      </c>
      <c r="M162" s="86">
        <f t="shared" si="2"/>
        <v>0.36974789915966388</v>
      </c>
      <c r="N162" s="87">
        <v>0.78711484593837533</v>
      </c>
    </row>
    <row r="163" spans="2:14" x14ac:dyDescent="0.25">
      <c r="B163" s="84" t="s">
        <v>57</v>
      </c>
      <c r="C163" s="65">
        <v>162</v>
      </c>
      <c r="D163" s="65">
        <v>158</v>
      </c>
      <c r="E163" s="86">
        <v>0.97530864197530864</v>
      </c>
      <c r="F163" s="65">
        <v>89</v>
      </c>
      <c r="G163" s="86">
        <v>0.56329113924050633</v>
      </c>
      <c r="H163" s="65">
        <v>69</v>
      </c>
      <c r="I163" s="85">
        <v>0.43670886075949367</v>
      </c>
      <c r="J163" s="65">
        <v>1</v>
      </c>
      <c r="K163" s="85">
        <v>1.8518518518518517E-2</v>
      </c>
      <c r="L163" s="95">
        <v>39</v>
      </c>
      <c r="M163" s="86">
        <f t="shared" si="2"/>
        <v>0.24074074074074073</v>
      </c>
      <c r="N163" s="87">
        <v>0.76929989060790749</v>
      </c>
    </row>
    <row r="164" spans="2:14" x14ac:dyDescent="0.25">
      <c r="B164" s="84" t="s">
        <v>35</v>
      </c>
      <c r="C164" s="65">
        <v>99</v>
      </c>
      <c r="D164" s="65">
        <v>75</v>
      </c>
      <c r="E164" s="86">
        <v>0.75757575757575757</v>
      </c>
      <c r="F164" s="65">
        <v>58</v>
      </c>
      <c r="G164" s="86">
        <v>0.77333333333333332</v>
      </c>
      <c r="H164" s="65">
        <v>17</v>
      </c>
      <c r="I164" s="85">
        <v>0.22666666666666666</v>
      </c>
      <c r="J164" s="65">
        <v>0</v>
      </c>
      <c r="K164" s="85">
        <v>0.24242424242424243</v>
      </c>
      <c r="L164" s="95">
        <v>15</v>
      </c>
      <c r="M164" s="86">
        <f t="shared" si="2"/>
        <v>0.15151515151515152</v>
      </c>
      <c r="N164" s="87">
        <v>0.76545454545454539</v>
      </c>
    </row>
    <row r="165" spans="2:14" x14ac:dyDescent="0.25">
      <c r="B165" s="84" t="s">
        <v>106</v>
      </c>
      <c r="C165" s="65">
        <v>49</v>
      </c>
      <c r="D165" s="65">
        <v>26</v>
      </c>
      <c r="E165" s="86">
        <v>0.53061224489795922</v>
      </c>
      <c r="F165" s="65">
        <v>26</v>
      </c>
      <c r="G165" s="86">
        <v>1</v>
      </c>
      <c r="H165" s="65">
        <v>0</v>
      </c>
      <c r="I165" s="85">
        <v>0</v>
      </c>
      <c r="J165" s="65">
        <v>0</v>
      </c>
      <c r="K165" s="85">
        <v>0.46938775510204084</v>
      </c>
      <c r="L165" s="95">
        <v>0</v>
      </c>
      <c r="M165" s="86">
        <f t="shared" si="2"/>
        <v>0</v>
      </c>
      <c r="N165" s="87">
        <v>0.76530612244897966</v>
      </c>
    </row>
    <row r="166" spans="2:14" x14ac:dyDescent="0.25">
      <c r="B166" s="84" t="s">
        <v>143</v>
      </c>
      <c r="C166" s="65">
        <v>45</v>
      </c>
      <c r="D166" s="65">
        <v>40</v>
      </c>
      <c r="E166" s="86">
        <v>0.88888888888888884</v>
      </c>
      <c r="F166" s="65">
        <v>23</v>
      </c>
      <c r="G166" s="86">
        <v>0.57499999999999996</v>
      </c>
      <c r="H166" s="65">
        <v>17</v>
      </c>
      <c r="I166" s="85">
        <v>0.42499999999999999</v>
      </c>
      <c r="J166" s="65">
        <v>0</v>
      </c>
      <c r="K166" s="85">
        <v>0.1111111111111111</v>
      </c>
      <c r="L166" s="95">
        <v>8</v>
      </c>
      <c r="M166" s="86">
        <f t="shared" si="2"/>
        <v>0.17777777777777778</v>
      </c>
      <c r="N166" s="87">
        <v>0.7319444444444444</v>
      </c>
    </row>
    <row r="169" spans="2:14" x14ac:dyDescent="0.25">
      <c r="B169" s="88" t="s">
        <v>246</v>
      </c>
      <c r="C169" s="89">
        <f>+D10</f>
        <v>29338</v>
      </c>
    </row>
    <row r="170" spans="2:14" x14ac:dyDescent="0.25">
      <c r="B170" s="88" t="s">
        <v>235</v>
      </c>
      <c r="C170" s="89">
        <f>+J10</f>
        <v>154</v>
      </c>
    </row>
    <row r="171" spans="2:14" x14ac:dyDescent="0.25">
      <c r="B171" s="88" t="s">
        <v>217</v>
      </c>
      <c r="C171" s="90">
        <f>+C10-D10-J10</f>
        <v>2202</v>
      </c>
    </row>
    <row r="173" spans="2:14" x14ac:dyDescent="0.25">
      <c r="B173" s="88" t="s">
        <v>247</v>
      </c>
      <c r="C173" s="90">
        <f>+F10</f>
        <v>24622</v>
      </c>
    </row>
    <row r="174" spans="2:14" x14ac:dyDescent="0.25">
      <c r="B174" s="88" t="s">
        <v>248</v>
      </c>
      <c r="C174" s="90">
        <f>+H10</f>
        <v>4716</v>
      </c>
    </row>
    <row r="176" spans="2:14" ht="30" x14ac:dyDescent="0.25">
      <c r="B176" s="88" t="s">
        <v>249</v>
      </c>
      <c r="C176" s="90">
        <f>+C10-L10</f>
        <v>27575</v>
      </c>
      <c r="D176" s="91">
        <f>+C176/C10</f>
        <v>0.87003849309017478</v>
      </c>
    </row>
    <row r="177" spans="2:4" x14ac:dyDescent="0.25">
      <c r="B177" s="88" t="s">
        <v>250</v>
      </c>
      <c r="C177" s="90">
        <f>+L10</f>
        <v>4119</v>
      </c>
      <c r="D177" s="91">
        <f>+C177/C10</f>
        <v>0.12996150690982519</v>
      </c>
    </row>
  </sheetData>
  <autoFilter ref="B27:M27"/>
  <sortState ref="B9:M66">
    <sortCondition descending="1" ref="M4:M66"/>
  </sortState>
  <mergeCells count="1">
    <mergeCell ref="B2:N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89"/>
  <sheetViews>
    <sheetView zoomScale="80" zoomScaleNormal="80" workbookViewId="0">
      <selection activeCell="F12" sqref="F12"/>
    </sheetView>
  </sheetViews>
  <sheetFormatPr defaultRowHeight="15" x14ac:dyDescent="0.25"/>
  <cols>
    <col min="1" max="1" width="39" customWidth="1"/>
    <col min="2" max="2" width="18.7109375" customWidth="1"/>
    <col min="3" max="3" width="13.5703125" customWidth="1"/>
    <col min="5" max="5" width="13.42578125" customWidth="1"/>
    <col min="6" max="6" width="12" customWidth="1"/>
    <col min="7" max="8" width="10.28515625" customWidth="1"/>
    <col min="9" max="10" width="12.28515625" customWidth="1"/>
    <col min="11" max="11" width="14.7109375" customWidth="1"/>
    <col min="12" max="12" width="15" customWidth="1"/>
    <col min="14" max="14" width="37.42578125" customWidth="1"/>
    <col min="15" max="15" width="21.28515625" customWidth="1"/>
    <col min="16" max="18" width="15.85546875" customWidth="1"/>
    <col min="19" max="19" width="21.28515625" customWidth="1"/>
  </cols>
  <sheetData>
    <row r="2" spans="3:18" x14ac:dyDescent="0.25">
      <c r="C2" s="113" t="s">
        <v>270</v>
      </c>
      <c r="D2" s="114"/>
      <c r="E2" s="115"/>
      <c r="P2" s="113" t="s">
        <v>270</v>
      </c>
      <c r="Q2" s="114"/>
      <c r="R2" s="115"/>
    </row>
    <row r="3" spans="3:18" ht="15" customHeight="1" x14ac:dyDescent="0.25">
      <c r="C3" s="116"/>
      <c r="D3" s="117"/>
      <c r="E3" s="118"/>
      <c r="P3" s="116"/>
      <c r="Q3" s="117"/>
      <c r="R3" s="118"/>
    </row>
    <row r="4" spans="3:18" x14ac:dyDescent="0.25">
      <c r="C4" s="119"/>
      <c r="D4" s="120"/>
      <c r="E4" s="121"/>
      <c r="P4" s="119"/>
      <c r="Q4" s="120"/>
      <c r="R4" s="121"/>
    </row>
    <row r="6" spans="3:18" ht="15" customHeight="1" x14ac:dyDescent="0.25">
      <c r="C6" s="108"/>
      <c r="D6" s="108"/>
      <c r="E6" s="108"/>
    </row>
    <row r="7" spans="3:18" x14ac:dyDescent="0.25">
      <c r="C7" s="108"/>
      <c r="D7" s="108"/>
      <c r="E7" s="108"/>
    </row>
    <row r="8" spans="3:18" x14ac:dyDescent="0.25">
      <c r="C8" s="112" t="s">
        <v>269</v>
      </c>
      <c r="D8" s="112"/>
      <c r="E8" s="112"/>
    </row>
    <row r="9" spans="3:18" x14ac:dyDescent="0.25">
      <c r="C9" s="112"/>
      <c r="D9" s="112"/>
      <c r="E9" s="112"/>
      <c r="P9" s="112" t="s">
        <v>269</v>
      </c>
      <c r="Q9" s="112"/>
      <c r="R9" s="112"/>
    </row>
    <row r="10" spans="3:18" x14ac:dyDescent="0.25">
      <c r="C10" s="112"/>
      <c r="D10" s="112"/>
      <c r="E10" s="112"/>
      <c r="P10" s="112"/>
      <c r="Q10" s="112"/>
      <c r="R10" s="112"/>
    </row>
    <row r="11" spans="3:18" x14ac:dyDescent="0.25">
      <c r="C11" s="112"/>
      <c r="D11" s="112"/>
      <c r="E11" s="112"/>
      <c r="P11" s="112"/>
      <c r="Q11" s="112"/>
      <c r="R11" s="112"/>
    </row>
    <row r="12" spans="3:18" x14ac:dyDescent="0.25">
      <c r="C12" s="112"/>
      <c r="D12" s="112"/>
      <c r="E12" s="112"/>
      <c r="P12" s="112"/>
      <c r="Q12" s="112"/>
      <c r="R12" s="112"/>
    </row>
    <row r="13" spans="3:18" x14ac:dyDescent="0.25">
      <c r="C13" s="112"/>
      <c r="D13" s="112"/>
      <c r="E13" s="112"/>
      <c r="P13" s="112"/>
      <c r="Q13" s="112"/>
      <c r="R13" s="112"/>
    </row>
    <row r="14" spans="3:18" x14ac:dyDescent="0.25">
      <c r="C14" s="112"/>
      <c r="D14" s="112"/>
      <c r="E14" s="112"/>
      <c r="P14" s="112"/>
      <c r="Q14" s="112"/>
      <c r="R14" s="112"/>
    </row>
    <row r="15" spans="3:18" x14ac:dyDescent="0.25">
      <c r="C15" s="112"/>
      <c r="D15" s="112"/>
      <c r="E15" s="112"/>
      <c r="P15" s="112"/>
      <c r="Q15" s="112"/>
      <c r="R15" s="112"/>
    </row>
    <row r="16" spans="3:18" x14ac:dyDescent="0.25">
      <c r="C16" s="112"/>
      <c r="D16" s="112"/>
      <c r="E16" s="112"/>
      <c r="P16" s="112"/>
      <c r="Q16" s="112"/>
      <c r="R16" s="112"/>
    </row>
    <row r="17" spans="1:19" x14ac:dyDescent="0.25">
      <c r="P17" s="112"/>
      <c r="Q17" s="112"/>
      <c r="R17" s="112"/>
    </row>
    <row r="19" spans="1:19" ht="60" x14ac:dyDescent="0.25">
      <c r="A19" s="78" t="s">
        <v>251</v>
      </c>
      <c r="B19" s="79" t="s">
        <v>219</v>
      </c>
      <c r="C19" s="79" t="s">
        <v>226</v>
      </c>
      <c r="D19" s="79" t="s">
        <v>239</v>
      </c>
      <c r="E19" s="79" t="s">
        <v>227</v>
      </c>
      <c r="F19" s="79" t="s">
        <v>240</v>
      </c>
      <c r="G19" s="79" t="s">
        <v>228</v>
      </c>
      <c r="H19" s="79" t="s">
        <v>241</v>
      </c>
      <c r="I19" s="79" t="s">
        <v>229</v>
      </c>
      <c r="J19" s="79" t="s">
        <v>242</v>
      </c>
      <c r="K19" s="79" t="s">
        <v>243</v>
      </c>
      <c r="L19" s="79" t="s">
        <v>212</v>
      </c>
      <c r="N19" s="77" t="s">
        <v>213</v>
      </c>
      <c r="O19" s="79" t="s">
        <v>237</v>
      </c>
      <c r="P19" s="79" t="s">
        <v>259</v>
      </c>
      <c r="Q19" s="79" t="s">
        <v>260</v>
      </c>
      <c r="R19" s="79" t="s">
        <v>261</v>
      </c>
      <c r="S19" s="79" t="s">
        <v>262</v>
      </c>
    </row>
    <row r="20" spans="1:19" x14ac:dyDescent="0.25">
      <c r="A20" s="106" t="s">
        <v>177</v>
      </c>
      <c r="B20" s="109">
        <v>236</v>
      </c>
      <c r="C20" s="109">
        <v>213</v>
      </c>
      <c r="D20" s="110">
        <v>0.90254237288135597</v>
      </c>
      <c r="E20" s="109">
        <v>185</v>
      </c>
      <c r="F20" s="110">
        <v>0.86854460093896713</v>
      </c>
      <c r="G20" s="109">
        <v>28</v>
      </c>
      <c r="H20" s="110">
        <v>0.13145539906103287</v>
      </c>
      <c r="I20" s="109">
        <v>1</v>
      </c>
      <c r="J20" s="110">
        <v>4.2372881355932203E-3</v>
      </c>
      <c r="K20" s="110">
        <v>9.3220338983050849E-2</v>
      </c>
      <c r="L20" s="110">
        <v>0.88554348691016149</v>
      </c>
      <c r="N20" s="106" t="s">
        <v>177</v>
      </c>
      <c r="O20" s="109">
        <v>24</v>
      </c>
      <c r="P20" s="109">
        <v>23</v>
      </c>
      <c r="Q20" s="109">
        <v>18</v>
      </c>
      <c r="R20" s="109">
        <v>5</v>
      </c>
      <c r="S20" s="109">
        <v>0</v>
      </c>
    </row>
    <row r="21" spans="1:19" x14ac:dyDescent="0.25">
      <c r="A21" s="76" t="s">
        <v>183</v>
      </c>
      <c r="B21" s="80">
        <v>1</v>
      </c>
      <c r="C21" s="80">
        <v>0</v>
      </c>
      <c r="D21" s="81">
        <v>0</v>
      </c>
      <c r="E21" s="80">
        <v>0</v>
      </c>
      <c r="F21" s="81" t="e">
        <v>#DIV/0!</v>
      </c>
      <c r="G21" s="80">
        <v>0</v>
      </c>
      <c r="H21" s="81" t="e">
        <v>#DIV/0!</v>
      </c>
      <c r="I21" s="80">
        <v>1</v>
      </c>
      <c r="J21" s="81">
        <v>1</v>
      </c>
      <c r="K21" s="81">
        <v>0</v>
      </c>
      <c r="L21" s="81" t="e">
        <v>#DIV/0!</v>
      </c>
      <c r="N21" s="76" t="s">
        <v>14</v>
      </c>
      <c r="O21" s="80">
        <v>3</v>
      </c>
      <c r="P21" s="80">
        <v>3</v>
      </c>
      <c r="Q21" s="80">
        <v>3</v>
      </c>
      <c r="R21" s="80">
        <v>0</v>
      </c>
      <c r="S21" s="80">
        <v>0</v>
      </c>
    </row>
    <row r="22" spans="1:19" x14ac:dyDescent="0.25">
      <c r="A22" s="76" t="s">
        <v>6</v>
      </c>
      <c r="B22" s="80">
        <v>68</v>
      </c>
      <c r="C22" s="80">
        <v>65</v>
      </c>
      <c r="D22" s="81">
        <v>0.95588235294117652</v>
      </c>
      <c r="E22" s="80">
        <v>65</v>
      </c>
      <c r="F22" s="81">
        <v>1</v>
      </c>
      <c r="G22" s="80">
        <v>0</v>
      </c>
      <c r="H22" s="81">
        <v>0</v>
      </c>
      <c r="I22" s="80">
        <v>0</v>
      </c>
      <c r="J22" s="81">
        <v>0</v>
      </c>
      <c r="K22" s="81">
        <v>4.4117647058823532E-2</v>
      </c>
      <c r="L22" s="81">
        <v>0.97794117647058831</v>
      </c>
      <c r="N22" s="76" t="s">
        <v>146</v>
      </c>
      <c r="O22" s="80">
        <v>7</v>
      </c>
      <c r="P22" s="80">
        <v>6</v>
      </c>
      <c r="Q22" s="80">
        <v>5</v>
      </c>
      <c r="R22" s="80">
        <v>1</v>
      </c>
      <c r="S22" s="80">
        <v>0</v>
      </c>
    </row>
    <row r="23" spans="1:19" x14ac:dyDescent="0.25">
      <c r="A23" s="76" t="s">
        <v>197</v>
      </c>
      <c r="B23" s="80">
        <v>27</v>
      </c>
      <c r="C23" s="80">
        <v>24</v>
      </c>
      <c r="D23" s="81">
        <v>0.88888888888888884</v>
      </c>
      <c r="E23" s="80">
        <v>20</v>
      </c>
      <c r="F23" s="81">
        <v>0.83333333333333337</v>
      </c>
      <c r="G23" s="80">
        <v>4</v>
      </c>
      <c r="H23" s="81">
        <v>0.16666666666666666</v>
      </c>
      <c r="I23" s="80">
        <v>0</v>
      </c>
      <c r="J23" s="81">
        <v>0</v>
      </c>
      <c r="K23" s="81">
        <v>0.1111111111111111</v>
      </c>
      <c r="L23" s="81">
        <v>0.86111111111111116</v>
      </c>
      <c r="N23" s="76" t="s">
        <v>147</v>
      </c>
      <c r="O23" s="80">
        <v>11</v>
      </c>
      <c r="P23" s="80">
        <v>11</v>
      </c>
      <c r="Q23" s="80">
        <v>7</v>
      </c>
      <c r="R23" s="80">
        <v>4</v>
      </c>
      <c r="S23" s="80">
        <v>0</v>
      </c>
    </row>
    <row r="24" spans="1:19" x14ac:dyDescent="0.25">
      <c r="A24" s="76" t="s">
        <v>198</v>
      </c>
      <c r="B24" s="80">
        <v>38</v>
      </c>
      <c r="C24" s="80">
        <v>30</v>
      </c>
      <c r="D24" s="81">
        <v>0.78947368421052633</v>
      </c>
      <c r="E24" s="80">
        <v>26</v>
      </c>
      <c r="F24" s="81">
        <v>0.8666666666666667</v>
      </c>
      <c r="G24" s="80">
        <v>4</v>
      </c>
      <c r="H24" s="81">
        <v>0.13333333333333333</v>
      </c>
      <c r="I24" s="80">
        <v>0</v>
      </c>
      <c r="J24" s="81">
        <v>0</v>
      </c>
      <c r="K24" s="81">
        <v>0.21052631578947367</v>
      </c>
      <c r="L24" s="81">
        <v>0.82807017543859651</v>
      </c>
      <c r="N24" s="76" t="s">
        <v>149</v>
      </c>
      <c r="O24" s="80">
        <v>3</v>
      </c>
      <c r="P24" s="80">
        <v>3</v>
      </c>
      <c r="Q24" s="80">
        <v>3</v>
      </c>
      <c r="R24" s="80">
        <v>0</v>
      </c>
      <c r="S24" s="80">
        <v>0</v>
      </c>
    </row>
    <row r="25" spans="1:19" x14ac:dyDescent="0.25">
      <c r="A25" s="76" t="s">
        <v>196</v>
      </c>
      <c r="B25" s="80">
        <v>10</v>
      </c>
      <c r="C25" s="80">
        <v>10</v>
      </c>
      <c r="D25" s="81">
        <v>1</v>
      </c>
      <c r="E25" s="80">
        <v>7</v>
      </c>
      <c r="F25" s="81">
        <v>0.7</v>
      </c>
      <c r="G25" s="80">
        <v>3</v>
      </c>
      <c r="H25" s="81">
        <v>0.3</v>
      </c>
      <c r="I25" s="80">
        <v>0</v>
      </c>
      <c r="J25" s="81">
        <v>0</v>
      </c>
      <c r="K25" s="81">
        <v>0</v>
      </c>
      <c r="L25" s="81">
        <v>0.85</v>
      </c>
      <c r="N25" s="106" t="s">
        <v>168</v>
      </c>
      <c r="O25" s="109">
        <v>78</v>
      </c>
      <c r="P25" s="109">
        <v>70</v>
      </c>
      <c r="Q25" s="109">
        <v>47</v>
      </c>
      <c r="R25" s="109">
        <v>23</v>
      </c>
      <c r="S25" s="109">
        <v>0</v>
      </c>
    </row>
    <row r="26" spans="1:19" x14ac:dyDescent="0.25">
      <c r="A26" s="76" t="s">
        <v>182</v>
      </c>
      <c r="B26" s="80">
        <v>16</v>
      </c>
      <c r="C26" s="80">
        <v>16</v>
      </c>
      <c r="D26" s="81">
        <v>1</v>
      </c>
      <c r="E26" s="80">
        <v>16</v>
      </c>
      <c r="F26" s="81">
        <v>1</v>
      </c>
      <c r="G26" s="80">
        <v>0</v>
      </c>
      <c r="H26" s="81">
        <v>0</v>
      </c>
      <c r="I26" s="80">
        <v>0</v>
      </c>
      <c r="J26" s="81">
        <v>0</v>
      </c>
      <c r="K26" s="81">
        <v>0</v>
      </c>
      <c r="L26" s="81">
        <v>1</v>
      </c>
      <c r="N26" s="76" t="s">
        <v>14</v>
      </c>
      <c r="O26" s="80">
        <v>26</v>
      </c>
      <c r="P26" s="80">
        <v>22</v>
      </c>
      <c r="Q26" s="80">
        <v>13</v>
      </c>
      <c r="R26" s="80">
        <v>9</v>
      </c>
      <c r="S26" s="80">
        <v>0</v>
      </c>
    </row>
    <row r="27" spans="1:19" x14ac:dyDescent="0.25">
      <c r="A27" s="76" t="s">
        <v>10</v>
      </c>
      <c r="B27" s="80">
        <v>8</v>
      </c>
      <c r="C27" s="80">
        <v>4</v>
      </c>
      <c r="D27" s="81">
        <v>0.5</v>
      </c>
      <c r="E27" s="80">
        <v>2</v>
      </c>
      <c r="F27" s="81">
        <v>0.5</v>
      </c>
      <c r="G27" s="80">
        <v>2</v>
      </c>
      <c r="H27" s="81">
        <v>0.5</v>
      </c>
      <c r="I27" s="80">
        <v>0</v>
      </c>
      <c r="J27" s="81">
        <v>0</v>
      </c>
      <c r="K27" s="81">
        <v>0.5</v>
      </c>
      <c r="L27" s="81">
        <v>0.5</v>
      </c>
      <c r="N27" s="76" t="s">
        <v>146</v>
      </c>
      <c r="O27" s="80">
        <v>26</v>
      </c>
      <c r="P27" s="80">
        <v>24</v>
      </c>
      <c r="Q27" s="80">
        <v>19</v>
      </c>
      <c r="R27" s="80">
        <v>5</v>
      </c>
      <c r="S27" s="80">
        <v>0</v>
      </c>
    </row>
    <row r="28" spans="1:19" x14ac:dyDescent="0.25">
      <c r="A28" s="76" t="s">
        <v>11</v>
      </c>
      <c r="B28" s="80">
        <v>11</v>
      </c>
      <c r="C28" s="80">
        <v>7</v>
      </c>
      <c r="D28" s="81">
        <v>0.63636363636363635</v>
      </c>
      <c r="E28" s="80">
        <v>5</v>
      </c>
      <c r="F28" s="81">
        <v>0.7142857142857143</v>
      </c>
      <c r="G28" s="80">
        <v>2</v>
      </c>
      <c r="H28" s="81">
        <v>0.2857142857142857</v>
      </c>
      <c r="I28" s="80">
        <v>0</v>
      </c>
      <c r="J28" s="81">
        <v>0</v>
      </c>
      <c r="K28" s="81">
        <v>0.36363636363636365</v>
      </c>
      <c r="L28" s="81">
        <v>0.67532467532467533</v>
      </c>
      <c r="N28" s="76" t="s">
        <v>147</v>
      </c>
      <c r="O28" s="80">
        <v>2</v>
      </c>
      <c r="P28" s="80">
        <v>2</v>
      </c>
      <c r="Q28" s="80">
        <v>0</v>
      </c>
      <c r="R28" s="80">
        <v>2</v>
      </c>
      <c r="S28" s="80">
        <v>0</v>
      </c>
    </row>
    <row r="29" spans="1:19" x14ac:dyDescent="0.25">
      <c r="A29" s="76" t="s">
        <v>12</v>
      </c>
      <c r="B29" s="80">
        <v>1</v>
      </c>
      <c r="C29" s="80">
        <v>1</v>
      </c>
      <c r="D29" s="81">
        <v>1</v>
      </c>
      <c r="E29" s="80">
        <v>1</v>
      </c>
      <c r="F29" s="81">
        <v>1</v>
      </c>
      <c r="G29" s="80">
        <v>0</v>
      </c>
      <c r="H29" s="81">
        <v>0</v>
      </c>
      <c r="I29" s="80">
        <v>0</v>
      </c>
      <c r="J29" s="81">
        <v>0</v>
      </c>
      <c r="K29" s="81">
        <v>0</v>
      </c>
      <c r="L29" s="81">
        <v>1</v>
      </c>
      <c r="N29" s="76" t="s">
        <v>149</v>
      </c>
      <c r="O29" s="80">
        <v>24</v>
      </c>
      <c r="P29" s="80">
        <v>22</v>
      </c>
      <c r="Q29" s="80">
        <v>15</v>
      </c>
      <c r="R29" s="80">
        <v>7</v>
      </c>
      <c r="S29" s="80">
        <v>0</v>
      </c>
    </row>
    <row r="30" spans="1:19" x14ac:dyDescent="0.25">
      <c r="A30" s="76" t="s">
        <v>13</v>
      </c>
      <c r="B30" s="80">
        <v>34</v>
      </c>
      <c r="C30" s="80">
        <v>34</v>
      </c>
      <c r="D30" s="81">
        <v>1</v>
      </c>
      <c r="E30" s="80">
        <v>26</v>
      </c>
      <c r="F30" s="81">
        <v>0.76470588235294112</v>
      </c>
      <c r="G30" s="80">
        <v>8</v>
      </c>
      <c r="H30" s="81">
        <v>0.23529411764705882</v>
      </c>
      <c r="I30" s="80">
        <v>0</v>
      </c>
      <c r="J30" s="81">
        <v>0</v>
      </c>
      <c r="K30" s="81">
        <v>0</v>
      </c>
      <c r="L30" s="81">
        <v>0.88235294117647056</v>
      </c>
      <c r="N30" s="106" t="s">
        <v>55</v>
      </c>
      <c r="O30" s="109">
        <v>101</v>
      </c>
      <c r="P30" s="109">
        <v>98</v>
      </c>
      <c r="Q30" s="109">
        <v>63</v>
      </c>
      <c r="R30" s="109">
        <v>35</v>
      </c>
      <c r="S30" s="109">
        <v>0</v>
      </c>
    </row>
    <row r="31" spans="1:19" x14ac:dyDescent="0.25">
      <c r="A31" s="76" t="s">
        <v>15</v>
      </c>
      <c r="B31" s="80">
        <v>22</v>
      </c>
      <c r="C31" s="80">
        <v>22</v>
      </c>
      <c r="D31" s="81">
        <v>1</v>
      </c>
      <c r="E31" s="80">
        <v>17</v>
      </c>
      <c r="F31" s="81">
        <v>0.77272727272727271</v>
      </c>
      <c r="G31" s="80">
        <v>5</v>
      </c>
      <c r="H31" s="81">
        <v>0.22727272727272727</v>
      </c>
      <c r="I31" s="80">
        <v>0</v>
      </c>
      <c r="J31" s="81">
        <v>0</v>
      </c>
      <c r="K31" s="81">
        <v>0</v>
      </c>
      <c r="L31" s="81">
        <v>0.88636363636363635</v>
      </c>
      <c r="N31" s="76" t="s">
        <v>14</v>
      </c>
      <c r="O31" s="80">
        <v>27</v>
      </c>
      <c r="P31" s="80">
        <v>24</v>
      </c>
      <c r="Q31" s="80">
        <v>20</v>
      </c>
      <c r="R31" s="80">
        <v>4</v>
      </c>
      <c r="S31" s="80">
        <v>0</v>
      </c>
    </row>
    <row r="32" spans="1:19" x14ac:dyDescent="0.25">
      <c r="A32" s="106" t="s">
        <v>168</v>
      </c>
      <c r="B32" s="109">
        <v>666</v>
      </c>
      <c r="C32" s="109">
        <v>604</v>
      </c>
      <c r="D32" s="110">
        <v>0.9069069069069069</v>
      </c>
      <c r="E32" s="109">
        <v>447</v>
      </c>
      <c r="F32" s="110">
        <v>0.74006622516556286</v>
      </c>
      <c r="G32" s="109">
        <v>157</v>
      </c>
      <c r="H32" s="110">
        <v>0.25993377483443708</v>
      </c>
      <c r="I32" s="109">
        <v>0</v>
      </c>
      <c r="J32" s="110">
        <v>0</v>
      </c>
      <c r="K32" s="110">
        <v>9.3093093093093091E-2</v>
      </c>
      <c r="L32" s="110">
        <v>0.82348656603623493</v>
      </c>
      <c r="N32" s="76" t="s">
        <v>146</v>
      </c>
      <c r="O32" s="80">
        <v>16</v>
      </c>
      <c r="P32" s="80">
        <v>16</v>
      </c>
      <c r="Q32" s="80">
        <v>4</v>
      </c>
      <c r="R32" s="80">
        <v>12</v>
      </c>
      <c r="S32" s="80">
        <v>0</v>
      </c>
    </row>
    <row r="33" spans="1:19" x14ac:dyDescent="0.25">
      <c r="A33" s="76" t="s">
        <v>6</v>
      </c>
      <c r="B33" s="80">
        <v>74</v>
      </c>
      <c r="C33" s="80">
        <v>56</v>
      </c>
      <c r="D33" s="81">
        <v>0.7567567567567568</v>
      </c>
      <c r="E33" s="80">
        <v>38</v>
      </c>
      <c r="F33" s="81">
        <v>0.6785714285714286</v>
      </c>
      <c r="G33" s="80">
        <v>18</v>
      </c>
      <c r="H33" s="81">
        <v>0.32142857142857145</v>
      </c>
      <c r="I33" s="80">
        <v>0</v>
      </c>
      <c r="J33" s="81">
        <v>0</v>
      </c>
      <c r="K33" s="81">
        <v>0.24324324324324326</v>
      </c>
      <c r="L33" s="81">
        <v>0.7176640926640927</v>
      </c>
      <c r="N33" s="76" t="s">
        <v>149</v>
      </c>
      <c r="O33" s="80">
        <v>58</v>
      </c>
      <c r="P33" s="80">
        <v>58</v>
      </c>
      <c r="Q33" s="80">
        <v>39</v>
      </c>
      <c r="R33" s="80">
        <v>19</v>
      </c>
      <c r="S33" s="80">
        <v>0</v>
      </c>
    </row>
    <row r="34" spans="1:19" x14ac:dyDescent="0.25">
      <c r="A34" s="76" t="s">
        <v>197</v>
      </c>
      <c r="B34" s="80">
        <v>82</v>
      </c>
      <c r="C34" s="80">
        <v>73</v>
      </c>
      <c r="D34" s="81">
        <v>0.8902439024390244</v>
      </c>
      <c r="E34" s="80">
        <v>49</v>
      </c>
      <c r="F34" s="81">
        <v>0.67123287671232879</v>
      </c>
      <c r="G34" s="80">
        <v>24</v>
      </c>
      <c r="H34" s="81">
        <v>0.32876712328767121</v>
      </c>
      <c r="I34" s="80">
        <v>0</v>
      </c>
      <c r="J34" s="81">
        <v>0</v>
      </c>
      <c r="K34" s="81">
        <v>0.10975609756097561</v>
      </c>
      <c r="L34" s="81">
        <v>0.78073838957567654</v>
      </c>
      <c r="N34" s="106" t="s">
        <v>56</v>
      </c>
      <c r="O34" s="109">
        <v>58</v>
      </c>
      <c r="P34" s="109">
        <v>55</v>
      </c>
      <c r="Q34" s="109">
        <v>43</v>
      </c>
      <c r="R34" s="109">
        <v>12</v>
      </c>
      <c r="S34" s="109">
        <v>1</v>
      </c>
    </row>
    <row r="35" spans="1:19" x14ac:dyDescent="0.25">
      <c r="A35" s="76" t="s">
        <v>198</v>
      </c>
      <c r="B35" s="80">
        <v>16</v>
      </c>
      <c r="C35" s="80">
        <v>15</v>
      </c>
      <c r="D35" s="81">
        <v>0.9375</v>
      </c>
      <c r="E35" s="80">
        <v>0</v>
      </c>
      <c r="F35" s="81">
        <v>0</v>
      </c>
      <c r="G35" s="80">
        <v>15</v>
      </c>
      <c r="H35" s="81">
        <v>1</v>
      </c>
      <c r="I35" s="80">
        <v>0</v>
      </c>
      <c r="J35" s="81">
        <v>0</v>
      </c>
      <c r="K35" s="81">
        <v>6.25E-2</v>
      </c>
      <c r="L35" s="81">
        <v>0.46875</v>
      </c>
      <c r="N35" s="76" t="s">
        <v>14</v>
      </c>
      <c r="O35" s="80">
        <v>9</v>
      </c>
      <c r="P35" s="80">
        <v>8</v>
      </c>
      <c r="Q35" s="80">
        <v>6</v>
      </c>
      <c r="R35" s="80">
        <v>2</v>
      </c>
      <c r="S35" s="80">
        <v>1</v>
      </c>
    </row>
    <row r="36" spans="1:19" x14ac:dyDescent="0.25">
      <c r="A36" s="76" t="s">
        <v>196</v>
      </c>
      <c r="B36" s="80">
        <v>131</v>
      </c>
      <c r="C36" s="80">
        <v>121</v>
      </c>
      <c r="D36" s="81">
        <v>0.92366412213740456</v>
      </c>
      <c r="E36" s="80">
        <v>79</v>
      </c>
      <c r="F36" s="81">
        <v>0.65289256198347112</v>
      </c>
      <c r="G36" s="80">
        <v>42</v>
      </c>
      <c r="H36" s="81">
        <v>0.34710743801652894</v>
      </c>
      <c r="I36" s="80">
        <v>0</v>
      </c>
      <c r="J36" s="81">
        <v>0</v>
      </c>
      <c r="K36" s="81">
        <v>7.6335877862595422E-2</v>
      </c>
      <c r="L36" s="81">
        <v>0.78827834206043779</v>
      </c>
      <c r="N36" s="76" t="s">
        <v>146</v>
      </c>
      <c r="O36" s="80">
        <v>16</v>
      </c>
      <c r="P36" s="80">
        <v>16</v>
      </c>
      <c r="Q36" s="80">
        <v>10</v>
      </c>
      <c r="R36" s="80">
        <v>6</v>
      </c>
      <c r="S36" s="80">
        <v>0</v>
      </c>
    </row>
    <row r="37" spans="1:19" x14ac:dyDescent="0.25">
      <c r="A37" s="76" t="s">
        <v>182</v>
      </c>
      <c r="B37" s="80">
        <v>128</v>
      </c>
      <c r="C37" s="80">
        <v>124</v>
      </c>
      <c r="D37" s="81">
        <v>0.96875</v>
      </c>
      <c r="E37" s="80">
        <v>123</v>
      </c>
      <c r="F37" s="81">
        <v>0.99193548387096775</v>
      </c>
      <c r="G37" s="80">
        <v>1</v>
      </c>
      <c r="H37" s="81">
        <v>8.0645161290322578E-3</v>
      </c>
      <c r="I37" s="80">
        <v>0</v>
      </c>
      <c r="J37" s="81">
        <v>0</v>
      </c>
      <c r="K37" s="81">
        <v>3.125E-2</v>
      </c>
      <c r="L37" s="81">
        <v>0.98034274193548387</v>
      </c>
      <c r="N37" s="76" t="s">
        <v>147</v>
      </c>
      <c r="O37" s="80">
        <v>27</v>
      </c>
      <c r="P37" s="80">
        <v>26</v>
      </c>
      <c r="Q37" s="80">
        <v>22</v>
      </c>
      <c r="R37" s="80">
        <v>4</v>
      </c>
      <c r="S37" s="80">
        <v>0</v>
      </c>
    </row>
    <row r="38" spans="1:19" x14ac:dyDescent="0.25">
      <c r="A38" s="76" t="s">
        <v>10</v>
      </c>
      <c r="B38" s="80">
        <v>42</v>
      </c>
      <c r="C38" s="80">
        <v>35</v>
      </c>
      <c r="D38" s="81">
        <v>0.83333333333333337</v>
      </c>
      <c r="E38" s="80">
        <v>29</v>
      </c>
      <c r="F38" s="81">
        <v>0.82857142857142863</v>
      </c>
      <c r="G38" s="80">
        <v>6</v>
      </c>
      <c r="H38" s="81">
        <v>0.17142857142857143</v>
      </c>
      <c r="I38" s="80">
        <v>0</v>
      </c>
      <c r="J38" s="81">
        <v>0</v>
      </c>
      <c r="K38" s="81">
        <v>0.16666666666666666</v>
      </c>
      <c r="L38" s="81">
        <v>0.830952380952381</v>
      </c>
      <c r="N38" s="76" t="s">
        <v>149</v>
      </c>
      <c r="O38" s="80">
        <v>6</v>
      </c>
      <c r="P38" s="80">
        <v>5</v>
      </c>
      <c r="Q38" s="80">
        <v>5</v>
      </c>
      <c r="R38" s="80">
        <v>0</v>
      </c>
      <c r="S38" s="80">
        <v>0</v>
      </c>
    </row>
    <row r="39" spans="1:19" x14ac:dyDescent="0.25">
      <c r="A39" s="76" t="s">
        <v>11</v>
      </c>
      <c r="B39" s="80">
        <v>58</v>
      </c>
      <c r="C39" s="80">
        <v>53</v>
      </c>
      <c r="D39" s="81">
        <v>0.91379310344827591</v>
      </c>
      <c r="E39" s="80">
        <v>22</v>
      </c>
      <c r="F39" s="81">
        <v>0.41509433962264153</v>
      </c>
      <c r="G39" s="80">
        <v>31</v>
      </c>
      <c r="H39" s="81">
        <v>0.58490566037735847</v>
      </c>
      <c r="I39" s="80">
        <v>0</v>
      </c>
      <c r="J39" s="81">
        <v>0</v>
      </c>
      <c r="K39" s="81">
        <v>8.6206896551724144E-2</v>
      </c>
      <c r="L39" s="81">
        <v>0.66444372153545872</v>
      </c>
      <c r="N39" s="106" t="s">
        <v>172</v>
      </c>
      <c r="O39" s="109">
        <v>56</v>
      </c>
      <c r="P39" s="109">
        <v>53</v>
      </c>
      <c r="Q39" s="109">
        <v>35</v>
      </c>
      <c r="R39" s="109">
        <v>18</v>
      </c>
      <c r="S39" s="109">
        <v>0</v>
      </c>
    </row>
    <row r="40" spans="1:19" x14ac:dyDescent="0.25">
      <c r="A40" s="76" t="s">
        <v>12</v>
      </c>
      <c r="B40" s="80">
        <v>18</v>
      </c>
      <c r="C40" s="80">
        <v>16</v>
      </c>
      <c r="D40" s="81">
        <v>0.88888888888888884</v>
      </c>
      <c r="E40" s="80">
        <v>15</v>
      </c>
      <c r="F40" s="81">
        <v>0.9375</v>
      </c>
      <c r="G40" s="80">
        <v>1</v>
      </c>
      <c r="H40" s="81">
        <v>6.25E-2</v>
      </c>
      <c r="I40" s="80">
        <v>0</v>
      </c>
      <c r="J40" s="81">
        <v>0</v>
      </c>
      <c r="K40" s="81">
        <v>0.1111111111111111</v>
      </c>
      <c r="L40" s="81">
        <v>0.91319444444444442</v>
      </c>
      <c r="N40" s="76" t="s">
        <v>14</v>
      </c>
      <c r="O40" s="80">
        <v>19</v>
      </c>
      <c r="P40" s="80">
        <v>17</v>
      </c>
      <c r="Q40" s="80">
        <v>10</v>
      </c>
      <c r="R40" s="80">
        <v>7</v>
      </c>
      <c r="S40" s="80">
        <v>0</v>
      </c>
    </row>
    <row r="41" spans="1:19" x14ac:dyDescent="0.25">
      <c r="A41" s="76" t="s">
        <v>13</v>
      </c>
      <c r="B41" s="80">
        <v>84</v>
      </c>
      <c r="C41" s="80">
        <v>84</v>
      </c>
      <c r="D41" s="81">
        <v>1</v>
      </c>
      <c r="E41" s="80">
        <v>69</v>
      </c>
      <c r="F41" s="81">
        <v>0.8214285714285714</v>
      </c>
      <c r="G41" s="80">
        <v>15</v>
      </c>
      <c r="H41" s="81">
        <v>0.17857142857142858</v>
      </c>
      <c r="I41" s="80">
        <v>0</v>
      </c>
      <c r="J41" s="81">
        <v>0</v>
      </c>
      <c r="K41" s="81">
        <v>0</v>
      </c>
      <c r="L41" s="81">
        <v>0.9107142857142857</v>
      </c>
      <c r="N41" s="76" t="s">
        <v>146</v>
      </c>
      <c r="O41" s="80">
        <v>17</v>
      </c>
      <c r="P41" s="80">
        <v>17</v>
      </c>
      <c r="Q41" s="80">
        <v>11</v>
      </c>
      <c r="R41" s="80">
        <v>6</v>
      </c>
      <c r="S41" s="80">
        <v>0</v>
      </c>
    </row>
    <row r="42" spans="1:19" x14ac:dyDescent="0.25">
      <c r="A42" s="76" t="s">
        <v>15</v>
      </c>
      <c r="B42" s="80">
        <v>33</v>
      </c>
      <c r="C42" s="80">
        <v>27</v>
      </c>
      <c r="D42" s="81">
        <v>0.81818181818181823</v>
      </c>
      <c r="E42" s="80">
        <v>23</v>
      </c>
      <c r="F42" s="81">
        <v>0.85185185185185186</v>
      </c>
      <c r="G42" s="80">
        <v>4</v>
      </c>
      <c r="H42" s="81">
        <v>0.14814814814814814</v>
      </c>
      <c r="I42" s="80">
        <v>0</v>
      </c>
      <c r="J42" s="81">
        <v>0</v>
      </c>
      <c r="K42" s="81">
        <v>0.18181818181818182</v>
      </c>
      <c r="L42" s="81">
        <v>0.83501683501683499</v>
      </c>
      <c r="N42" s="76" t="s">
        <v>149</v>
      </c>
      <c r="O42" s="80">
        <v>20</v>
      </c>
      <c r="P42" s="80">
        <v>19</v>
      </c>
      <c r="Q42" s="80">
        <v>14</v>
      </c>
      <c r="R42" s="80">
        <v>5</v>
      </c>
      <c r="S42" s="80">
        <v>0</v>
      </c>
    </row>
    <row r="43" spans="1:19" x14ac:dyDescent="0.25">
      <c r="A43" s="106" t="s">
        <v>55</v>
      </c>
      <c r="B43" s="109">
        <v>512</v>
      </c>
      <c r="C43" s="109">
        <v>492</v>
      </c>
      <c r="D43" s="110">
        <v>0.9609375</v>
      </c>
      <c r="E43" s="109">
        <v>340</v>
      </c>
      <c r="F43" s="110">
        <v>0.69105691056910568</v>
      </c>
      <c r="G43" s="109">
        <v>152</v>
      </c>
      <c r="H43" s="110">
        <v>0.30894308943089432</v>
      </c>
      <c r="I43" s="109">
        <v>0</v>
      </c>
      <c r="J43" s="110">
        <v>0</v>
      </c>
      <c r="K43" s="110">
        <v>3.90625E-2</v>
      </c>
      <c r="L43" s="110">
        <v>0.82599720528455278</v>
      </c>
      <c r="N43" s="106" t="s">
        <v>170</v>
      </c>
      <c r="O43" s="109">
        <v>140</v>
      </c>
      <c r="P43" s="109">
        <v>126</v>
      </c>
      <c r="Q43" s="109">
        <v>61</v>
      </c>
      <c r="R43" s="109">
        <v>65</v>
      </c>
      <c r="S43" s="109">
        <v>0</v>
      </c>
    </row>
    <row r="44" spans="1:19" x14ac:dyDescent="0.25">
      <c r="A44" s="76" t="s">
        <v>1</v>
      </c>
      <c r="B44" s="80">
        <v>3</v>
      </c>
      <c r="C44" s="80">
        <v>3</v>
      </c>
      <c r="D44" s="81">
        <v>1</v>
      </c>
      <c r="E44" s="80">
        <v>3</v>
      </c>
      <c r="F44" s="81">
        <v>1</v>
      </c>
      <c r="G44" s="80">
        <v>0</v>
      </c>
      <c r="H44" s="81">
        <v>0</v>
      </c>
      <c r="I44" s="80">
        <v>0</v>
      </c>
      <c r="J44" s="81">
        <v>0</v>
      </c>
      <c r="K44" s="81">
        <v>0</v>
      </c>
      <c r="L44" s="81">
        <v>1</v>
      </c>
      <c r="N44" s="76" t="s">
        <v>14</v>
      </c>
      <c r="O44" s="80">
        <v>68</v>
      </c>
      <c r="P44" s="80">
        <v>62</v>
      </c>
      <c r="Q44" s="80">
        <v>27</v>
      </c>
      <c r="R44" s="80">
        <v>35</v>
      </c>
      <c r="S44" s="80">
        <v>0</v>
      </c>
    </row>
    <row r="45" spans="1:19" x14ac:dyDescent="0.25">
      <c r="A45" s="76" t="s">
        <v>181</v>
      </c>
      <c r="B45" s="80">
        <v>2</v>
      </c>
      <c r="C45" s="80">
        <v>0</v>
      </c>
      <c r="D45" s="81">
        <v>0</v>
      </c>
      <c r="E45" s="80">
        <v>0</v>
      </c>
      <c r="F45" s="81" t="e">
        <v>#DIV/0!</v>
      </c>
      <c r="G45" s="80">
        <v>0</v>
      </c>
      <c r="H45" s="81" t="e">
        <v>#DIV/0!</v>
      </c>
      <c r="I45" s="80">
        <v>0</v>
      </c>
      <c r="J45" s="81">
        <v>0</v>
      </c>
      <c r="K45" s="81">
        <v>1</v>
      </c>
      <c r="L45" s="81" t="e">
        <v>#DIV/0!</v>
      </c>
      <c r="N45" s="76" t="s">
        <v>146</v>
      </c>
      <c r="O45" s="80">
        <v>38</v>
      </c>
      <c r="P45" s="80">
        <v>34</v>
      </c>
      <c r="Q45" s="80">
        <v>14</v>
      </c>
      <c r="R45" s="80">
        <v>20</v>
      </c>
      <c r="S45" s="80">
        <v>0</v>
      </c>
    </row>
    <row r="46" spans="1:19" x14ac:dyDescent="0.25">
      <c r="A46" s="76" t="s">
        <v>6</v>
      </c>
      <c r="B46" s="80">
        <v>59</v>
      </c>
      <c r="C46" s="80">
        <v>54</v>
      </c>
      <c r="D46" s="81">
        <v>0.9152542372881356</v>
      </c>
      <c r="E46" s="80">
        <v>38</v>
      </c>
      <c r="F46" s="81">
        <v>0.70370370370370372</v>
      </c>
      <c r="G46" s="80">
        <v>16</v>
      </c>
      <c r="H46" s="81">
        <v>0.29629629629629628</v>
      </c>
      <c r="I46" s="80">
        <v>0</v>
      </c>
      <c r="J46" s="81">
        <v>0</v>
      </c>
      <c r="K46" s="81">
        <v>8.4745762711864403E-2</v>
      </c>
      <c r="L46" s="81">
        <v>0.80947897049591966</v>
      </c>
      <c r="N46" s="76" t="s">
        <v>149</v>
      </c>
      <c r="O46" s="80">
        <v>34</v>
      </c>
      <c r="P46" s="80">
        <v>30</v>
      </c>
      <c r="Q46" s="80">
        <v>20</v>
      </c>
      <c r="R46" s="80">
        <v>10</v>
      </c>
      <c r="S46" s="80">
        <v>0</v>
      </c>
    </row>
    <row r="47" spans="1:19" x14ac:dyDescent="0.25">
      <c r="A47" s="76" t="s">
        <v>197</v>
      </c>
      <c r="B47" s="80">
        <v>43</v>
      </c>
      <c r="C47" s="80">
        <v>42</v>
      </c>
      <c r="D47" s="81">
        <v>0.97674418604651159</v>
      </c>
      <c r="E47" s="80">
        <v>17</v>
      </c>
      <c r="F47" s="81">
        <v>0.40476190476190477</v>
      </c>
      <c r="G47" s="80">
        <v>25</v>
      </c>
      <c r="H47" s="81">
        <v>0.59523809523809523</v>
      </c>
      <c r="I47" s="80">
        <v>0</v>
      </c>
      <c r="J47" s="81">
        <v>0</v>
      </c>
      <c r="K47" s="81">
        <v>2.3255813953488372E-2</v>
      </c>
      <c r="L47" s="81">
        <v>0.69075304540420812</v>
      </c>
      <c r="N47" s="106" t="s">
        <v>174</v>
      </c>
      <c r="O47" s="109">
        <v>98</v>
      </c>
      <c r="P47" s="109">
        <v>96</v>
      </c>
      <c r="Q47" s="109">
        <v>80</v>
      </c>
      <c r="R47" s="109">
        <v>16</v>
      </c>
      <c r="S47" s="109">
        <v>0</v>
      </c>
    </row>
    <row r="48" spans="1:19" x14ac:dyDescent="0.25">
      <c r="A48" s="76" t="s">
        <v>198</v>
      </c>
      <c r="B48" s="80">
        <v>7</v>
      </c>
      <c r="C48" s="80">
        <v>7</v>
      </c>
      <c r="D48" s="81">
        <v>1</v>
      </c>
      <c r="E48" s="80">
        <v>0</v>
      </c>
      <c r="F48" s="81">
        <v>0</v>
      </c>
      <c r="G48" s="80">
        <v>7</v>
      </c>
      <c r="H48" s="81">
        <v>1</v>
      </c>
      <c r="I48" s="80">
        <v>0</v>
      </c>
      <c r="J48" s="81">
        <v>0</v>
      </c>
      <c r="K48" s="81">
        <v>0</v>
      </c>
      <c r="L48" s="81">
        <v>0.5</v>
      </c>
      <c r="N48" s="76" t="s">
        <v>14</v>
      </c>
      <c r="O48" s="80">
        <v>22</v>
      </c>
      <c r="P48" s="80">
        <v>22</v>
      </c>
      <c r="Q48" s="80">
        <v>22</v>
      </c>
      <c r="R48" s="80">
        <v>0</v>
      </c>
      <c r="S48" s="80">
        <v>0</v>
      </c>
    </row>
    <row r="49" spans="1:19" x14ac:dyDescent="0.25">
      <c r="A49" s="76" t="s">
        <v>196</v>
      </c>
      <c r="B49" s="80">
        <v>188</v>
      </c>
      <c r="C49" s="80">
        <v>184</v>
      </c>
      <c r="D49" s="81">
        <v>0.97872340425531912</v>
      </c>
      <c r="E49" s="80">
        <v>109</v>
      </c>
      <c r="F49" s="81">
        <v>0.59239130434782605</v>
      </c>
      <c r="G49" s="80">
        <v>75</v>
      </c>
      <c r="H49" s="81">
        <v>0.40760869565217389</v>
      </c>
      <c r="I49" s="80">
        <v>0</v>
      </c>
      <c r="J49" s="81">
        <v>0</v>
      </c>
      <c r="K49" s="81">
        <v>2.1276595744680851E-2</v>
      </c>
      <c r="L49" s="81">
        <v>0.78555735430157259</v>
      </c>
      <c r="N49" s="76" t="s">
        <v>146</v>
      </c>
      <c r="O49" s="80">
        <v>27</v>
      </c>
      <c r="P49" s="80">
        <v>27</v>
      </c>
      <c r="Q49" s="80">
        <v>21</v>
      </c>
      <c r="R49" s="80">
        <v>6</v>
      </c>
      <c r="S49" s="80">
        <v>0</v>
      </c>
    </row>
    <row r="50" spans="1:19" x14ac:dyDescent="0.25">
      <c r="A50" s="76" t="s">
        <v>182</v>
      </c>
      <c r="B50" s="80">
        <v>111</v>
      </c>
      <c r="C50" s="80">
        <v>109</v>
      </c>
      <c r="D50" s="81">
        <v>0.98198198198198194</v>
      </c>
      <c r="E50" s="80">
        <v>99</v>
      </c>
      <c r="F50" s="81">
        <v>0.90825688073394495</v>
      </c>
      <c r="G50" s="80">
        <v>10</v>
      </c>
      <c r="H50" s="81">
        <v>9.1743119266055051E-2</v>
      </c>
      <c r="I50" s="80">
        <v>0</v>
      </c>
      <c r="J50" s="81">
        <v>0</v>
      </c>
      <c r="K50" s="81">
        <v>1.8018018018018018E-2</v>
      </c>
      <c r="L50" s="81">
        <v>0.94511943135796339</v>
      </c>
      <c r="N50" s="76" t="s">
        <v>147</v>
      </c>
      <c r="O50" s="80">
        <v>39</v>
      </c>
      <c r="P50" s="80">
        <v>37</v>
      </c>
      <c r="Q50" s="80">
        <v>28</v>
      </c>
      <c r="R50" s="80">
        <v>9</v>
      </c>
      <c r="S50" s="80">
        <v>0</v>
      </c>
    </row>
    <row r="51" spans="1:19" x14ac:dyDescent="0.25">
      <c r="A51" s="76" t="s">
        <v>10</v>
      </c>
      <c r="B51" s="80">
        <v>13</v>
      </c>
      <c r="C51" s="80">
        <v>12</v>
      </c>
      <c r="D51" s="81">
        <v>0.92307692307692313</v>
      </c>
      <c r="E51" s="80">
        <v>9</v>
      </c>
      <c r="F51" s="81">
        <v>0.75</v>
      </c>
      <c r="G51" s="80">
        <v>3</v>
      </c>
      <c r="H51" s="81">
        <v>0.25</v>
      </c>
      <c r="I51" s="80">
        <v>0</v>
      </c>
      <c r="J51" s="81">
        <v>0</v>
      </c>
      <c r="K51" s="81">
        <v>7.6923076923076927E-2</v>
      </c>
      <c r="L51" s="81">
        <v>0.83653846153846156</v>
      </c>
      <c r="N51" s="76" t="s">
        <v>149</v>
      </c>
      <c r="O51" s="80">
        <v>10</v>
      </c>
      <c r="P51" s="80">
        <v>10</v>
      </c>
      <c r="Q51" s="80">
        <v>9</v>
      </c>
      <c r="R51" s="80">
        <v>1</v>
      </c>
      <c r="S51" s="80">
        <v>0</v>
      </c>
    </row>
    <row r="52" spans="1:19" x14ac:dyDescent="0.25">
      <c r="A52" s="76" t="s">
        <v>11</v>
      </c>
      <c r="B52" s="80">
        <v>8</v>
      </c>
      <c r="C52" s="80">
        <v>7</v>
      </c>
      <c r="D52" s="81">
        <v>0.875</v>
      </c>
      <c r="E52" s="80">
        <v>3</v>
      </c>
      <c r="F52" s="81">
        <v>0.42857142857142855</v>
      </c>
      <c r="G52" s="80">
        <v>4</v>
      </c>
      <c r="H52" s="81">
        <v>0.5714285714285714</v>
      </c>
      <c r="I52" s="80">
        <v>0</v>
      </c>
      <c r="J52" s="81">
        <v>0</v>
      </c>
      <c r="K52" s="81">
        <v>0.125</v>
      </c>
      <c r="L52" s="81">
        <v>0.6517857142857143</v>
      </c>
      <c r="N52" s="106" t="s">
        <v>176</v>
      </c>
      <c r="O52" s="109">
        <v>63</v>
      </c>
      <c r="P52" s="109">
        <v>61</v>
      </c>
      <c r="Q52" s="109">
        <v>43</v>
      </c>
      <c r="R52" s="109">
        <v>18</v>
      </c>
      <c r="S52" s="109">
        <v>0</v>
      </c>
    </row>
    <row r="53" spans="1:19" x14ac:dyDescent="0.25">
      <c r="A53" s="76" t="s">
        <v>12</v>
      </c>
      <c r="B53" s="80">
        <v>6</v>
      </c>
      <c r="C53" s="80">
        <v>6</v>
      </c>
      <c r="D53" s="81">
        <v>1</v>
      </c>
      <c r="E53" s="80">
        <v>6</v>
      </c>
      <c r="F53" s="81">
        <v>1</v>
      </c>
      <c r="G53" s="80">
        <v>0</v>
      </c>
      <c r="H53" s="81">
        <v>0</v>
      </c>
      <c r="I53" s="80">
        <v>0</v>
      </c>
      <c r="J53" s="81">
        <v>0</v>
      </c>
      <c r="K53" s="81">
        <v>0</v>
      </c>
      <c r="L53" s="81">
        <v>1</v>
      </c>
      <c r="N53" s="76" t="s">
        <v>14</v>
      </c>
      <c r="O53" s="80">
        <v>11</v>
      </c>
      <c r="P53" s="80">
        <v>11</v>
      </c>
      <c r="Q53" s="80">
        <v>7</v>
      </c>
      <c r="R53" s="80">
        <v>4</v>
      </c>
      <c r="S53" s="80">
        <v>0</v>
      </c>
    </row>
    <row r="54" spans="1:19" x14ac:dyDescent="0.25">
      <c r="A54" s="76" t="s">
        <v>13</v>
      </c>
      <c r="B54" s="80">
        <v>47</v>
      </c>
      <c r="C54" s="80">
        <v>45</v>
      </c>
      <c r="D54" s="81">
        <v>0.95744680851063835</v>
      </c>
      <c r="E54" s="80">
        <v>36</v>
      </c>
      <c r="F54" s="81">
        <v>0.8</v>
      </c>
      <c r="G54" s="80">
        <v>9</v>
      </c>
      <c r="H54" s="81">
        <v>0.2</v>
      </c>
      <c r="I54" s="80">
        <v>0</v>
      </c>
      <c r="J54" s="81">
        <v>0</v>
      </c>
      <c r="K54" s="81">
        <v>4.2553191489361701E-2</v>
      </c>
      <c r="L54" s="81">
        <v>0.87872340425531914</v>
      </c>
      <c r="N54" s="76" t="s">
        <v>146</v>
      </c>
      <c r="O54" s="80">
        <v>8</v>
      </c>
      <c r="P54" s="80">
        <v>8</v>
      </c>
      <c r="Q54" s="80">
        <v>6</v>
      </c>
      <c r="R54" s="80">
        <v>2</v>
      </c>
      <c r="S54" s="80">
        <v>0</v>
      </c>
    </row>
    <row r="55" spans="1:19" x14ac:dyDescent="0.25">
      <c r="A55" s="76" t="s">
        <v>15</v>
      </c>
      <c r="B55" s="80">
        <v>25</v>
      </c>
      <c r="C55" s="80">
        <v>23</v>
      </c>
      <c r="D55" s="81">
        <v>0.92</v>
      </c>
      <c r="E55" s="80">
        <v>20</v>
      </c>
      <c r="F55" s="81">
        <v>0.86956521739130432</v>
      </c>
      <c r="G55" s="80">
        <v>3</v>
      </c>
      <c r="H55" s="81">
        <v>0.13043478260869565</v>
      </c>
      <c r="I55" s="80">
        <v>0</v>
      </c>
      <c r="J55" s="81">
        <v>0</v>
      </c>
      <c r="K55" s="81">
        <v>0.08</v>
      </c>
      <c r="L55" s="81">
        <v>0.89478260869565218</v>
      </c>
      <c r="N55" s="76" t="s">
        <v>147</v>
      </c>
      <c r="O55" s="80">
        <v>25</v>
      </c>
      <c r="P55" s="80">
        <v>23</v>
      </c>
      <c r="Q55" s="80">
        <v>16</v>
      </c>
      <c r="R55" s="80">
        <v>7</v>
      </c>
      <c r="S55" s="80">
        <v>0</v>
      </c>
    </row>
    <row r="56" spans="1:19" x14ac:dyDescent="0.25">
      <c r="A56" s="106" t="s">
        <v>56</v>
      </c>
      <c r="B56" s="109">
        <v>331</v>
      </c>
      <c r="C56" s="109">
        <v>316</v>
      </c>
      <c r="D56" s="110">
        <v>0.9546827794561934</v>
      </c>
      <c r="E56" s="109">
        <v>218</v>
      </c>
      <c r="F56" s="110">
        <v>0.689873417721519</v>
      </c>
      <c r="G56" s="109">
        <v>98</v>
      </c>
      <c r="H56" s="110">
        <v>0.310126582278481</v>
      </c>
      <c r="I56" s="109">
        <v>1</v>
      </c>
      <c r="J56" s="110">
        <v>3.0211480362537764E-3</v>
      </c>
      <c r="K56" s="110">
        <v>4.2296072507552872E-2</v>
      </c>
      <c r="L56" s="110">
        <v>0.82227809858885625</v>
      </c>
      <c r="N56" s="76" t="s">
        <v>149</v>
      </c>
      <c r="O56" s="80">
        <v>19</v>
      </c>
      <c r="P56" s="80">
        <v>19</v>
      </c>
      <c r="Q56" s="80">
        <v>14</v>
      </c>
      <c r="R56" s="80">
        <v>5</v>
      </c>
      <c r="S56" s="80">
        <v>0</v>
      </c>
    </row>
    <row r="57" spans="1:19" x14ac:dyDescent="0.25">
      <c r="A57" s="76" t="s">
        <v>6</v>
      </c>
      <c r="B57" s="80">
        <v>35</v>
      </c>
      <c r="C57" s="80">
        <v>34</v>
      </c>
      <c r="D57" s="81">
        <v>0.97142857142857142</v>
      </c>
      <c r="E57" s="80">
        <v>22</v>
      </c>
      <c r="F57" s="81">
        <v>0.6470588235294118</v>
      </c>
      <c r="G57" s="80">
        <v>12</v>
      </c>
      <c r="H57" s="81">
        <v>0.35294117647058826</v>
      </c>
      <c r="I57" s="80">
        <v>1</v>
      </c>
      <c r="J57" s="81">
        <v>2.8571428571428571E-2</v>
      </c>
      <c r="K57" s="81">
        <v>0</v>
      </c>
      <c r="L57" s="81">
        <v>0.80924369747899161</v>
      </c>
      <c r="N57" s="106" t="s">
        <v>57</v>
      </c>
      <c r="O57" s="109">
        <v>39</v>
      </c>
      <c r="P57" s="109">
        <v>35</v>
      </c>
      <c r="Q57" s="109">
        <v>24</v>
      </c>
      <c r="R57" s="109">
        <v>11</v>
      </c>
      <c r="S57" s="109">
        <v>1</v>
      </c>
    </row>
    <row r="58" spans="1:19" x14ac:dyDescent="0.25">
      <c r="A58" s="76" t="s">
        <v>197</v>
      </c>
      <c r="B58" s="80">
        <v>48</v>
      </c>
      <c r="C58" s="80">
        <v>48</v>
      </c>
      <c r="D58" s="81">
        <v>1</v>
      </c>
      <c r="E58" s="80">
        <v>31</v>
      </c>
      <c r="F58" s="81">
        <v>0.64583333333333337</v>
      </c>
      <c r="G58" s="80">
        <v>17</v>
      </c>
      <c r="H58" s="81">
        <v>0.35416666666666669</v>
      </c>
      <c r="I58" s="80">
        <v>0</v>
      </c>
      <c r="J58" s="81">
        <v>0</v>
      </c>
      <c r="K58" s="81">
        <v>0</v>
      </c>
      <c r="L58" s="81">
        <v>0.82291666666666674</v>
      </c>
      <c r="N58" s="76" t="s">
        <v>14</v>
      </c>
      <c r="O58" s="80">
        <v>4</v>
      </c>
      <c r="P58" s="80">
        <v>4</v>
      </c>
      <c r="Q58" s="80">
        <v>2</v>
      </c>
      <c r="R58" s="80">
        <v>2</v>
      </c>
      <c r="S58" s="80">
        <v>0</v>
      </c>
    </row>
    <row r="59" spans="1:19" x14ac:dyDescent="0.25">
      <c r="A59" s="76" t="s">
        <v>198</v>
      </c>
      <c r="B59" s="80">
        <v>82</v>
      </c>
      <c r="C59" s="80">
        <v>72</v>
      </c>
      <c r="D59" s="81">
        <v>0.87804878048780488</v>
      </c>
      <c r="E59" s="80">
        <v>51</v>
      </c>
      <c r="F59" s="81">
        <v>0.70833333333333337</v>
      </c>
      <c r="G59" s="80">
        <v>21</v>
      </c>
      <c r="H59" s="81">
        <v>0.29166666666666669</v>
      </c>
      <c r="I59" s="80">
        <v>0</v>
      </c>
      <c r="J59" s="81">
        <v>0</v>
      </c>
      <c r="K59" s="81">
        <v>0.12195121951219512</v>
      </c>
      <c r="L59" s="81">
        <v>0.79319105691056913</v>
      </c>
      <c r="N59" s="76" t="s">
        <v>146</v>
      </c>
      <c r="O59" s="80">
        <v>3</v>
      </c>
      <c r="P59" s="80">
        <v>3</v>
      </c>
      <c r="Q59" s="80">
        <v>2</v>
      </c>
      <c r="R59" s="80">
        <v>1</v>
      </c>
      <c r="S59" s="80">
        <v>0</v>
      </c>
    </row>
    <row r="60" spans="1:19" x14ac:dyDescent="0.25">
      <c r="A60" s="76" t="s">
        <v>196</v>
      </c>
      <c r="B60" s="80">
        <v>27</v>
      </c>
      <c r="C60" s="80">
        <v>26</v>
      </c>
      <c r="D60" s="81">
        <v>0.96296296296296291</v>
      </c>
      <c r="E60" s="80">
        <v>15</v>
      </c>
      <c r="F60" s="81">
        <v>0.57692307692307687</v>
      </c>
      <c r="G60" s="80">
        <v>11</v>
      </c>
      <c r="H60" s="81">
        <v>0.42307692307692307</v>
      </c>
      <c r="I60" s="80">
        <v>0</v>
      </c>
      <c r="J60" s="81">
        <v>0</v>
      </c>
      <c r="K60" s="81">
        <v>3.7037037037037035E-2</v>
      </c>
      <c r="L60" s="81">
        <v>0.76994301994301995</v>
      </c>
      <c r="N60" s="76" t="s">
        <v>147</v>
      </c>
      <c r="O60" s="80">
        <v>1</v>
      </c>
      <c r="P60" s="80">
        <v>0</v>
      </c>
      <c r="Q60" s="80">
        <v>0</v>
      </c>
      <c r="R60" s="80">
        <v>0</v>
      </c>
      <c r="S60" s="80">
        <v>0</v>
      </c>
    </row>
    <row r="61" spans="1:19" x14ac:dyDescent="0.25">
      <c r="A61" s="76" t="s">
        <v>182</v>
      </c>
      <c r="B61" s="80">
        <v>15</v>
      </c>
      <c r="C61" s="80">
        <v>15</v>
      </c>
      <c r="D61" s="81">
        <v>1</v>
      </c>
      <c r="E61" s="80">
        <v>15</v>
      </c>
      <c r="F61" s="81">
        <v>1</v>
      </c>
      <c r="G61" s="80">
        <v>0</v>
      </c>
      <c r="H61" s="81">
        <v>0</v>
      </c>
      <c r="I61" s="80">
        <v>0</v>
      </c>
      <c r="J61" s="81">
        <v>0</v>
      </c>
      <c r="K61" s="81">
        <v>0</v>
      </c>
      <c r="L61" s="81">
        <v>1</v>
      </c>
      <c r="N61" s="76" t="s">
        <v>149</v>
      </c>
      <c r="O61" s="80">
        <v>31</v>
      </c>
      <c r="P61" s="80">
        <v>28</v>
      </c>
      <c r="Q61" s="80">
        <v>20</v>
      </c>
      <c r="R61" s="80">
        <v>8</v>
      </c>
      <c r="S61" s="80">
        <v>1</v>
      </c>
    </row>
    <row r="62" spans="1:19" x14ac:dyDescent="0.25">
      <c r="A62" s="76" t="s">
        <v>10</v>
      </c>
      <c r="B62" s="80">
        <v>16</v>
      </c>
      <c r="C62" s="80">
        <v>15</v>
      </c>
      <c r="D62" s="81">
        <v>0.9375</v>
      </c>
      <c r="E62" s="80">
        <v>9</v>
      </c>
      <c r="F62" s="81">
        <v>0.6</v>
      </c>
      <c r="G62" s="80">
        <v>6</v>
      </c>
      <c r="H62" s="81">
        <v>0.4</v>
      </c>
      <c r="I62" s="80">
        <v>0</v>
      </c>
      <c r="J62" s="81">
        <v>0</v>
      </c>
      <c r="K62" s="81">
        <v>6.25E-2</v>
      </c>
      <c r="L62" s="81">
        <v>0.76875000000000004</v>
      </c>
      <c r="N62" s="106" t="s">
        <v>169</v>
      </c>
      <c r="O62" s="109">
        <v>188</v>
      </c>
      <c r="P62" s="109">
        <v>173</v>
      </c>
      <c r="Q62" s="109">
        <v>158</v>
      </c>
      <c r="R62" s="109">
        <v>15</v>
      </c>
      <c r="S62" s="109">
        <v>1</v>
      </c>
    </row>
    <row r="63" spans="1:19" x14ac:dyDescent="0.25">
      <c r="A63" s="76" t="s">
        <v>11</v>
      </c>
      <c r="B63" s="80">
        <v>40</v>
      </c>
      <c r="C63" s="80">
        <v>40</v>
      </c>
      <c r="D63" s="81">
        <v>1</v>
      </c>
      <c r="E63" s="80">
        <v>21</v>
      </c>
      <c r="F63" s="81">
        <v>0.52500000000000002</v>
      </c>
      <c r="G63" s="80">
        <v>19</v>
      </c>
      <c r="H63" s="81">
        <v>0.47499999999999998</v>
      </c>
      <c r="I63" s="80">
        <v>0</v>
      </c>
      <c r="J63" s="81">
        <v>0</v>
      </c>
      <c r="K63" s="81">
        <v>0</v>
      </c>
      <c r="L63" s="81">
        <v>0.76249999999999996</v>
      </c>
      <c r="N63" s="76" t="s">
        <v>179</v>
      </c>
      <c r="O63" s="80">
        <v>0</v>
      </c>
      <c r="P63" s="80">
        <v>0</v>
      </c>
      <c r="Q63" s="80">
        <v>0</v>
      </c>
      <c r="R63" s="80">
        <v>0</v>
      </c>
      <c r="S63" s="80">
        <v>0</v>
      </c>
    </row>
    <row r="64" spans="1:19" x14ac:dyDescent="0.25">
      <c r="A64" s="76" t="s">
        <v>12</v>
      </c>
      <c r="B64" s="80">
        <v>14</v>
      </c>
      <c r="C64" s="80">
        <v>12</v>
      </c>
      <c r="D64" s="81">
        <v>0.8571428571428571</v>
      </c>
      <c r="E64" s="80">
        <v>10</v>
      </c>
      <c r="F64" s="81">
        <v>0.83333333333333337</v>
      </c>
      <c r="G64" s="80">
        <v>2</v>
      </c>
      <c r="H64" s="81">
        <v>0.16666666666666666</v>
      </c>
      <c r="I64" s="80">
        <v>0</v>
      </c>
      <c r="J64" s="81">
        <v>0</v>
      </c>
      <c r="K64" s="81">
        <v>0.14285714285714285</v>
      </c>
      <c r="L64" s="81">
        <v>0.84523809523809523</v>
      </c>
      <c r="N64" s="76" t="s">
        <v>14</v>
      </c>
      <c r="O64" s="80">
        <v>26</v>
      </c>
      <c r="P64" s="80">
        <v>25</v>
      </c>
      <c r="Q64" s="80">
        <v>20</v>
      </c>
      <c r="R64" s="80">
        <v>5</v>
      </c>
      <c r="S64" s="80">
        <v>0</v>
      </c>
    </row>
    <row r="65" spans="1:19" x14ac:dyDescent="0.25">
      <c r="A65" s="76" t="s">
        <v>13</v>
      </c>
      <c r="B65" s="80">
        <v>45</v>
      </c>
      <c r="C65" s="80">
        <v>45</v>
      </c>
      <c r="D65" s="81">
        <v>1</v>
      </c>
      <c r="E65" s="80">
        <v>35</v>
      </c>
      <c r="F65" s="81">
        <v>0.77777777777777779</v>
      </c>
      <c r="G65" s="80">
        <v>10</v>
      </c>
      <c r="H65" s="81">
        <v>0.22222222222222221</v>
      </c>
      <c r="I65" s="80">
        <v>0</v>
      </c>
      <c r="J65" s="81">
        <v>0</v>
      </c>
      <c r="K65" s="81">
        <v>0</v>
      </c>
      <c r="L65" s="81">
        <v>0.88888888888888884</v>
      </c>
      <c r="N65" s="76" t="s">
        <v>146</v>
      </c>
      <c r="O65" s="80">
        <v>48</v>
      </c>
      <c r="P65" s="80">
        <v>45</v>
      </c>
      <c r="Q65" s="80">
        <v>43</v>
      </c>
      <c r="R65" s="80">
        <v>2</v>
      </c>
      <c r="S65" s="80">
        <v>0</v>
      </c>
    </row>
    <row r="66" spans="1:19" x14ac:dyDescent="0.25">
      <c r="A66" s="76" t="s">
        <v>15</v>
      </c>
      <c r="B66" s="80">
        <v>9</v>
      </c>
      <c r="C66" s="80">
        <v>9</v>
      </c>
      <c r="D66" s="81">
        <v>1</v>
      </c>
      <c r="E66" s="80">
        <v>9</v>
      </c>
      <c r="F66" s="81">
        <v>1</v>
      </c>
      <c r="G66" s="80">
        <v>0</v>
      </c>
      <c r="H66" s="81">
        <v>0</v>
      </c>
      <c r="I66" s="80">
        <v>0</v>
      </c>
      <c r="J66" s="81">
        <v>0</v>
      </c>
      <c r="K66" s="81">
        <v>0</v>
      </c>
      <c r="L66" s="81">
        <v>1</v>
      </c>
      <c r="N66" s="76" t="s">
        <v>147</v>
      </c>
      <c r="O66" s="80">
        <v>78</v>
      </c>
      <c r="P66" s="80">
        <v>69</v>
      </c>
      <c r="Q66" s="80">
        <v>63</v>
      </c>
      <c r="R66" s="80">
        <v>6</v>
      </c>
      <c r="S66" s="80">
        <v>1</v>
      </c>
    </row>
    <row r="67" spans="1:19" x14ac:dyDescent="0.25">
      <c r="A67" s="106" t="s">
        <v>172</v>
      </c>
      <c r="B67" s="109">
        <v>583</v>
      </c>
      <c r="C67" s="109">
        <v>522</v>
      </c>
      <c r="D67" s="110">
        <v>0.89536878216123494</v>
      </c>
      <c r="E67" s="109">
        <v>406</v>
      </c>
      <c r="F67" s="110">
        <v>0.77777777777777779</v>
      </c>
      <c r="G67" s="109">
        <v>116</v>
      </c>
      <c r="H67" s="110">
        <v>0.22222222222222221</v>
      </c>
      <c r="I67" s="109">
        <v>25</v>
      </c>
      <c r="J67" s="110">
        <v>4.2881646655231559E-2</v>
      </c>
      <c r="K67" s="110">
        <v>6.1749571183533448E-2</v>
      </c>
      <c r="L67" s="110">
        <v>0.83657327996950637</v>
      </c>
      <c r="N67" s="76" t="s">
        <v>149</v>
      </c>
      <c r="O67" s="80">
        <v>36</v>
      </c>
      <c r="P67" s="80">
        <v>34</v>
      </c>
      <c r="Q67" s="80">
        <v>32</v>
      </c>
      <c r="R67" s="80">
        <v>2</v>
      </c>
      <c r="S67" s="80">
        <v>0</v>
      </c>
    </row>
    <row r="68" spans="1:19" x14ac:dyDescent="0.25">
      <c r="A68" s="76" t="s">
        <v>181</v>
      </c>
      <c r="B68" s="80">
        <v>2</v>
      </c>
      <c r="C68" s="80">
        <v>0</v>
      </c>
      <c r="D68" s="81">
        <v>0</v>
      </c>
      <c r="E68" s="80">
        <v>0</v>
      </c>
      <c r="F68" s="81" t="e">
        <v>#DIV/0!</v>
      </c>
      <c r="G68" s="80">
        <v>0</v>
      </c>
      <c r="H68" s="81" t="e">
        <v>#DIV/0!</v>
      </c>
      <c r="I68" s="80">
        <v>0</v>
      </c>
      <c r="J68" s="81">
        <v>0</v>
      </c>
      <c r="K68" s="81">
        <v>1</v>
      </c>
      <c r="L68" s="81" t="e">
        <v>#DIV/0!</v>
      </c>
      <c r="N68" s="106" t="s">
        <v>58</v>
      </c>
      <c r="O68" s="109">
        <v>40</v>
      </c>
      <c r="P68" s="109">
        <v>38</v>
      </c>
      <c r="Q68" s="109">
        <v>21</v>
      </c>
      <c r="R68" s="109">
        <v>17</v>
      </c>
      <c r="S68" s="109">
        <v>0</v>
      </c>
    </row>
    <row r="69" spans="1:19" x14ac:dyDescent="0.25">
      <c r="A69" s="76" t="s">
        <v>6</v>
      </c>
      <c r="B69" s="80">
        <v>75</v>
      </c>
      <c r="C69" s="80">
        <v>71</v>
      </c>
      <c r="D69" s="81">
        <v>0.94666666666666666</v>
      </c>
      <c r="E69" s="80">
        <v>46</v>
      </c>
      <c r="F69" s="81">
        <v>0.647887323943662</v>
      </c>
      <c r="G69" s="80">
        <v>25</v>
      </c>
      <c r="H69" s="81">
        <v>0.352112676056338</v>
      </c>
      <c r="I69" s="80">
        <v>0</v>
      </c>
      <c r="J69" s="81">
        <v>0</v>
      </c>
      <c r="K69" s="81">
        <v>5.3333333333333337E-2</v>
      </c>
      <c r="L69" s="81">
        <v>0.79727699530516438</v>
      </c>
      <c r="N69" s="76" t="s">
        <v>14</v>
      </c>
      <c r="O69" s="80">
        <v>12</v>
      </c>
      <c r="P69" s="80">
        <v>12</v>
      </c>
      <c r="Q69" s="80">
        <v>7</v>
      </c>
      <c r="R69" s="80">
        <v>5</v>
      </c>
      <c r="S69" s="80">
        <v>0</v>
      </c>
    </row>
    <row r="70" spans="1:19" x14ac:dyDescent="0.25">
      <c r="A70" s="76" t="s">
        <v>197</v>
      </c>
      <c r="B70" s="80">
        <v>70</v>
      </c>
      <c r="C70" s="80">
        <v>65</v>
      </c>
      <c r="D70" s="81">
        <v>0.9285714285714286</v>
      </c>
      <c r="E70" s="80">
        <v>41</v>
      </c>
      <c r="F70" s="81">
        <v>0.63076923076923075</v>
      </c>
      <c r="G70" s="80">
        <v>24</v>
      </c>
      <c r="H70" s="81">
        <v>0.36923076923076925</v>
      </c>
      <c r="I70" s="80">
        <v>0</v>
      </c>
      <c r="J70" s="81">
        <v>0</v>
      </c>
      <c r="K70" s="81">
        <v>7.1428571428571425E-2</v>
      </c>
      <c r="L70" s="81">
        <v>0.77967032967032968</v>
      </c>
      <c r="N70" s="76" t="s">
        <v>146</v>
      </c>
      <c r="O70" s="80">
        <v>17</v>
      </c>
      <c r="P70" s="80">
        <v>16</v>
      </c>
      <c r="Q70" s="80">
        <v>9</v>
      </c>
      <c r="R70" s="80">
        <v>7</v>
      </c>
      <c r="S70" s="80">
        <v>0</v>
      </c>
    </row>
    <row r="71" spans="1:19" x14ac:dyDescent="0.25">
      <c r="A71" s="76" t="s">
        <v>198</v>
      </c>
      <c r="B71" s="80">
        <v>13</v>
      </c>
      <c r="C71" s="80">
        <v>13</v>
      </c>
      <c r="D71" s="81">
        <v>1</v>
      </c>
      <c r="E71" s="80">
        <v>0</v>
      </c>
      <c r="F71" s="81">
        <v>0</v>
      </c>
      <c r="G71" s="80">
        <v>13</v>
      </c>
      <c r="H71" s="81">
        <v>1</v>
      </c>
      <c r="I71" s="80">
        <v>0</v>
      </c>
      <c r="J71" s="81">
        <v>0</v>
      </c>
      <c r="K71" s="81">
        <v>0</v>
      </c>
      <c r="L71" s="81">
        <v>0.5</v>
      </c>
      <c r="N71" s="76" t="s">
        <v>149</v>
      </c>
      <c r="O71" s="80">
        <v>11</v>
      </c>
      <c r="P71" s="80">
        <v>10</v>
      </c>
      <c r="Q71" s="80">
        <v>5</v>
      </c>
      <c r="R71" s="80">
        <v>5</v>
      </c>
      <c r="S71" s="80">
        <v>0</v>
      </c>
    </row>
    <row r="72" spans="1:19" x14ac:dyDescent="0.25">
      <c r="A72" s="76" t="s">
        <v>196</v>
      </c>
      <c r="B72" s="80">
        <v>103</v>
      </c>
      <c r="C72" s="80">
        <v>99</v>
      </c>
      <c r="D72" s="81">
        <v>0.96116504854368934</v>
      </c>
      <c r="E72" s="80">
        <v>73</v>
      </c>
      <c r="F72" s="81">
        <v>0.73737373737373735</v>
      </c>
      <c r="G72" s="80">
        <v>26</v>
      </c>
      <c r="H72" s="81">
        <v>0.26262626262626265</v>
      </c>
      <c r="I72" s="80">
        <v>0</v>
      </c>
      <c r="J72" s="81">
        <v>0</v>
      </c>
      <c r="K72" s="81">
        <v>3.8834951456310676E-2</v>
      </c>
      <c r="L72" s="81">
        <v>0.8492693929587134</v>
      </c>
      <c r="N72" s="106" t="s">
        <v>175</v>
      </c>
      <c r="O72" s="109">
        <v>14</v>
      </c>
      <c r="P72" s="109">
        <v>14</v>
      </c>
      <c r="Q72" s="109">
        <v>12</v>
      </c>
      <c r="R72" s="109">
        <v>2</v>
      </c>
      <c r="S72" s="109">
        <v>0</v>
      </c>
    </row>
    <row r="73" spans="1:19" x14ac:dyDescent="0.25">
      <c r="A73" s="76" t="s">
        <v>182</v>
      </c>
      <c r="B73" s="80">
        <v>133</v>
      </c>
      <c r="C73" s="80">
        <v>126</v>
      </c>
      <c r="D73" s="81">
        <v>0.94736842105263153</v>
      </c>
      <c r="E73" s="80">
        <v>125</v>
      </c>
      <c r="F73" s="81">
        <v>0.99206349206349209</v>
      </c>
      <c r="G73" s="80">
        <v>1</v>
      </c>
      <c r="H73" s="81">
        <v>7.9365079365079361E-3</v>
      </c>
      <c r="I73" s="80">
        <v>0</v>
      </c>
      <c r="J73" s="81">
        <v>0</v>
      </c>
      <c r="K73" s="81">
        <v>5.2631578947368418E-2</v>
      </c>
      <c r="L73" s="81">
        <v>0.96971595655806175</v>
      </c>
      <c r="N73" s="76" t="s">
        <v>14</v>
      </c>
      <c r="O73" s="80">
        <v>5</v>
      </c>
      <c r="P73" s="80">
        <v>5</v>
      </c>
      <c r="Q73" s="80">
        <v>5</v>
      </c>
      <c r="R73" s="80">
        <v>0</v>
      </c>
      <c r="S73" s="80">
        <v>0</v>
      </c>
    </row>
    <row r="74" spans="1:19" x14ac:dyDescent="0.25">
      <c r="A74" s="76" t="s">
        <v>10</v>
      </c>
      <c r="B74" s="80">
        <v>63</v>
      </c>
      <c r="C74" s="80">
        <v>31</v>
      </c>
      <c r="D74" s="81">
        <v>0.49206349206349204</v>
      </c>
      <c r="E74" s="80">
        <v>24</v>
      </c>
      <c r="F74" s="81">
        <v>0.77419354838709675</v>
      </c>
      <c r="G74" s="80">
        <v>7</v>
      </c>
      <c r="H74" s="81">
        <v>0.22580645161290322</v>
      </c>
      <c r="I74" s="80">
        <v>25</v>
      </c>
      <c r="J74" s="81">
        <v>0.3968253968253968</v>
      </c>
      <c r="K74" s="81">
        <v>0.1111111111111111</v>
      </c>
      <c r="L74" s="81">
        <v>0.63312852022529442</v>
      </c>
      <c r="N74" s="76" t="s">
        <v>146</v>
      </c>
      <c r="O74" s="80">
        <v>4</v>
      </c>
      <c r="P74" s="80">
        <v>4</v>
      </c>
      <c r="Q74" s="80">
        <v>3</v>
      </c>
      <c r="R74" s="80">
        <v>1</v>
      </c>
      <c r="S74" s="80">
        <v>0</v>
      </c>
    </row>
    <row r="75" spans="1:19" x14ac:dyDescent="0.25">
      <c r="A75" s="76" t="s">
        <v>11</v>
      </c>
      <c r="B75" s="80">
        <v>32</v>
      </c>
      <c r="C75" s="80">
        <v>30</v>
      </c>
      <c r="D75" s="81">
        <v>0.9375</v>
      </c>
      <c r="E75" s="80">
        <v>20</v>
      </c>
      <c r="F75" s="81">
        <v>0.66666666666666663</v>
      </c>
      <c r="G75" s="80">
        <v>10</v>
      </c>
      <c r="H75" s="81">
        <v>0.33333333333333331</v>
      </c>
      <c r="I75" s="80">
        <v>0</v>
      </c>
      <c r="J75" s="81">
        <v>0</v>
      </c>
      <c r="K75" s="81">
        <v>6.25E-2</v>
      </c>
      <c r="L75" s="81">
        <v>0.80208333333333326</v>
      </c>
      <c r="N75" s="76" t="s">
        <v>149</v>
      </c>
      <c r="O75" s="80">
        <v>5</v>
      </c>
      <c r="P75" s="80">
        <v>5</v>
      </c>
      <c r="Q75" s="80">
        <v>4</v>
      </c>
      <c r="R75" s="80">
        <v>1</v>
      </c>
      <c r="S75" s="80">
        <v>0</v>
      </c>
    </row>
    <row r="76" spans="1:19" x14ac:dyDescent="0.25">
      <c r="A76" s="76" t="s">
        <v>12</v>
      </c>
      <c r="B76" s="80">
        <v>15</v>
      </c>
      <c r="C76" s="80">
        <v>14</v>
      </c>
      <c r="D76" s="81">
        <v>0.93333333333333335</v>
      </c>
      <c r="E76" s="80">
        <v>14</v>
      </c>
      <c r="F76" s="81">
        <v>1</v>
      </c>
      <c r="G76" s="80">
        <v>0</v>
      </c>
      <c r="H76" s="81">
        <v>0</v>
      </c>
      <c r="I76" s="80">
        <v>0</v>
      </c>
      <c r="J76" s="81">
        <v>0</v>
      </c>
      <c r="K76" s="81">
        <v>6.6666666666666666E-2</v>
      </c>
      <c r="L76" s="81">
        <v>0.96666666666666667</v>
      </c>
      <c r="N76" s="106" t="s">
        <v>59</v>
      </c>
      <c r="O76" s="109">
        <v>72</v>
      </c>
      <c r="P76" s="109">
        <v>64</v>
      </c>
      <c r="Q76" s="109">
        <v>39</v>
      </c>
      <c r="R76" s="109">
        <v>25</v>
      </c>
      <c r="S76" s="109">
        <v>0</v>
      </c>
    </row>
    <row r="77" spans="1:19" x14ac:dyDescent="0.25">
      <c r="A77" s="76" t="s">
        <v>13</v>
      </c>
      <c r="B77" s="80">
        <v>70</v>
      </c>
      <c r="C77" s="80">
        <v>70</v>
      </c>
      <c r="D77" s="81">
        <v>1</v>
      </c>
      <c r="E77" s="80">
        <v>61</v>
      </c>
      <c r="F77" s="81">
        <v>0.87142857142857144</v>
      </c>
      <c r="G77" s="80">
        <v>9</v>
      </c>
      <c r="H77" s="81">
        <v>0.12857142857142856</v>
      </c>
      <c r="I77" s="80">
        <v>0</v>
      </c>
      <c r="J77" s="81">
        <v>0</v>
      </c>
      <c r="K77" s="81">
        <v>0</v>
      </c>
      <c r="L77" s="81">
        <v>0.93571428571428572</v>
      </c>
      <c r="N77" s="76" t="s">
        <v>14</v>
      </c>
      <c r="O77" s="80">
        <v>11</v>
      </c>
      <c r="P77" s="80">
        <v>9</v>
      </c>
      <c r="Q77" s="80">
        <v>5</v>
      </c>
      <c r="R77" s="80">
        <v>4</v>
      </c>
      <c r="S77" s="80">
        <v>0</v>
      </c>
    </row>
    <row r="78" spans="1:19" x14ac:dyDescent="0.25">
      <c r="A78" s="76" t="s">
        <v>15</v>
      </c>
      <c r="B78" s="80">
        <v>7</v>
      </c>
      <c r="C78" s="80">
        <v>3</v>
      </c>
      <c r="D78" s="81">
        <v>0.42857142857142855</v>
      </c>
      <c r="E78" s="80">
        <v>2</v>
      </c>
      <c r="F78" s="81">
        <v>0.66666666666666663</v>
      </c>
      <c r="G78" s="80">
        <v>1</v>
      </c>
      <c r="H78" s="81">
        <v>0.33333333333333331</v>
      </c>
      <c r="I78" s="80">
        <v>0</v>
      </c>
      <c r="J78" s="81">
        <v>0</v>
      </c>
      <c r="K78" s="81">
        <v>0.5714285714285714</v>
      </c>
      <c r="L78" s="81">
        <v>0.54761904761904756</v>
      </c>
      <c r="N78" s="76" t="s">
        <v>146</v>
      </c>
      <c r="O78" s="80">
        <v>22</v>
      </c>
      <c r="P78" s="80">
        <v>20</v>
      </c>
      <c r="Q78" s="80">
        <v>9</v>
      </c>
      <c r="R78" s="80">
        <v>11</v>
      </c>
      <c r="S78" s="80">
        <v>0</v>
      </c>
    </row>
    <row r="79" spans="1:19" x14ac:dyDescent="0.25">
      <c r="A79" s="106" t="s">
        <v>170</v>
      </c>
      <c r="B79" s="109">
        <v>634</v>
      </c>
      <c r="C79" s="109">
        <v>577</v>
      </c>
      <c r="D79" s="110">
        <v>0.91009463722397477</v>
      </c>
      <c r="E79" s="109">
        <v>402</v>
      </c>
      <c r="F79" s="110">
        <v>0.69670710571923744</v>
      </c>
      <c r="G79" s="109">
        <v>175</v>
      </c>
      <c r="H79" s="110">
        <v>0.30329289428076256</v>
      </c>
      <c r="I79" s="109">
        <v>0</v>
      </c>
      <c r="J79" s="110">
        <v>0</v>
      </c>
      <c r="K79" s="110">
        <v>8.9905362776025233E-2</v>
      </c>
      <c r="L79" s="110">
        <v>0.8034008714716061</v>
      </c>
      <c r="N79" s="76" t="s">
        <v>147</v>
      </c>
      <c r="O79" s="80">
        <v>1</v>
      </c>
      <c r="P79" s="80">
        <v>1</v>
      </c>
      <c r="Q79" s="80">
        <v>0</v>
      </c>
      <c r="R79" s="80">
        <v>1</v>
      </c>
      <c r="S79" s="80">
        <v>0</v>
      </c>
    </row>
    <row r="80" spans="1:19" x14ac:dyDescent="0.25">
      <c r="A80" s="76" t="s">
        <v>6</v>
      </c>
      <c r="B80" s="80">
        <v>114</v>
      </c>
      <c r="C80" s="80">
        <v>100</v>
      </c>
      <c r="D80" s="81">
        <v>0.8771929824561403</v>
      </c>
      <c r="E80" s="80">
        <v>64</v>
      </c>
      <c r="F80" s="81">
        <v>0.64</v>
      </c>
      <c r="G80" s="80">
        <v>36</v>
      </c>
      <c r="H80" s="81">
        <v>0.36</v>
      </c>
      <c r="I80" s="80">
        <v>0</v>
      </c>
      <c r="J80" s="81">
        <v>0</v>
      </c>
      <c r="K80" s="81">
        <v>0.12280701754385964</v>
      </c>
      <c r="L80" s="81">
        <v>0.75859649122807016</v>
      </c>
      <c r="N80" s="76" t="s">
        <v>149</v>
      </c>
      <c r="O80" s="80">
        <v>38</v>
      </c>
      <c r="P80" s="80">
        <v>34</v>
      </c>
      <c r="Q80" s="80">
        <v>25</v>
      </c>
      <c r="R80" s="80">
        <v>9</v>
      </c>
      <c r="S80" s="80">
        <v>0</v>
      </c>
    </row>
    <row r="81" spans="1:19" x14ac:dyDescent="0.25">
      <c r="A81" s="76" t="s">
        <v>197</v>
      </c>
      <c r="B81" s="80">
        <v>78</v>
      </c>
      <c r="C81" s="80">
        <v>67</v>
      </c>
      <c r="D81" s="81">
        <v>0.85897435897435892</v>
      </c>
      <c r="E81" s="80">
        <v>32</v>
      </c>
      <c r="F81" s="81">
        <v>0.47761194029850745</v>
      </c>
      <c r="G81" s="80">
        <v>35</v>
      </c>
      <c r="H81" s="81">
        <v>0.52238805970149249</v>
      </c>
      <c r="I81" s="80">
        <v>0</v>
      </c>
      <c r="J81" s="81">
        <v>0</v>
      </c>
      <c r="K81" s="81">
        <v>0.14102564102564102</v>
      </c>
      <c r="L81" s="81">
        <v>0.66829314963643316</v>
      </c>
      <c r="N81" s="106" t="s">
        <v>178</v>
      </c>
      <c r="O81" s="109">
        <v>23</v>
      </c>
      <c r="P81" s="109">
        <v>23</v>
      </c>
      <c r="Q81" s="109">
        <v>22</v>
      </c>
      <c r="R81" s="109">
        <v>1</v>
      </c>
      <c r="S81" s="109">
        <v>0</v>
      </c>
    </row>
    <row r="82" spans="1:19" x14ac:dyDescent="0.25">
      <c r="A82" s="76" t="s">
        <v>198</v>
      </c>
      <c r="B82" s="80">
        <v>16</v>
      </c>
      <c r="C82" s="80">
        <v>14</v>
      </c>
      <c r="D82" s="81">
        <v>0.875</v>
      </c>
      <c r="E82" s="80">
        <v>0</v>
      </c>
      <c r="F82" s="81">
        <v>0</v>
      </c>
      <c r="G82" s="80">
        <v>14</v>
      </c>
      <c r="H82" s="81">
        <v>1</v>
      </c>
      <c r="I82" s="80">
        <v>0</v>
      </c>
      <c r="J82" s="81">
        <v>0</v>
      </c>
      <c r="K82" s="81">
        <v>0.125</v>
      </c>
      <c r="L82" s="81">
        <v>0.4375</v>
      </c>
      <c r="N82" s="76" t="s">
        <v>14</v>
      </c>
      <c r="O82" s="80">
        <v>2</v>
      </c>
      <c r="P82" s="80">
        <v>2</v>
      </c>
      <c r="Q82" s="80">
        <v>2</v>
      </c>
      <c r="R82" s="80">
        <v>0</v>
      </c>
      <c r="S82" s="80">
        <v>0</v>
      </c>
    </row>
    <row r="83" spans="1:19" x14ac:dyDescent="0.25">
      <c r="A83" s="76" t="s">
        <v>196</v>
      </c>
      <c r="B83" s="80">
        <v>91</v>
      </c>
      <c r="C83" s="80">
        <v>86</v>
      </c>
      <c r="D83" s="81">
        <v>0.94505494505494503</v>
      </c>
      <c r="E83" s="80">
        <v>57</v>
      </c>
      <c r="F83" s="81">
        <v>0.66279069767441856</v>
      </c>
      <c r="G83" s="80">
        <v>29</v>
      </c>
      <c r="H83" s="81">
        <v>0.33720930232558138</v>
      </c>
      <c r="I83" s="80">
        <v>0</v>
      </c>
      <c r="J83" s="81">
        <v>0</v>
      </c>
      <c r="K83" s="81">
        <v>5.4945054945054944E-2</v>
      </c>
      <c r="L83" s="81">
        <v>0.80392282136468185</v>
      </c>
      <c r="N83" s="76" t="s">
        <v>146</v>
      </c>
      <c r="O83" s="80">
        <v>9</v>
      </c>
      <c r="P83" s="80">
        <v>9</v>
      </c>
      <c r="Q83" s="80">
        <v>9</v>
      </c>
      <c r="R83" s="80">
        <v>0</v>
      </c>
      <c r="S83" s="80">
        <v>0</v>
      </c>
    </row>
    <row r="84" spans="1:19" x14ac:dyDescent="0.25">
      <c r="A84" s="76" t="s">
        <v>182</v>
      </c>
      <c r="B84" s="80">
        <v>123</v>
      </c>
      <c r="C84" s="80">
        <v>118</v>
      </c>
      <c r="D84" s="81">
        <v>0.95934959349593496</v>
      </c>
      <c r="E84" s="80">
        <v>118</v>
      </c>
      <c r="F84" s="81">
        <v>1</v>
      </c>
      <c r="G84" s="80">
        <v>0</v>
      </c>
      <c r="H84" s="81">
        <v>0</v>
      </c>
      <c r="I84" s="80">
        <v>0</v>
      </c>
      <c r="J84" s="81">
        <v>0</v>
      </c>
      <c r="K84" s="81">
        <v>4.065040650406504E-2</v>
      </c>
      <c r="L84" s="81">
        <v>0.97967479674796754</v>
      </c>
      <c r="N84" s="76" t="s">
        <v>147</v>
      </c>
      <c r="O84" s="80">
        <v>10</v>
      </c>
      <c r="P84" s="80">
        <v>10</v>
      </c>
      <c r="Q84" s="80">
        <v>9</v>
      </c>
      <c r="R84" s="80">
        <v>1</v>
      </c>
      <c r="S84" s="80">
        <v>0</v>
      </c>
    </row>
    <row r="85" spans="1:19" x14ac:dyDescent="0.25">
      <c r="A85" s="76" t="s">
        <v>10</v>
      </c>
      <c r="B85" s="80">
        <v>43</v>
      </c>
      <c r="C85" s="80">
        <v>32</v>
      </c>
      <c r="D85" s="81">
        <v>0.7441860465116279</v>
      </c>
      <c r="E85" s="80">
        <v>28</v>
      </c>
      <c r="F85" s="81">
        <v>0.875</v>
      </c>
      <c r="G85" s="80">
        <v>4</v>
      </c>
      <c r="H85" s="81">
        <v>0.125</v>
      </c>
      <c r="I85" s="80">
        <v>0</v>
      </c>
      <c r="J85" s="81">
        <v>0</v>
      </c>
      <c r="K85" s="81">
        <v>0.2558139534883721</v>
      </c>
      <c r="L85" s="81">
        <v>0.80959302325581395</v>
      </c>
      <c r="N85" s="76" t="s">
        <v>149</v>
      </c>
      <c r="O85" s="80">
        <v>2</v>
      </c>
      <c r="P85" s="80">
        <v>2</v>
      </c>
      <c r="Q85" s="80">
        <v>2</v>
      </c>
      <c r="R85" s="80">
        <v>0</v>
      </c>
      <c r="S85" s="80">
        <v>0</v>
      </c>
    </row>
    <row r="86" spans="1:19" x14ac:dyDescent="0.25">
      <c r="A86" s="76" t="s">
        <v>11</v>
      </c>
      <c r="B86" s="80">
        <v>46</v>
      </c>
      <c r="C86" s="80">
        <v>46</v>
      </c>
      <c r="D86" s="81">
        <v>1</v>
      </c>
      <c r="E86" s="80">
        <v>22</v>
      </c>
      <c r="F86" s="81">
        <v>0.47826086956521741</v>
      </c>
      <c r="G86" s="80">
        <v>24</v>
      </c>
      <c r="H86" s="81">
        <v>0.52173913043478259</v>
      </c>
      <c r="I86" s="80">
        <v>0</v>
      </c>
      <c r="J86" s="81">
        <v>0</v>
      </c>
      <c r="K86" s="81">
        <v>0</v>
      </c>
      <c r="L86" s="81">
        <v>0.73913043478260865</v>
      </c>
      <c r="N86" s="106" t="s">
        <v>60</v>
      </c>
      <c r="O86" s="109">
        <v>101</v>
      </c>
      <c r="P86" s="109">
        <v>96</v>
      </c>
      <c r="Q86" s="109">
        <v>46</v>
      </c>
      <c r="R86" s="109">
        <v>50</v>
      </c>
      <c r="S86" s="109">
        <v>0</v>
      </c>
    </row>
    <row r="87" spans="1:19" x14ac:dyDescent="0.25">
      <c r="A87" s="76" t="s">
        <v>12</v>
      </c>
      <c r="B87" s="80">
        <v>31</v>
      </c>
      <c r="C87" s="80">
        <v>29</v>
      </c>
      <c r="D87" s="81">
        <v>0.93548387096774188</v>
      </c>
      <c r="E87" s="80">
        <v>18</v>
      </c>
      <c r="F87" s="81">
        <v>0.62068965517241381</v>
      </c>
      <c r="G87" s="80">
        <v>11</v>
      </c>
      <c r="H87" s="81">
        <v>0.37931034482758619</v>
      </c>
      <c r="I87" s="80">
        <v>0</v>
      </c>
      <c r="J87" s="81">
        <v>0</v>
      </c>
      <c r="K87" s="81">
        <v>6.4516129032258063E-2</v>
      </c>
      <c r="L87" s="81">
        <v>0.77808676307007785</v>
      </c>
      <c r="N87" s="76" t="s">
        <v>14</v>
      </c>
      <c r="O87" s="80">
        <v>19</v>
      </c>
      <c r="P87" s="80">
        <v>19</v>
      </c>
      <c r="Q87" s="80">
        <v>7</v>
      </c>
      <c r="R87" s="80">
        <v>12</v>
      </c>
      <c r="S87" s="80">
        <v>0</v>
      </c>
    </row>
    <row r="88" spans="1:19" x14ac:dyDescent="0.25">
      <c r="A88" s="76" t="s">
        <v>13</v>
      </c>
      <c r="B88" s="80">
        <v>59</v>
      </c>
      <c r="C88" s="80">
        <v>59</v>
      </c>
      <c r="D88" s="81">
        <v>1</v>
      </c>
      <c r="E88" s="80">
        <v>38</v>
      </c>
      <c r="F88" s="81">
        <v>0.64406779661016944</v>
      </c>
      <c r="G88" s="80">
        <v>21</v>
      </c>
      <c r="H88" s="81">
        <v>0.3559322033898305</v>
      </c>
      <c r="I88" s="80">
        <v>0</v>
      </c>
      <c r="J88" s="81">
        <v>0</v>
      </c>
      <c r="K88" s="81">
        <v>0</v>
      </c>
      <c r="L88" s="81">
        <v>0.82203389830508478</v>
      </c>
      <c r="N88" s="76" t="s">
        <v>146</v>
      </c>
      <c r="O88" s="80">
        <v>18</v>
      </c>
      <c r="P88" s="80">
        <v>18</v>
      </c>
      <c r="Q88" s="80">
        <v>6</v>
      </c>
      <c r="R88" s="80">
        <v>12</v>
      </c>
      <c r="S88" s="80">
        <v>0</v>
      </c>
    </row>
    <row r="89" spans="1:19" x14ac:dyDescent="0.25">
      <c r="A89" s="76" t="s">
        <v>15</v>
      </c>
      <c r="B89" s="80">
        <v>33</v>
      </c>
      <c r="C89" s="80">
        <v>26</v>
      </c>
      <c r="D89" s="81">
        <v>0.78787878787878785</v>
      </c>
      <c r="E89" s="80">
        <v>25</v>
      </c>
      <c r="F89" s="81">
        <v>0.96153846153846156</v>
      </c>
      <c r="G89" s="80">
        <v>1</v>
      </c>
      <c r="H89" s="81">
        <v>3.8461538461538464E-2</v>
      </c>
      <c r="I89" s="80">
        <v>0</v>
      </c>
      <c r="J89" s="81">
        <v>0</v>
      </c>
      <c r="K89" s="81">
        <v>0.21212121212121213</v>
      </c>
      <c r="L89" s="81">
        <v>0.87470862470862465</v>
      </c>
      <c r="N89" s="76" t="s">
        <v>147</v>
      </c>
      <c r="O89" s="80">
        <v>1</v>
      </c>
      <c r="P89" s="80">
        <v>1</v>
      </c>
      <c r="Q89" s="80">
        <v>0</v>
      </c>
      <c r="R89" s="80">
        <v>1</v>
      </c>
      <c r="S89" s="80">
        <v>0</v>
      </c>
    </row>
    <row r="90" spans="1:19" x14ac:dyDescent="0.25">
      <c r="A90" s="106" t="s">
        <v>174</v>
      </c>
      <c r="B90" s="109">
        <v>504</v>
      </c>
      <c r="C90" s="109">
        <v>478</v>
      </c>
      <c r="D90" s="110">
        <v>0.94841269841269837</v>
      </c>
      <c r="E90" s="109">
        <v>409</v>
      </c>
      <c r="F90" s="110">
        <v>0.85564853556485354</v>
      </c>
      <c r="G90" s="109">
        <v>69</v>
      </c>
      <c r="H90" s="110">
        <v>0.14435146443514643</v>
      </c>
      <c r="I90" s="109">
        <v>1</v>
      </c>
      <c r="J90" s="110">
        <v>1.984126984126984E-3</v>
      </c>
      <c r="K90" s="110">
        <v>4.96031746031746E-2</v>
      </c>
      <c r="L90" s="110">
        <v>0.90203061698877596</v>
      </c>
      <c r="N90" s="76" t="s">
        <v>149</v>
      </c>
      <c r="O90" s="80">
        <v>63</v>
      </c>
      <c r="P90" s="80">
        <v>58</v>
      </c>
      <c r="Q90" s="80">
        <v>33</v>
      </c>
      <c r="R90" s="80">
        <v>25</v>
      </c>
      <c r="S90" s="80">
        <v>0</v>
      </c>
    </row>
    <row r="91" spans="1:19" x14ac:dyDescent="0.25">
      <c r="A91" s="76" t="s">
        <v>6</v>
      </c>
      <c r="B91" s="80">
        <v>40</v>
      </c>
      <c r="C91" s="80">
        <v>40</v>
      </c>
      <c r="D91" s="81">
        <v>1</v>
      </c>
      <c r="E91" s="80">
        <v>33</v>
      </c>
      <c r="F91" s="81">
        <v>0.82499999999999996</v>
      </c>
      <c r="G91" s="80">
        <v>7</v>
      </c>
      <c r="H91" s="81">
        <v>0.17499999999999999</v>
      </c>
      <c r="I91" s="80">
        <v>0</v>
      </c>
      <c r="J91" s="81">
        <v>0</v>
      </c>
      <c r="K91" s="81">
        <v>0</v>
      </c>
      <c r="L91" s="81">
        <v>0.91249999999999998</v>
      </c>
      <c r="N91" s="106" t="s">
        <v>173</v>
      </c>
      <c r="O91" s="109">
        <v>66</v>
      </c>
      <c r="P91" s="109">
        <v>61</v>
      </c>
      <c r="Q91" s="109">
        <v>44</v>
      </c>
      <c r="R91" s="109">
        <v>17</v>
      </c>
      <c r="S91" s="109">
        <v>1</v>
      </c>
    </row>
    <row r="92" spans="1:19" x14ac:dyDescent="0.25">
      <c r="A92" s="76" t="s">
        <v>197</v>
      </c>
      <c r="B92" s="80">
        <v>113</v>
      </c>
      <c r="C92" s="80">
        <v>110</v>
      </c>
      <c r="D92" s="81">
        <v>0.97345132743362828</v>
      </c>
      <c r="E92" s="80">
        <v>93</v>
      </c>
      <c r="F92" s="81">
        <v>0.84545454545454546</v>
      </c>
      <c r="G92" s="80">
        <v>17</v>
      </c>
      <c r="H92" s="81">
        <v>0.15454545454545454</v>
      </c>
      <c r="I92" s="80">
        <v>1</v>
      </c>
      <c r="J92" s="81">
        <v>8.8495575221238937E-3</v>
      </c>
      <c r="K92" s="81">
        <v>1.7699115044247787E-2</v>
      </c>
      <c r="L92" s="81">
        <v>0.90945293644408687</v>
      </c>
      <c r="N92" s="76" t="s">
        <v>14</v>
      </c>
      <c r="O92" s="80">
        <v>13</v>
      </c>
      <c r="P92" s="80">
        <v>12</v>
      </c>
      <c r="Q92" s="80">
        <v>10</v>
      </c>
      <c r="R92" s="80">
        <v>2</v>
      </c>
      <c r="S92" s="80">
        <v>0</v>
      </c>
    </row>
    <row r="93" spans="1:19" x14ac:dyDescent="0.25">
      <c r="A93" s="76" t="s">
        <v>198</v>
      </c>
      <c r="B93" s="80">
        <v>113</v>
      </c>
      <c r="C93" s="80">
        <v>106</v>
      </c>
      <c r="D93" s="81">
        <v>0.93805309734513276</v>
      </c>
      <c r="E93" s="80">
        <v>86</v>
      </c>
      <c r="F93" s="81">
        <v>0.81132075471698117</v>
      </c>
      <c r="G93" s="80">
        <v>20</v>
      </c>
      <c r="H93" s="81">
        <v>0.18867924528301888</v>
      </c>
      <c r="I93" s="80">
        <v>0</v>
      </c>
      <c r="J93" s="81">
        <v>0</v>
      </c>
      <c r="K93" s="81">
        <v>6.1946902654867256E-2</v>
      </c>
      <c r="L93" s="81">
        <v>0.87468692603105702</v>
      </c>
      <c r="N93" s="76" t="s">
        <v>146</v>
      </c>
      <c r="O93" s="80">
        <v>16</v>
      </c>
      <c r="P93" s="80">
        <v>14</v>
      </c>
      <c r="Q93" s="80">
        <v>9</v>
      </c>
      <c r="R93" s="80">
        <v>5</v>
      </c>
      <c r="S93" s="80">
        <v>0</v>
      </c>
    </row>
    <row r="94" spans="1:19" x14ac:dyDescent="0.25">
      <c r="A94" s="76" t="s">
        <v>196</v>
      </c>
      <c r="B94" s="80">
        <v>36</v>
      </c>
      <c r="C94" s="80">
        <v>34</v>
      </c>
      <c r="D94" s="81">
        <v>0.94444444444444442</v>
      </c>
      <c r="E94" s="80">
        <v>25</v>
      </c>
      <c r="F94" s="81">
        <v>0.73529411764705888</v>
      </c>
      <c r="G94" s="80">
        <v>9</v>
      </c>
      <c r="H94" s="81">
        <v>0.26470588235294118</v>
      </c>
      <c r="I94" s="80">
        <v>0</v>
      </c>
      <c r="J94" s="81">
        <v>0</v>
      </c>
      <c r="K94" s="81">
        <v>5.5555555555555552E-2</v>
      </c>
      <c r="L94" s="81">
        <v>0.83986928104575165</v>
      </c>
      <c r="N94" s="76" t="s">
        <v>147</v>
      </c>
      <c r="O94" s="80">
        <v>15</v>
      </c>
      <c r="P94" s="80">
        <v>14</v>
      </c>
      <c r="Q94" s="80">
        <v>11</v>
      </c>
      <c r="R94" s="80">
        <v>3</v>
      </c>
      <c r="S94" s="80">
        <v>0</v>
      </c>
    </row>
    <row r="95" spans="1:19" x14ac:dyDescent="0.25">
      <c r="A95" s="76" t="s">
        <v>182</v>
      </c>
      <c r="B95" s="80">
        <v>83</v>
      </c>
      <c r="C95" s="80">
        <v>78</v>
      </c>
      <c r="D95" s="81">
        <v>0.93975903614457834</v>
      </c>
      <c r="E95" s="80">
        <v>78</v>
      </c>
      <c r="F95" s="81">
        <v>1</v>
      </c>
      <c r="G95" s="80">
        <v>0</v>
      </c>
      <c r="H95" s="81">
        <v>0</v>
      </c>
      <c r="I95" s="80">
        <v>0</v>
      </c>
      <c r="J95" s="81">
        <v>0</v>
      </c>
      <c r="K95" s="81">
        <v>6.0240963855421686E-2</v>
      </c>
      <c r="L95" s="81">
        <v>0.96987951807228923</v>
      </c>
      <c r="N95" s="76" t="s">
        <v>149</v>
      </c>
      <c r="O95" s="80">
        <v>22</v>
      </c>
      <c r="P95" s="80">
        <v>21</v>
      </c>
      <c r="Q95" s="80">
        <v>14</v>
      </c>
      <c r="R95" s="80">
        <v>7</v>
      </c>
      <c r="S95" s="80">
        <v>1</v>
      </c>
    </row>
    <row r="96" spans="1:19" x14ac:dyDescent="0.25">
      <c r="A96" s="76" t="s">
        <v>11</v>
      </c>
      <c r="B96" s="80">
        <v>33</v>
      </c>
      <c r="C96" s="80">
        <v>31</v>
      </c>
      <c r="D96" s="81">
        <v>0.93939393939393945</v>
      </c>
      <c r="E96" s="80">
        <v>23</v>
      </c>
      <c r="F96" s="81">
        <v>0.74193548387096775</v>
      </c>
      <c r="G96" s="80">
        <v>8</v>
      </c>
      <c r="H96" s="81">
        <v>0.25806451612903225</v>
      </c>
      <c r="I96" s="80">
        <v>0</v>
      </c>
      <c r="J96" s="81">
        <v>0</v>
      </c>
      <c r="K96" s="81">
        <v>6.0606060606060608E-2</v>
      </c>
      <c r="L96" s="81">
        <v>0.8406647116324536</v>
      </c>
      <c r="N96" s="106" t="s">
        <v>171</v>
      </c>
      <c r="O96" s="109">
        <v>38</v>
      </c>
      <c r="P96" s="109">
        <v>35</v>
      </c>
      <c r="Q96" s="109">
        <v>21</v>
      </c>
      <c r="R96" s="109">
        <v>14</v>
      </c>
      <c r="S96" s="109">
        <v>1</v>
      </c>
    </row>
    <row r="97" spans="1:19" x14ac:dyDescent="0.25">
      <c r="A97" s="76" t="s">
        <v>12</v>
      </c>
      <c r="B97" s="80">
        <v>14</v>
      </c>
      <c r="C97" s="80">
        <v>14</v>
      </c>
      <c r="D97" s="81">
        <v>1</v>
      </c>
      <c r="E97" s="80">
        <v>12</v>
      </c>
      <c r="F97" s="81">
        <v>0.8571428571428571</v>
      </c>
      <c r="G97" s="80">
        <v>2</v>
      </c>
      <c r="H97" s="81">
        <v>0.14285714285714285</v>
      </c>
      <c r="I97" s="80">
        <v>0</v>
      </c>
      <c r="J97" s="81">
        <v>0</v>
      </c>
      <c r="K97" s="81">
        <v>0</v>
      </c>
      <c r="L97" s="81">
        <v>0.9285714285714286</v>
      </c>
      <c r="N97" s="76" t="s">
        <v>14</v>
      </c>
      <c r="O97" s="80">
        <v>26</v>
      </c>
      <c r="P97" s="80">
        <v>25</v>
      </c>
      <c r="Q97" s="80">
        <v>13</v>
      </c>
      <c r="R97" s="80">
        <v>12</v>
      </c>
      <c r="S97" s="80">
        <v>0</v>
      </c>
    </row>
    <row r="98" spans="1:19" x14ac:dyDescent="0.25">
      <c r="A98" s="76" t="s">
        <v>13</v>
      </c>
      <c r="B98" s="80">
        <v>67</v>
      </c>
      <c r="C98" s="80">
        <v>65</v>
      </c>
      <c r="D98" s="81">
        <v>0.97014925373134331</v>
      </c>
      <c r="E98" s="80">
        <v>59</v>
      </c>
      <c r="F98" s="81">
        <v>0.90769230769230769</v>
      </c>
      <c r="G98" s="80">
        <v>6</v>
      </c>
      <c r="H98" s="81">
        <v>9.2307692307692313E-2</v>
      </c>
      <c r="I98" s="80">
        <v>0</v>
      </c>
      <c r="J98" s="81">
        <v>0</v>
      </c>
      <c r="K98" s="81">
        <v>2.9850746268656716E-2</v>
      </c>
      <c r="L98" s="81">
        <v>0.9389207807118255</v>
      </c>
      <c r="N98" s="76" t="s">
        <v>146</v>
      </c>
      <c r="O98" s="80">
        <v>6</v>
      </c>
      <c r="P98" s="80">
        <v>6</v>
      </c>
      <c r="Q98" s="80">
        <v>5</v>
      </c>
      <c r="R98" s="80">
        <v>1</v>
      </c>
      <c r="S98" s="80">
        <v>0</v>
      </c>
    </row>
    <row r="99" spans="1:19" x14ac:dyDescent="0.25">
      <c r="A99" s="76" t="s">
        <v>15</v>
      </c>
      <c r="B99" s="80">
        <v>5</v>
      </c>
      <c r="C99" s="80">
        <v>0</v>
      </c>
      <c r="D99" s="81">
        <v>0</v>
      </c>
      <c r="E99" s="80">
        <v>0</v>
      </c>
      <c r="F99" s="81" t="e">
        <v>#DIV/0!</v>
      </c>
      <c r="G99" s="80">
        <v>0</v>
      </c>
      <c r="H99" s="81" t="e">
        <v>#DIV/0!</v>
      </c>
      <c r="I99" s="80">
        <v>0</v>
      </c>
      <c r="J99" s="81">
        <v>0</v>
      </c>
      <c r="K99" s="81">
        <v>1</v>
      </c>
      <c r="L99" s="81" t="e">
        <v>#DIV/0!</v>
      </c>
      <c r="N99" s="76" t="s">
        <v>147</v>
      </c>
      <c r="O99" s="80">
        <v>1</v>
      </c>
      <c r="P99" s="80">
        <v>0</v>
      </c>
      <c r="Q99" s="80">
        <v>0</v>
      </c>
      <c r="R99" s="80">
        <v>0</v>
      </c>
      <c r="S99" s="80">
        <v>1</v>
      </c>
    </row>
    <row r="100" spans="1:19" x14ac:dyDescent="0.25">
      <c r="A100" s="106" t="s">
        <v>176</v>
      </c>
      <c r="B100" s="109">
        <v>520</v>
      </c>
      <c r="C100" s="109">
        <v>481</v>
      </c>
      <c r="D100" s="110">
        <v>0.92500000000000004</v>
      </c>
      <c r="E100" s="109">
        <v>354</v>
      </c>
      <c r="F100" s="110">
        <v>0.73596673596673601</v>
      </c>
      <c r="G100" s="109">
        <v>127</v>
      </c>
      <c r="H100" s="110">
        <v>0.26403326403326405</v>
      </c>
      <c r="I100" s="109">
        <v>1</v>
      </c>
      <c r="J100" s="110">
        <v>1.9230769230769232E-3</v>
      </c>
      <c r="K100" s="110">
        <v>7.3076923076923081E-2</v>
      </c>
      <c r="L100" s="110">
        <v>0.83048336798336808</v>
      </c>
      <c r="N100" s="76" t="s">
        <v>149</v>
      </c>
      <c r="O100" s="80">
        <v>5</v>
      </c>
      <c r="P100" s="80">
        <v>4</v>
      </c>
      <c r="Q100" s="80">
        <v>3</v>
      </c>
      <c r="R100" s="80">
        <v>1</v>
      </c>
      <c r="S100" s="80">
        <v>0</v>
      </c>
    </row>
    <row r="101" spans="1:19" x14ac:dyDescent="0.25">
      <c r="A101" s="76" t="s">
        <v>1</v>
      </c>
      <c r="B101" s="80">
        <v>2</v>
      </c>
      <c r="C101" s="80">
        <v>2</v>
      </c>
      <c r="D101" s="81">
        <v>1</v>
      </c>
      <c r="E101" s="80">
        <v>1</v>
      </c>
      <c r="F101" s="81">
        <v>0.5</v>
      </c>
      <c r="G101" s="80">
        <v>1</v>
      </c>
      <c r="H101" s="81">
        <v>0.5</v>
      </c>
      <c r="I101" s="80">
        <v>0</v>
      </c>
      <c r="J101" s="81">
        <v>0</v>
      </c>
      <c r="K101" s="81">
        <v>0</v>
      </c>
      <c r="L101" s="81">
        <v>0.75</v>
      </c>
      <c r="N101" s="106" t="s">
        <v>128</v>
      </c>
      <c r="O101" s="109">
        <v>9</v>
      </c>
      <c r="P101" s="109">
        <v>8</v>
      </c>
      <c r="Q101" s="109">
        <v>8</v>
      </c>
      <c r="R101" s="109">
        <v>0</v>
      </c>
      <c r="S101" s="109">
        <v>1</v>
      </c>
    </row>
    <row r="102" spans="1:19" x14ac:dyDescent="0.25">
      <c r="A102" s="76" t="s">
        <v>181</v>
      </c>
      <c r="B102" s="80">
        <v>1</v>
      </c>
      <c r="C102" s="80">
        <v>0</v>
      </c>
      <c r="D102" s="81">
        <v>0</v>
      </c>
      <c r="E102" s="80">
        <v>0</v>
      </c>
      <c r="F102" s="81" t="e">
        <v>#DIV/0!</v>
      </c>
      <c r="G102" s="80">
        <v>0</v>
      </c>
      <c r="H102" s="81" t="e">
        <v>#DIV/0!</v>
      </c>
      <c r="I102" s="80">
        <v>0</v>
      </c>
      <c r="J102" s="81">
        <v>0</v>
      </c>
      <c r="K102" s="81">
        <v>1</v>
      </c>
      <c r="L102" s="81" t="e">
        <v>#DIV/0!</v>
      </c>
      <c r="N102" s="76" t="s">
        <v>14</v>
      </c>
      <c r="O102" s="80">
        <v>1</v>
      </c>
      <c r="P102" s="80">
        <v>1</v>
      </c>
      <c r="Q102" s="80">
        <v>1</v>
      </c>
      <c r="R102" s="80">
        <v>0</v>
      </c>
      <c r="S102" s="80">
        <v>0</v>
      </c>
    </row>
    <row r="103" spans="1:19" x14ac:dyDescent="0.25">
      <c r="A103" s="76" t="s">
        <v>6</v>
      </c>
      <c r="B103" s="80">
        <v>45</v>
      </c>
      <c r="C103" s="80">
        <v>41</v>
      </c>
      <c r="D103" s="81">
        <v>0.91111111111111109</v>
      </c>
      <c r="E103" s="80">
        <v>26</v>
      </c>
      <c r="F103" s="81">
        <v>0.63414634146341464</v>
      </c>
      <c r="G103" s="80">
        <v>15</v>
      </c>
      <c r="H103" s="81">
        <v>0.36585365853658536</v>
      </c>
      <c r="I103" s="80">
        <v>0</v>
      </c>
      <c r="J103" s="81">
        <v>0</v>
      </c>
      <c r="K103" s="81">
        <v>8.8888888888888892E-2</v>
      </c>
      <c r="L103" s="81">
        <v>0.77262872628726287</v>
      </c>
      <c r="N103" s="76" t="s">
        <v>147</v>
      </c>
      <c r="O103" s="80">
        <v>7</v>
      </c>
      <c r="P103" s="80">
        <v>6</v>
      </c>
      <c r="Q103" s="80">
        <v>6</v>
      </c>
      <c r="R103" s="80">
        <v>0</v>
      </c>
      <c r="S103" s="80">
        <v>1</v>
      </c>
    </row>
    <row r="104" spans="1:19" x14ac:dyDescent="0.25">
      <c r="A104" s="76" t="s">
        <v>197</v>
      </c>
      <c r="B104" s="80">
        <v>43</v>
      </c>
      <c r="C104" s="80">
        <v>41</v>
      </c>
      <c r="D104" s="81">
        <v>0.95348837209302328</v>
      </c>
      <c r="E104" s="80">
        <v>35</v>
      </c>
      <c r="F104" s="81">
        <v>0.85365853658536583</v>
      </c>
      <c r="G104" s="80">
        <v>6</v>
      </c>
      <c r="H104" s="81">
        <v>0.14634146341463414</v>
      </c>
      <c r="I104" s="80">
        <v>0</v>
      </c>
      <c r="J104" s="81">
        <v>0</v>
      </c>
      <c r="K104" s="81">
        <v>4.6511627906976744E-2</v>
      </c>
      <c r="L104" s="81">
        <v>0.90357345433919456</v>
      </c>
      <c r="N104" s="76" t="s">
        <v>149</v>
      </c>
      <c r="O104" s="80">
        <v>1</v>
      </c>
      <c r="P104" s="80">
        <v>1</v>
      </c>
      <c r="Q104" s="80">
        <v>1</v>
      </c>
      <c r="R104" s="80">
        <v>0</v>
      </c>
      <c r="S104" s="80">
        <v>0</v>
      </c>
    </row>
    <row r="105" spans="1:19" x14ac:dyDescent="0.25">
      <c r="A105" s="76" t="s">
        <v>198</v>
      </c>
      <c r="B105" s="80">
        <v>113</v>
      </c>
      <c r="C105" s="80">
        <v>99</v>
      </c>
      <c r="D105" s="81">
        <v>0.87610619469026552</v>
      </c>
      <c r="E105" s="80">
        <v>65</v>
      </c>
      <c r="F105" s="81">
        <v>0.65656565656565657</v>
      </c>
      <c r="G105" s="80">
        <v>34</v>
      </c>
      <c r="H105" s="81">
        <v>0.34343434343434343</v>
      </c>
      <c r="I105" s="80">
        <v>0</v>
      </c>
      <c r="J105" s="81">
        <v>0</v>
      </c>
      <c r="K105" s="81">
        <v>0.12389380530973451</v>
      </c>
      <c r="L105" s="81">
        <v>0.76633592562796105</v>
      </c>
      <c r="N105" s="106" t="s">
        <v>61</v>
      </c>
      <c r="O105" s="109">
        <v>26</v>
      </c>
      <c r="P105" s="109">
        <v>25</v>
      </c>
      <c r="Q105" s="109">
        <v>22</v>
      </c>
      <c r="R105" s="109">
        <v>3</v>
      </c>
      <c r="S105" s="109">
        <v>0</v>
      </c>
    </row>
    <row r="106" spans="1:19" x14ac:dyDescent="0.25">
      <c r="A106" s="76" t="s">
        <v>196</v>
      </c>
      <c r="B106" s="80">
        <v>90</v>
      </c>
      <c r="C106" s="80">
        <v>81</v>
      </c>
      <c r="D106" s="81">
        <v>0.9</v>
      </c>
      <c r="E106" s="80">
        <v>46</v>
      </c>
      <c r="F106" s="81">
        <v>0.5679012345679012</v>
      </c>
      <c r="G106" s="80">
        <v>35</v>
      </c>
      <c r="H106" s="81">
        <v>0.43209876543209874</v>
      </c>
      <c r="I106" s="80">
        <v>0</v>
      </c>
      <c r="J106" s="81">
        <v>0</v>
      </c>
      <c r="K106" s="81">
        <v>0.1</v>
      </c>
      <c r="L106" s="81">
        <v>0.73395061728395061</v>
      </c>
      <c r="N106" s="76" t="s">
        <v>14</v>
      </c>
      <c r="O106" s="80">
        <v>1</v>
      </c>
      <c r="P106" s="80">
        <v>1</v>
      </c>
      <c r="Q106" s="80">
        <v>1</v>
      </c>
      <c r="R106" s="80">
        <v>0</v>
      </c>
      <c r="S106" s="80">
        <v>0</v>
      </c>
    </row>
    <row r="107" spans="1:19" x14ac:dyDescent="0.25">
      <c r="A107" s="76" t="s">
        <v>182</v>
      </c>
      <c r="B107" s="80">
        <v>85</v>
      </c>
      <c r="C107" s="80">
        <v>83</v>
      </c>
      <c r="D107" s="81">
        <v>0.97647058823529409</v>
      </c>
      <c r="E107" s="80">
        <v>81</v>
      </c>
      <c r="F107" s="81">
        <v>0.97590361445783136</v>
      </c>
      <c r="G107" s="80">
        <v>2</v>
      </c>
      <c r="H107" s="81">
        <v>2.4096385542168676E-2</v>
      </c>
      <c r="I107" s="80">
        <v>0</v>
      </c>
      <c r="J107" s="81">
        <v>0</v>
      </c>
      <c r="K107" s="81">
        <v>2.3529411764705882E-2</v>
      </c>
      <c r="L107" s="81">
        <v>0.97618710134656272</v>
      </c>
      <c r="N107" s="76" t="s">
        <v>146</v>
      </c>
      <c r="O107" s="80">
        <v>8</v>
      </c>
      <c r="P107" s="80">
        <v>8</v>
      </c>
      <c r="Q107" s="80">
        <v>8</v>
      </c>
      <c r="R107" s="80">
        <v>0</v>
      </c>
      <c r="S107" s="80">
        <v>0</v>
      </c>
    </row>
    <row r="108" spans="1:19" x14ac:dyDescent="0.25">
      <c r="A108" s="76" t="s">
        <v>10</v>
      </c>
      <c r="B108" s="80">
        <v>23</v>
      </c>
      <c r="C108" s="80">
        <v>20</v>
      </c>
      <c r="D108" s="81">
        <v>0.86956521739130432</v>
      </c>
      <c r="E108" s="80">
        <v>12</v>
      </c>
      <c r="F108" s="81">
        <v>0.6</v>
      </c>
      <c r="G108" s="80">
        <v>8</v>
      </c>
      <c r="H108" s="81">
        <v>0.4</v>
      </c>
      <c r="I108" s="80">
        <v>1</v>
      </c>
      <c r="J108" s="81">
        <v>4.3478260869565216E-2</v>
      </c>
      <c r="K108" s="81">
        <v>8.6956521739130432E-2</v>
      </c>
      <c r="L108" s="81">
        <v>0.73478260869565215</v>
      </c>
      <c r="N108" s="76" t="s">
        <v>147</v>
      </c>
      <c r="O108" s="80">
        <v>11</v>
      </c>
      <c r="P108" s="80">
        <v>10</v>
      </c>
      <c r="Q108" s="80">
        <v>8</v>
      </c>
      <c r="R108" s="80">
        <v>2</v>
      </c>
      <c r="S108" s="80">
        <v>0</v>
      </c>
    </row>
    <row r="109" spans="1:19" x14ac:dyDescent="0.25">
      <c r="A109" s="76" t="s">
        <v>11</v>
      </c>
      <c r="B109" s="80">
        <v>22</v>
      </c>
      <c r="C109" s="80">
        <v>20</v>
      </c>
      <c r="D109" s="81">
        <v>0.90909090909090906</v>
      </c>
      <c r="E109" s="80">
        <v>15</v>
      </c>
      <c r="F109" s="81">
        <v>0.75</v>
      </c>
      <c r="G109" s="80">
        <v>5</v>
      </c>
      <c r="H109" s="81">
        <v>0.25</v>
      </c>
      <c r="I109" s="80">
        <v>0</v>
      </c>
      <c r="J109" s="81">
        <v>0</v>
      </c>
      <c r="K109" s="81">
        <v>9.0909090909090912E-2</v>
      </c>
      <c r="L109" s="81">
        <v>0.82954545454545459</v>
      </c>
      <c r="N109" s="76" t="s">
        <v>149</v>
      </c>
      <c r="O109" s="80">
        <v>6</v>
      </c>
      <c r="P109" s="80">
        <v>6</v>
      </c>
      <c r="Q109" s="80">
        <v>5</v>
      </c>
      <c r="R109" s="80">
        <v>1</v>
      </c>
      <c r="S109" s="80">
        <v>0</v>
      </c>
    </row>
    <row r="110" spans="1:19" x14ac:dyDescent="0.25">
      <c r="A110" s="76" t="s">
        <v>12</v>
      </c>
      <c r="B110" s="80">
        <v>12</v>
      </c>
      <c r="C110" s="80">
        <v>12</v>
      </c>
      <c r="D110" s="81">
        <v>1</v>
      </c>
      <c r="E110" s="80">
        <v>8</v>
      </c>
      <c r="F110" s="81">
        <v>0.66666666666666663</v>
      </c>
      <c r="G110" s="80">
        <v>4</v>
      </c>
      <c r="H110" s="81">
        <v>0.33333333333333331</v>
      </c>
      <c r="I110" s="80">
        <v>0</v>
      </c>
      <c r="J110" s="81">
        <v>0</v>
      </c>
      <c r="K110" s="81">
        <v>0</v>
      </c>
      <c r="L110" s="81">
        <v>0.83333333333333326</v>
      </c>
      <c r="N110" s="106" t="s">
        <v>62</v>
      </c>
      <c r="O110" s="109">
        <v>38</v>
      </c>
      <c r="P110" s="109">
        <v>35</v>
      </c>
      <c r="Q110" s="109">
        <v>33</v>
      </c>
      <c r="R110" s="109">
        <v>2</v>
      </c>
      <c r="S110" s="109">
        <v>0</v>
      </c>
    </row>
    <row r="111" spans="1:19" x14ac:dyDescent="0.25">
      <c r="A111" s="76" t="s">
        <v>13</v>
      </c>
      <c r="B111" s="80">
        <v>66</v>
      </c>
      <c r="C111" s="80">
        <v>64</v>
      </c>
      <c r="D111" s="81">
        <v>0.96969696969696972</v>
      </c>
      <c r="E111" s="80">
        <v>48</v>
      </c>
      <c r="F111" s="81">
        <v>0.75</v>
      </c>
      <c r="G111" s="80">
        <v>16</v>
      </c>
      <c r="H111" s="81">
        <v>0.25</v>
      </c>
      <c r="I111" s="80">
        <v>0</v>
      </c>
      <c r="J111" s="81">
        <v>0</v>
      </c>
      <c r="K111" s="81">
        <v>3.0303030303030304E-2</v>
      </c>
      <c r="L111" s="81">
        <v>0.85984848484848486</v>
      </c>
      <c r="N111" s="76" t="s">
        <v>14</v>
      </c>
      <c r="O111" s="80">
        <v>12</v>
      </c>
      <c r="P111" s="80">
        <v>10</v>
      </c>
      <c r="Q111" s="80">
        <v>10</v>
      </c>
      <c r="R111" s="80">
        <v>0</v>
      </c>
      <c r="S111" s="80">
        <v>0</v>
      </c>
    </row>
    <row r="112" spans="1:19" x14ac:dyDescent="0.25">
      <c r="A112" s="76" t="s">
        <v>15</v>
      </c>
      <c r="B112" s="80">
        <v>18</v>
      </c>
      <c r="C112" s="80">
        <v>18</v>
      </c>
      <c r="D112" s="81">
        <v>1</v>
      </c>
      <c r="E112" s="80">
        <v>17</v>
      </c>
      <c r="F112" s="81">
        <v>0.94444444444444442</v>
      </c>
      <c r="G112" s="80">
        <v>1</v>
      </c>
      <c r="H112" s="81">
        <v>5.5555555555555552E-2</v>
      </c>
      <c r="I112" s="80">
        <v>0</v>
      </c>
      <c r="J112" s="81">
        <v>0</v>
      </c>
      <c r="K112" s="81">
        <v>0</v>
      </c>
      <c r="L112" s="81">
        <v>0.97222222222222221</v>
      </c>
      <c r="N112" s="76" t="s">
        <v>146</v>
      </c>
      <c r="O112" s="80">
        <v>6</v>
      </c>
      <c r="P112" s="80">
        <v>6</v>
      </c>
      <c r="Q112" s="80">
        <v>6</v>
      </c>
      <c r="R112" s="80">
        <v>0</v>
      </c>
      <c r="S112" s="80">
        <v>0</v>
      </c>
    </row>
    <row r="113" spans="1:19" x14ac:dyDescent="0.25">
      <c r="A113" s="106" t="s">
        <v>57</v>
      </c>
      <c r="B113" s="109">
        <v>162</v>
      </c>
      <c r="C113" s="109">
        <v>158</v>
      </c>
      <c r="D113" s="110">
        <v>0.97530864197530864</v>
      </c>
      <c r="E113" s="109">
        <v>89</v>
      </c>
      <c r="F113" s="110">
        <v>0.56329113924050633</v>
      </c>
      <c r="G113" s="109">
        <v>69</v>
      </c>
      <c r="H113" s="110">
        <v>0.43670886075949367</v>
      </c>
      <c r="I113" s="109">
        <v>1</v>
      </c>
      <c r="J113" s="110">
        <v>6.1728395061728392E-3</v>
      </c>
      <c r="K113" s="110">
        <v>1.8518518518518517E-2</v>
      </c>
      <c r="L113" s="110">
        <v>0.76929989060790749</v>
      </c>
      <c r="N113" s="76" t="s">
        <v>147</v>
      </c>
      <c r="O113" s="80">
        <v>7</v>
      </c>
      <c r="P113" s="80">
        <v>6</v>
      </c>
      <c r="Q113" s="80">
        <v>6</v>
      </c>
      <c r="R113" s="80">
        <v>0</v>
      </c>
      <c r="S113" s="80">
        <v>0</v>
      </c>
    </row>
    <row r="114" spans="1:19" x14ac:dyDescent="0.25">
      <c r="A114" s="76" t="s">
        <v>1</v>
      </c>
      <c r="B114" s="80">
        <v>3</v>
      </c>
      <c r="C114" s="80">
        <v>3</v>
      </c>
      <c r="D114" s="81">
        <v>1</v>
      </c>
      <c r="E114" s="80">
        <v>2</v>
      </c>
      <c r="F114" s="81">
        <v>0.66666666666666663</v>
      </c>
      <c r="G114" s="80">
        <v>1</v>
      </c>
      <c r="H114" s="81">
        <v>0.33333333333333331</v>
      </c>
      <c r="I114" s="80">
        <v>0</v>
      </c>
      <c r="J114" s="81">
        <v>0</v>
      </c>
      <c r="K114" s="81">
        <v>0</v>
      </c>
      <c r="L114" s="81">
        <v>0.83333333333333326</v>
      </c>
      <c r="N114" s="76" t="s">
        <v>149</v>
      </c>
      <c r="O114" s="80">
        <v>13</v>
      </c>
      <c r="P114" s="80">
        <v>13</v>
      </c>
      <c r="Q114" s="80">
        <v>11</v>
      </c>
      <c r="R114" s="80">
        <v>2</v>
      </c>
      <c r="S114" s="80">
        <v>0</v>
      </c>
    </row>
    <row r="115" spans="1:19" x14ac:dyDescent="0.25">
      <c r="A115" s="76" t="s">
        <v>6</v>
      </c>
      <c r="B115" s="80">
        <v>10</v>
      </c>
      <c r="C115" s="80">
        <v>10</v>
      </c>
      <c r="D115" s="81">
        <v>1</v>
      </c>
      <c r="E115" s="80">
        <v>5</v>
      </c>
      <c r="F115" s="81">
        <v>0.5</v>
      </c>
      <c r="G115" s="80">
        <v>5</v>
      </c>
      <c r="H115" s="81">
        <v>0.5</v>
      </c>
      <c r="I115" s="80">
        <v>0</v>
      </c>
      <c r="J115" s="81">
        <v>0</v>
      </c>
      <c r="K115" s="81">
        <v>0</v>
      </c>
      <c r="L115" s="81">
        <v>0.75</v>
      </c>
      <c r="N115" s="106" t="s">
        <v>31</v>
      </c>
      <c r="O115" s="109">
        <v>35</v>
      </c>
      <c r="P115" s="109">
        <v>32</v>
      </c>
      <c r="Q115" s="109">
        <v>30</v>
      </c>
      <c r="R115" s="109">
        <v>2</v>
      </c>
      <c r="S115" s="109">
        <v>2</v>
      </c>
    </row>
    <row r="116" spans="1:19" x14ac:dyDescent="0.25">
      <c r="A116" s="76" t="s">
        <v>197</v>
      </c>
      <c r="B116" s="80">
        <v>11</v>
      </c>
      <c r="C116" s="80">
        <v>11</v>
      </c>
      <c r="D116" s="81">
        <v>1</v>
      </c>
      <c r="E116" s="80">
        <v>6</v>
      </c>
      <c r="F116" s="81">
        <v>0.54545454545454541</v>
      </c>
      <c r="G116" s="80">
        <v>5</v>
      </c>
      <c r="H116" s="81">
        <v>0.45454545454545453</v>
      </c>
      <c r="I116" s="80">
        <v>0</v>
      </c>
      <c r="J116" s="81">
        <v>0</v>
      </c>
      <c r="K116" s="81">
        <v>0</v>
      </c>
      <c r="L116" s="81">
        <v>0.77272727272727271</v>
      </c>
      <c r="N116" s="76" t="s">
        <v>14</v>
      </c>
      <c r="O116" s="80">
        <v>15</v>
      </c>
      <c r="P116" s="80">
        <v>14</v>
      </c>
      <c r="Q116" s="80">
        <v>14</v>
      </c>
      <c r="R116" s="80">
        <v>0</v>
      </c>
      <c r="S116" s="80">
        <v>1</v>
      </c>
    </row>
    <row r="117" spans="1:19" x14ac:dyDescent="0.25">
      <c r="A117" s="76" t="s">
        <v>198</v>
      </c>
      <c r="B117" s="80">
        <v>5</v>
      </c>
      <c r="C117" s="80">
        <v>4</v>
      </c>
      <c r="D117" s="81">
        <v>0.8</v>
      </c>
      <c r="E117" s="80">
        <v>0</v>
      </c>
      <c r="F117" s="81">
        <v>0</v>
      </c>
      <c r="G117" s="80">
        <v>4</v>
      </c>
      <c r="H117" s="81">
        <v>1</v>
      </c>
      <c r="I117" s="80">
        <v>0</v>
      </c>
      <c r="J117" s="81">
        <v>0</v>
      </c>
      <c r="K117" s="81">
        <v>0.2</v>
      </c>
      <c r="L117" s="81">
        <v>0.4</v>
      </c>
      <c r="N117" s="76" t="s">
        <v>146</v>
      </c>
      <c r="O117" s="80">
        <v>4</v>
      </c>
      <c r="P117" s="80">
        <v>4</v>
      </c>
      <c r="Q117" s="80">
        <v>4</v>
      </c>
      <c r="R117" s="80">
        <v>0</v>
      </c>
      <c r="S117" s="80">
        <v>0</v>
      </c>
    </row>
    <row r="118" spans="1:19" x14ac:dyDescent="0.25">
      <c r="A118" s="76" t="s">
        <v>196</v>
      </c>
      <c r="B118" s="80">
        <v>75</v>
      </c>
      <c r="C118" s="80">
        <v>72</v>
      </c>
      <c r="D118" s="81">
        <v>0.96</v>
      </c>
      <c r="E118" s="80">
        <v>34</v>
      </c>
      <c r="F118" s="81">
        <v>0.47222222222222221</v>
      </c>
      <c r="G118" s="80">
        <v>38</v>
      </c>
      <c r="H118" s="81">
        <v>0.52777777777777779</v>
      </c>
      <c r="I118" s="80">
        <v>1</v>
      </c>
      <c r="J118" s="81">
        <v>1.3333333333333334E-2</v>
      </c>
      <c r="K118" s="81">
        <v>2.6666666666666668E-2</v>
      </c>
      <c r="L118" s="81">
        <v>0.71611111111111114</v>
      </c>
      <c r="N118" s="76" t="s">
        <v>147</v>
      </c>
      <c r="O118" s="80">
        <v>7</v>
      </c>
      <c r="P118" s="80">
        <v>6</v>
      </c>
      <c r="Q118" s="80">
        <v>5</v>
      </c>
      <c r="R118" s="80">
        <v>1</v>
      </c>
      <c r="S118" s="80">
        <v>1</v>
      </c>
    </row>
    <row r="119" spans="1:19" x14ac:dyDescent="0.25">
      <c r="A119" s="76" t="s">
        <v>182</v>
      </c>
      <c r="B119" s="80">
        <v>20</v>
      </c>
      <c r="C119" s="80">
        <v>20</v>
      </c>
      <c r="D119" s="81">
        <v>1</v>
      </c>
      <c r="E119" s="80">
        <v>20</v>
      </c>
      <c r="F119" s="81">
        <v>1</v>
      </c>
      <c r="G119" s="80">
        <v>0</v>
      </c>
      <c r="H119" s="81">
        <v>0</v>
      </c>
      <c r="I119" s="80">
        <v>0</v>
      </c>
      <c r="J119" s="81">
        <v>0</v>
      </c>
      <c r="K119" s="81">
        <v>0</v>
      </c>
      <c r="L119" s="81">
        <v>1</v>
      </c>
      <c r="N119" s="76" t="s">
        <v>149</v>
      </c>
      <c r="O119" s="80">
        <v>9</v>
      </c>
      <c r="P119" s="80">
        <v>8</v>
      </c>
      <c r="Q119" s="80">
        <v>7</v>
      </c>
      <c r="R119" s="80">
        <v>1</v>
      </c>
      <c r="S119" s="80">
        <v>0</v>
      </c>
    </row>
    <row r="120" spans="1:19" x14ac:dyDescent="0.25">
      <c r="A120" s="76" t="s">
        <v>10</v>
      </c>
      <c r="B120" s="80">
        <v>3</v>
      </c>
      <c r="C120" s="80">
        <v>3</v>
      </c>
      <c r="D120" s="81">
        <v>1</v>
      </c>
      <c r="E120" s="80">
        <v>0</v>
      </c>
      <c r="F120" s="81">
        <v>0</v>
      </c>
      <c r="G120" s="80">
        <v>3</v>
      </c>
      <c r="H120" s="81">
        <v>1</v>
      </c>
      <c r="I120" s="80">
        <v>0</v>
      </c>
      <c r="J120" s="81">
        <v>0</v>
      </c>
      <c r="K120" s="81">
        <v>0</v>
      </c>
      <c r="L120" s="81">
        <v>0.5</v>
      </c>
      <c r="N120" s="106" t="s">
        <v>63</v>
      </c>
      <c r="O120" s="109">
        <v>41</v>
      </c>
      <c r="P120" s="109">
        <v>38</v>
      </c>
      <c r="Q120" s="109">
        <v>33</v>
      </c>
      <c r="R120" s="109">
        <v>5</v>
      </c>
      <c r="S120" s="109">
        <v>0</v>
      </c>
    </row>
    <row r="121" spans="1:19" x14ac:dyDescent="0.25">
      <c r="A121" s="76" t="s">
        <v>11</v>
      </c>
      <c r="B121" s="80">
        <v>1</v>
      </c>
      <c r="C121" s="80">
        <v>1</v>
      </c>
      <c r="D121" s="81">
        <v>1</v>
      </c>
      <c r="E121" s="80">
        <v>0</v>
      </c>
      <c r="F121" s="81">
        <v>0</v>
      </c>
      <c r="G121" s="80">
        <v>1</v>
      </c>
      <c r="H121" s="81">
        <v>1</v>
      </c>
      <c r="I121" s="80">
        <v>0</v>
      </c>
      <c r="J121" s="81">
        <v>0</v>
      </c>
      <c r="K121" s="81">
        <v>0</v>
      </c>
      <c r="L121" s="81">
        <v>0.5</v>
      </c>
      <c r="N121" s="76" t="s">
        <v>14</v>
      </c>
      <c r="O121" s="80">
        <v>14</v>
      </c>
      <c r="P121" s="80">
        <v>14</v>
      </c>
      <c r="Q121" s="80">
        <v>13</v>
      </c>
      <c r="R121" s="80">
        <v>1</v>
      </c>
      <c r="S121" s="80">
        <v>0</v>
      </c>
    </row>
    <row r="122" spans="1:19" x14ac:dyDescent="0.25">
      <c r="A122" s="76" t="s">
        <v>12</v>
      </c>
      <c r="B122" s="80">
        <v>1</v>
      </c>
      <c r="C122" s="80">
        <v>1</v>
      </c>
      <c r="D122" s="81">
        <v>1</v>
      </c>
      <c r="E122" s="80">
        <v>0</v>
      </c>
      <c r="F122" s="81">
        <v>0</v>
      </c>
      <c r="G122" s="80">
        <v>1</v>
      </c>
      <c r="H122" s="81">
        <v>1</v>
      </c>
      <c r="I122" s="80">
        <v>0</v>
      </c>
      <c r="J122" s="81">
        <v>0</v>
      </c>
      <c r="K122" s="81">
        <v>0</v>
      </c>
      <c r="L122" s="81">
        <v>0.5</v>
      </c>
      <c r="N122" s="76" t="s">
        <v>146</v>
      </c>
      <c r="O122" s="80">
        <v>4</v>
      </c>
      <c r="P122" s="80">
        <v>4</v>
      </c>
      <c r="Q122" s="80">
        <v>4</v>
      </c>
      <c r="R122" s="80">
        <v>0</v>
      </c>
      <c r="S122" s="80">
        <v>0</v>
      </c>
    </row>
    <row r="123" spans="1:19" x14ac:dyDescent="0.25">
      <c r="A123" s="76" t="s">
        <v>13</v>
      </c>
      <c r="B123" s="80">
        <v>30</v>
      </c>
      <c r="C123" s="80">
        <v>30</v>
      </c>
      <c r="D123" s="81">
        <v>1</v>
      </c>
      <c r="E123" s="80">
        <v>19</v>
      </c>
      <c r="F123" s="81">
        <v>0.6333333333333333</v>
      </c>
      <c r="G123" s="80">
        <v>11</v>
      </c>
      <c r="H123" s="81">
        <v>0.36666666666666664</v>
      </c>
      <c r="I123" s="80">
        <v>0</v>
      </c>
      <c r="J123" s="81">
        <v>0</v>
      </c>
      <c r="K123" s="81">
        <v>0</v>
      </c>
      <c r="L123" s="81">
        <v>0.81666666666666665</v>
      </c>
      <c r="N123" s="76" t="s">
        <v>147</v>
      </c>
      <c r="O123" s="80">
        <v>14</v>
      </c>
      <c r="P123" s="80">
        <v>11</v>
      </c>
      <c r="Q123" s="80">
        <v>8</v>
      </c>
      <c r="R123" s="80">
        <v>3</v>
      </c>
      <c r="S123" s="80">
        <v>0</v>
      </c>
    </row>
    <row r="124" spans="1:19" x14ac:dyDescent="0.25">
      <c r="A124" s="76" t="s">
        <v>15</v>
      </c>
      <c r="B124" s="80">
        <v>3</v>
      </c>
      <c r="C124" s="80">
        <v>3</v>
      </c>
      <c r="D124" s="81">
        <v>1</v>
      </c>
      <c r="E124" s="80">
        <v>3</v>
      </c>
      <c r="F124" s="81">
        <v>1</v>
      </c>
      <c r="G124" s="80">
        <v>0</v>
      </c>
      <c r="H124" s="81">
        <v>0</v>
      </c>
      <c r="I124" s="80">
        <v>0</v>
      </c>
      <c r="J124" s="81">
        <v>0</v>
      </c>
      <c r="K124" s="81">
        <v>0</v>
      </c>
      <c r="L124" s="81">
        <v>1</v>
      </c>
      <c r="N124" s="76" t="s">
        <v>149</v>
      </c>
      <c r="O124" s="80">
        <v>9</v>
      </c>
      <c r="P124" s="80">
        <v>9</v>
      </c>
      <c r="Q124" s="80">
        <v>8</v>
      </c>
      <c r="R124" s="80">
        <v>1</v>
      </c>
      <c r="S124" s="80">
        <v>0</v>
      </c>
    </row>
    <row r="125" spans="1:19" x14ac:dyDescent="0.25">
      <c r="A125" s="106" t="s">
        <v>169</v>
      </c>
      <c r="B125" s="109">
        <v>838</v>
      </c>
      <c r="C125" s="109">
        <v>754</v>
      </c>
      <c r="D125" s="110">
        <v>0.89976133651551315</v>
      </c>
      <c r="E125" s="109">
        <v>650</v>
      </c>
      <c r="F125" s="110">
        <v>0.86206896551724133</v>
      </c>
      <c r="G125" s="109">
        <v>104</v>
      </c>
      <c r="H125" s="110">
        <v>0.13793103448275862</v>
      </c>
      <c r="I125" s="109">
        <v>13</v>
      </c>
      <c r="J125" s="110">
        <v>1.5513126491646777E-2</v>
      </c>
      <c r="K125" s="110">
        <v>8.4725536992840092E-2</v>
      </c>
      <c r="L125" s="110">
        <v>0.8809151510163773</v>
      </c>
      <c r="N125" s="106" t="s">
        <v>32</v>
      </c>
      <c r="O125" s="109">
        <v>72</v>
      </c>
      <c r="P125" s="109">
        <v>68</v>
      </c>
      <c r="Q125" s="109">
        <v>59</v>
      </c>
      <c r="R125" s="109">
        <v>9</v>
      </c>
      <c r="S125" s="109">
        <v>0</v>
      </c>
    </row>
    <row r="126" spans="1:19" x14ac:dyDescent="0.25">
      <c r="A126" s="76" t="s">
        <v>1</v>
      </c>
      <c r="B126" s="80">
        <v>5</v>
      </c>
      <c r="C126" s="80">
        <v>2</v>
      </c>
      <c r="D126" s="81">
        <v>0.4</v>
      </c>
      <c r="E126" s="80">
        <v>2</v>
      </c>
      <c r="F126" s="81">
        <v>1</v>
      </c>
      <c r="G126" s="80">
        <v>0</v>
      </c>
      <c r="H126" s="81">
        <v>0</v>
      </c>
      <c r="I126" s="80">
        <v>0</v>
      </c>
      <c r="J126" s="81">
        <v>0</v>
      </c>
      <c r="K126" s="81">
        <v>0.6</v>
      </c>
      <c r="L126" s="81">
        <v>0.7</v>
      </c>
      <c r="N126" s="76" t="s">
        <v>14</v>
      </c>
      <c r="O126" s="80">
        <v>5</v>
      </c>
      <c r="P126" s="80">
        <v>5</v>
      </c>
      <c r="Q126" s="80">
        <v>4</v>
      </c>
      <c r="R126" s="80">
        <v>1</v>
      </c>
      <c r="S126" s="80">
        <v>0</v>
      </c>
    </row>
    <row r="127" spans="1:19" x14ac:dyDescent="0.25">
      <c r="A127" s="76" t="s">
        <v>6</v>
      </c>
      <c r="B127" s="80">
        <v>59</v>
      </c>
      <c r="C127" s="80">
        <v>52</v>
      </c>
      <c r="D127" s="81">
        <v>0.88135593220338981</v>
      </c>
      <c r="E127" s="80">
        <v>45</v>
      </c>
      <c r="F127" s="81">
        <v>0.86538461538461542</v>
      </c>
      <c r="G127" s="80">
        <v>7</v>
      </c>
      <c r="H127" s="81">
        <v>0.13461538461538461</v>
      </c>
      <c r="I127" s="80">
        <v>0</v>
      </c>
      <c r="J127" s="81">
        <v>0</v>
      </c>
      <c r="K127" s="81">
        <v>0.11864406779661017</v>
      </c>
      <c r="L127" s="81">
        <v>0.87337027379400256</v>
      </c>
      <c r="N127" s="76" t="s">
        <v>146</v>
      </c>
      <c r="O127" s="80">
        <v>13</v>
      </c>
      <c r="P127" s="80">
        <v>13</v>
      </c>
      <c r="Q127" s="80">
        <v>12</v>
      </c>
      <c r="R127" s="80">
        <v>1</v>
      </c>
      <c r="S127" s="80">
        <v>0</v>
      </c>
    </row>
    <row r="128" spans="1:19" x14ac:dyDescent="0.25">
      <c r="A128" s="76" t="s">
        <v>197</v>
      </c>
      <c r="B128" s="80">
        <v>133</v>
      </c>
      <c r="C128" s="80">
        <v>120</v>
      </c>
      <c r="D128" s="81">
        <v>0.90225563909774431</v>
      </c>
      <c r="E128" s="80">
        <v>103</v>
      </c>
      <c r="F128" s="81">
        <v>0.85833333333333328</v>
      </c>
      <c r="G128" s="80">
        <v>17</v>
      </c>
      <c r="H128" s="81">
        <v>0.14166666666666666</v>
      </c>
      <c r="I128" s="80">
        <v>2</v>
      </c>
      <c r="J128" s="81">
        <v>1.5037593984962405E-2</v>
      </c>
      <c r="K128" s="81">
        <v>8.2706766917293228E-2</v>
      </c>
      <c r="L128" s="81">
        <v>0.88029448621553885</v>
      </c>
      <c r="N128" s="76" t="s">
        <v>147</v>
      </c>
      <c r="O128" s="80">
        <v>37</v>
      </c>
      <c r="P128" s="80">
        <v>34</v>
      </c>
      <c r="Q128" s="80">
        <v>28</v>
      </c>
      <c r="R128" s="80">
        <v>6</v>
      </c>
      <c r="S128" s="80">
        <v>0</v>
      </c>
    </row>
    <row r="129" spans="1:19" x14ac:dyDescent="0.25">
      <c r="A129" s="76" t="s">
        <v>198</v>
      </c>
      <c r="B129" s="80">
        <v>173</v>
      </c>
      <c r="C129" s="80">
        <v>148</v>
      </c>
      <c r="D129" s="81">
        <v>0.8554913294797688</v>
      </c>
      <c r="E129" s="80">
        <v>133</v>
      </c>
      <c r="F129" s="81">
        <v>0.89864864864864868</v>
      </c>
      <c r="G129" s="80">
        <v>15</v>
      </c>
      <c r="H129" s="81">
        <v>0.10135135135135136</v>
      </c>
      <c r="I129" s="80">
        <v>3</v>
      </c>
      <c r="J129" s="81">
        <v>1.7341040462427744E-2</v>
      </c>
      <c r="K129" s="81">
        <v>0.12716763005780346</v>
      </c>
      <c r="L129" s="81">
        <v>0.87706998906420874</v>
      </c>
      <c r="N129" s="76" t="s">
        <v>149</v>
      </c>
      <c r="O129" s="80">
        <v>17</v>
      </c>
      <c r="P129" s="80">
        <v>16</v>
      </c>
      <c r="Q129" s="80">
        <v>15</v>
      </c>
      <c r="R129" s="80">
        <v>1</v>
      </c>
      <c r="S129" s="80">
        <v>0</v>
      </c>
    </row>
    <row r="130" spans="1:19" x14ac:dyDescent="0.25">
      <c r="A130" s="76" t="s">
        <v>196</v>
      </c>
      <c r="B130" s="80">
        <v>86</v>
      </c>
      <c r="C130" s="80">
        <v>76</v>
      </c>
      <c r="D130" s="81">
        <v>0.88372093023255816</v>
      </c>
      <c r="E130" s="80">
        <v>64</v>
      </c>
      <c r="F130" s="81">
        <v>0.84210526315789469</v>
      </c>
      <c r="G130" s="80">
        <v>12</v>
      </c>
      <c r="H130" s="81">
        <v>0.15789473684210525</v>
      </c>
      <c r="I130" s="80">
        <v>4</v>
      </c>
      <c r="J130" s="81">
        <v>4.6511627906976744E-2</v>
      </c>
      <c r="K130" s="81">
        <v>6.9767441860465115E-2</v>
      </c>
      <c r="L130" s="81">
        <v>0.86291309669522642</v>
      </c>
      <c r="N130" s="106" t="s">
        <v>166</v>
      </c>
      <c r="O130" s="109">
        <v>40</v>
      </c>
      <c r="P130" s="109">
        <v>36</v>
      </c>
      <c r="Q130" s="109">
        <v>23</v>
      </c>
      <c r="R130" s="109">
        <v>13</v>
      </c>
      <c r="S130" s="109">
        <v>0</v>
      </c>
    </row>
    <row r="131" spans="1:19" x14ac:dyDescent="0.25">
      <c r="A131" s="76" t="s">
        <v>182</v>
      </c>
      <c r="B131" s="80">
        <v>42</v>
      </c>
      <c r="C131" s="80">
        <v>42</v>
      </c>
      <c r="D131" s="81">
        <v>1</v>
      </c>
      <c r="E131" s="80">
        <v>42</v>
      </c>
      <c r="F131" s="81">
        <v>1</v>
      </c>
      <c r="G131" s="80">
        <v>0</v>
      </c>
      <c r="H131" s="81">
        <v>0</v>
      </c>
      <c r="I131" s="80">
        <v>0</v>
      </c>
      <c r="J131" s="81">
        <v>0</v>
      </c>
      <c r="K131" s="81">
        <v>0</v>
      </c>
      <c r="L131" s="81">
        <v>1</v>
      </c>
      <c r="N131" s="76" t="s">
        <v>14</v>
      </c>
      <c r="O131" s="80">
        <v>4</v>
      </c>
      <c r="P131" s="80">
        <v>4</v>
      </c>
      <c r="Q131" s="80">
        <v>2</v>
      </c>
      <c r="R131" s="80">
        <v>2</v>
      </c>
      <c r="S131" s="80">
        <v>0</v>
      </c>
    </row>
    <row r="132" spans="1:19" x14ac:dyDescent="0.25">
      <c r="A132" s="76" t="s">
        <v>10</v>
      </c>
      <c r="B132" s="80">
        <v>53</v>
      </c>
      <c r="C132" s="80">
        <v>38</v>
      </c>
      <c r="D132" s="81">
        <v>0.71698113207547165</v>
      </c>
      <c r="E132" s="80">
        <v>34</v>
      </c>
      <c r="F132" s="81">
        <v>0.89473684210526316</v>
      </c>
      <c r="G132" s="80">
        <v>4</v>
      </c>
      <c r="H132" s="81">
        <v>0.10526315789473684</v>
      </c>
      <c r="I132" s="80">
        <v>0</v>
      </c>
      <c r="J132" s="81">
        <v>0</v>
      </c>
      <c r="K132" s="81">
        <v>0.28301886792452829</v>
      </c>
      <c r="L132" s="81">
        <v>0.80585898709036741</v>
      </c>
      <c r="N132" s="76" t="s">
        <v>146</v>
      </c>
      <c r="O132" s="80">
        <v>9</v>
      </c>
      <c r="P132" s="80">
        <v>8</v>
      </c>
      <c r="Q132" s="80">
        <v>5</v>
      </c>
      <c r="R132" s="80">
        <v>3</v>
      </c>
      <c r="S132" s="80">
        <v>0</v>
      </c>
    </row>
    <row r="133" spans="1:19" x14ac:dyDescent="0.25">
      <c r="A133" s="76" t="s">
        <v>11</v>
      </c>
      <c r="B133" s="80">
        <v>65</v>
      </c>
      <c r="C133" s="80">
        <v>61</v>
      </c>
      <c r="D133" s="81">
        <v>0.93846153846153846</v>
      </c>
      <c r="E133" s="80">
        <v>38</v>
      </c>
      <c r="F133" s="81">
        <v>0.62295081967213117</v>
      </c>
      <c r="G133" s="80">
        <v>23</v>
      </c>
      <c r="H133" s="81">
        <v>0.37704918032786883</v>
      </c>
      <c r="I133" s="80">
        <v>2</v>
      </c>
      <c r="J133" s="81">
        <v>3.0769230769230771E-2</v>
      </c>
      <c r="K133" s="81">
        <v>3.0769230769230771E-2</v>
      </c>
      <c r="L133" s="81">
        <v>0.78070617906683482</v>
      </c>
      <c r="N133" s="76" t="s">
        <v>147</v>
      </c>
      <c r="O133" s="80">
        <v>18</v>
      </c>
      <c r="P133" s="80">
        <v>16</v>
      </c>
      <c r="Q133" s="80">
        <v>10</v>
      </c>
      <c r="R133" s="80">
        <v>6</v>
      </c>
      <c r="S133" s="80">
        <v>0</v>
      </c>
    </row>
    <row r="134" spans="1:19" x14ac:dyDescent="0.25">
      <c r="A134" s="76" t="s">
        <v>12</v>
      </c>
      <c r="B134" s="80">
        <v>21</v>
      </c>
      <c r="C134" s="80">
        <v>21</v>
      </c>
      <c r="D134" s="81">
        <v>1</v>
      </c>
      <c r="E134" s="80">
        <v>18</v>
      </c>
      <c r="F134" s="81">
        <v>0.8571428571428571</v>
      </c>
      <c r="G134" s="80">
        <v>3</v>
      </c>
      <c r="H134" s="81">
        <v>0.14285714285714285</v>
      </c>
      <c r="I134" s="80">
        <v>0</v>
      </c>
      <c r="J134" s="81">
        <v>0</v>
      </c>
      <c r="K134" s="81">
        <v>0</v>
      </c>
      <c r="L134" s="81">
        <v>0.9285714285714286</v>
      </c>
      <c r="N134" s="76" t="s">
        <v>149</v>
      </c>
      <c r="O134" s="80">
        <v>9</v>
      </c>
      <c r="P134" s="80">
        <v>8</v>
      </c>
      <c r="Q134" s="80">
        <v>6</v>
      </c>
      <c r="R134" s="80">
        <v>2</v>
      </c>
      <c r="S134" s="80">
        <v>0</v>
      </c>
    </row>
    <row r="135" spans="1:19" x14ac:dyDescent="0.25">
      <c r="A135" s="76" t="s">
        <v>13</v>
      </c>
      <c r="B135" s="80">
        <v>152</v>
      </c>
      <c r="C135" s="80">
        <v>147</v>
      </c>
      <c r="D135" s="81">
        <v>0.96710526315789469</v>
      </c>
      <c r="E135" s="80">
        <v>127</v>
      </c>
      <c r="F135" s="81">
        <v>0.86394557823129248</v>
      </c>
      <c r="G135" s="80">
        <v>20</v>
      </c>
      <c r="H135" s="81">
        <v>0.1360544217687075</v>
      </c>
      <c r="I135" s="80">
        <v>1</v>
      </c>
      <c r="J135" s="81">
        <v>6.5789473684210523E-3</v>
      </c>
      <c r="K135" s="81">
        <v>2.6315789473684209E-2</v>
      </c>
      <c r="L135" s="81">
        <v>0.91552542069459353</v>
      </c>
      <c r="N135" s="106" t="s">
        <v>64</v>
      </c>
      <c r="O135" s="109">
        <v>17</v>
      </c>
      <c r="P135" s="109">
        <v>17</v>
      </c>
      <c r="Q135" s="109">
        <v>15</v>
      </c>
      <c r="R135" s="109">
        <v>2</v>
      </c>
      <c r="S135" s="109">
        <v>0</v>
      </c>
    </row>
    <row r="136" spans="1:19" x14ac:dyDescent="0.25">
      <c r="A136" s="76" t="s">
        <v>15</v>
      </c>
      <c r="B136" s="80">
        <v>49</v>
      </c>
      <c r="C136" s="80">
        <v>47</v>
      </c>
      <c r="D136" s="81">
        <v>0.95918367346938771</v>
      </c>
      <c r="E136" s="80">
        <v>44</v>
      </c>
      <c r="F136" s="81">
        <v>0.93617021276595747</v>
      </c>
      <c r="G136" s="80">
        <v>3</v>
      </c>
      <c r="H136" s="81">
        <v>6.3829787234042548E-2</v>
      </c>
      <c r="I136" s="80">
        <v>1</v>
      </c>
      <c r="J136" s="81">
        <v>2.0408163265306121E-2</v>
      </c>
      <c r="K136" s="81">
        <v>2.0408163265306121E-2</v>
      </c>
      <c r="L136" s="81">
        <v>0.94767694311767259</v>
      </c>
      <c r="N136" s="76" t="s">
        <v>146</v>
      </c>
      <c r="O136" s="80">
        <v>8</v>
      </c>
      <c r="P136" s="80">
        <v>8</v>
      </c>
      <c r="Q136" s="80">
        <v>7</v>
      </c>
      <c r="R136" s="80">
        <v>1</v>
      </c>
      <c r="S136" s="80">
        <v>0</v>
      </c>
    </row>
    <row r="137" spans="1:19" x14ac:dyDescent="0.25">
      <c r="A137" s="106" t="s">
        <v>58</v>
      </c>
      <c r="B137" s="109">
        <v>258</v>
      </c>
      <c r="C137" s="109">
        <v>248</v>
      </c>
      <c r="D137" s="110">
        <v>0.96124031007751942</v>
      </c>
      <c r="E137" s="109">
        <v>135</v>
      </c>
      <c r="F137" s="110">
        <v>0.54435483870967738</v>
      </c>
      <c r="G137" s="109">
        <v>113</v>
      </c>
      <c r="H137" s="110">
        <v>0.45564516129032256</v>
      </c>
      <c r="I137" s="109">
        <v>0</v>
      </c>
      <c r="J137" s="110">
        <v>0</v>
      </c>
      <c r="K137" s="110">
        <v>3.875968992248062E-2</v>
      </c>
      <c r="L137" s="110">
        <v>0.7527975743935984</v>
      </c>
      <c r="N137" s="76" t="s">
        <v>147</v>
      </c>
      <c r="O137" s="80">
        <v>5</v>
      </c>
      <c r="P137" s="80">
        <v>5</v>
      </c>
      <c r="Q137" s="80">
        <v>4</v>
      </c>
      <c r="R137" s="80">
        <v>1</v>
      </c>
      <c r="S137" s="80">
        <v>0</v>
      </c>
    </row>
    <row r="138" spans="1:19" x14ac:dyDescent="0.25">
      <c r="A138" s="76" t="s">
        <v>1</v>
      </c>
      <c r="B138" s="80">
        <v>3</v>
      </c>
      <c r="C138" s="80">
        <v>3</v>
      </c>
      <c r="D138" s="81">
        <v>1</v>
      </c>
      <c r="E138" s="80">
        <v>2</v>
      </c>
      <c r="F138" s="81">
        <v>0.66666666666666663</v>
      </c>
      <c r="G138" s="80">
        <v>1</v>
      </c>
      <c r="H138" s="81">
        <v>0.33333333333333331</v>
      </c>
      <c r="I138" s="80">
        <v>0</v>
      </c>
      <c r="J138" s="81">
        <v>0</v>
      </c>
      <c r="K138" s="81">
        <v>0</v>
      </c>
      <c r="L138" s="81">
        <v>0.83333333333333326</v>
      </c>
      <c r="N138" s="76" t="s">
        <v>149</v>
      </c>
      <c r="O138" s="80">
        <v>4</v>
      </c>
      <c r="P138" s="80">
        <v>4</v>
      </c>
      <c r="Q138" s="80">
        <v>4</v>
      </c>
      <c r="R138" s="80">
        <v>0</v>
      </c>
      <c r="S138" s="80">
        <v>0</v>
      </c>
    </row>
    <row r="139" spans="1:19" x14ac:dyDescent="0.25">
      <c r="A139" s="76" t="s">
        <v>6</v>
      </c>
      <c r="B139" s="80">
        <v>44</v>
      </c>
      <c r="C139" s="80">
        <v>44</v>
      </c>
      <c r="D139" s="81">
        <v>1</v>
      </c>
      <c r="E139" s="80">
        <v>20</v>
      </c>
      <c r="F139" s="81">
        <v>0.45454545454545453</v>
      </c>
      <c r="G139" s="80">
        <v>24</v>
      </c>
      <c r="H139" s="81">
        <v>0.54545454545454541</v>
      </c>
      <c r="I139" s="80">
        <v>0</v>
      </c>
      <c r="J139" s="81">
        <v>0</v>
      </c>
      <c r="K139" s="81">
        <v>0</v>
      </c>
      <c r="L139" s="81">
        <v>0.72727272727272729</v>
      </c>
      <c r="N139" s="106" t="s">
        <v>33</v>
      </c>
      <c r="O139" s="109">
        <v>23</v>
      </c>
      <c r="P139" s="109">
        <v>22</v>
      </c>
      <c r="Q139" s="109">
        <v>21</v>
      </c>
      <c r="R139" s="109">
        <v>1</v>
      </c>
      <c r="S139" s="109">
        <v>1</v>
      </c>
    </row>
    <row r="140" spans="1:19" x14ac:dyDescent="0.25">
      <c r="A140" s="76" t="s">
        <v>197</v>
      </c>
      <c r="B140" s="80">
        <v>59</v>
      </c>
      <c r="C140" s="80">
        <v>57</v>
      </c>
      <c r="D140" s="81">
        <v>0.96610169491525422</v>
      </c>
      <c r="E140" s="80">
        <v>17</v>
      </c>
      <c r="F140" s="81">
        <v>0.2982456140350877</v>
      </c>
      <c r="G140" s="80">
        <v>40</v>
      </c>
      <c r="H140" s="81">
        <v>0.70175438596491224</v>
      </c>
      <c r="I140" s="80">
        <v>0</v>
      </c>
      <c r="J140" s="81">
        <v>0</v>
      </c>
      <c r="K140" s="81">
        <v>3.3898305084745763E-2</v>
      </c>
      <c r="L140" s="81">
        <v>0.63217365447517093</v>
      </c>
      <c r="N140" s="76" t="s">
        <v>14</v>
      </c>
      <c r="O140" s="80">
        <v>1</v>
      </c>
      <c r="P140" s="80">
        <v>1</v>
      </c>
      <c r="Q140" s="80">
        <v>1</v>
      </c>
      <c r="R140" s="80">
        <v>0</v>
      </c>
      <c r="S140" s="80">
        <v>0</v>
      </c>
    </row>
    <row r="141" spans="1:19" x14ac:dyDescent="0.25">
      <c r="A141" s="76" t="s">
        <v>198</v>
      </c>
      <c r="B141" s="80">
        <v>6</v>
      </c>
      <c r="C141" s="80">
        <v>6</v>
      </c>
      <c r="D141" s="81">
        <v>1</v>
      </c>
      <c r="E141" s="80">
        <v>0</v>
      </c>
      <c r="F141" s="81">
        <v>0</v>
      </c>
      <c r="G141" s="80">
        <v>6</v>
      </c>
      <c r="H141" s="81">
        <v>1</v>
      </c>
      <c r="I141" s="80">
        <v>0</v>
      </c>
      <c r="J141" s="81">
        <v>0</v>
      </c>
      <c r="K141" s="81">
        <v>0</v>
      </c>
      <c r="L141" s="81">
        <v>0.5</v>
      </c>
      <c r="N141" s="76" t="s">
        <v>146</v>
      </c>
      <c r="O141" s="80">
        <v>4</v>
      </c>
      <c r="P141" s="80">
        <v>4</v>
      </c>
      <c r="Q141" s="80">
        <v>4</v>
      </c>
      <c r="R141" s="80">
        <v>0</v>
      </c>
      <c r="S141" s="80">
        <v>0</v>
      </c>
    </row>
    <row r="142" spans="1:19" x14ac:dyDescent="0.25">
      <c r="A142" s="76" t="s">
        <v>196</v>
      </c>
      <c r="B142" s="80">
        <v>37</v>
      </c>
      <c r="C142" s="80">
        <v>34</v>
      </c>
      <c r="D142" s="81">
        <v>0.91891891891891897</v>
      </c>
      <c r="E142" s="80">
        <v>17</v>
      </c>
      <c r="F142" s="81">
        <v>0.5</v>
      </c>
      <c r="G142" s="80">
        <v>17</v>
      </c>
      <c r="H142" s="81">
        <v>0.5</v>
      </c>
      <c r="I142" s="80">
        <v>0</v>
      </c>
      <c r="J142" s="81">
        <v>0</v>
      </c>
      <c r="K142" s="81">
        <v>8.1081081081081086E-2</v>
      </c>
      <c r="L142" s="81">
        <v>0.70945945945945943</v>
      </c>
      <c r="N142" s="76" t="s">
        <v>147</v>
      </c>
      <c r="O142" s="80">
        <v>10</v>
      </c>
      <c r="P142" s="80">
        <v>9</v>
      </c>
      <c r="Q142" s="80">
        <v>8</v>
      </c>
      <c r="R142" s="80">
        <v>1</v>
      </c>
      <c r="S142" s="80">
        <v>1</v>
      </c>
    </row>
    <row r="143" spans="1:19" x14ac:dyDescent="0.25">
      <c r="A143" s="76" t="s">
        <v>182</v>
      </c>
      <c r="B143" s="80">
        <v>51</v>
      </c>
      <c r="C143" s="80">
        <v>51</v>
      </c>
      <c r="D143" s="81">
        <v>1</v>
      </c>
      <c r="E143" s="80">
        <v>51</v>
      </c>
      <c r="F143" s="81">
        <v>1</v>
      </c>
      <c r="G143" s="80">
        <v>0</v>
      </c>
      <c r="H143" s="81">
        <v>0</v>
      </c>
      <c r="I143" s="80">
        <v>0</v>
      </c>
      <c r="J143" s="81">
        <v>0</v>
      </c>
      <c r="K143" s="81">
        <v>0</v>
      </c>
      <c r="L143" s="81">
        <v>1</v>
      </c>
      <c r="N143" s="76" t="s">
        <v>149</v>
      </c>
      <c r="O143" s="80">
        <v>8</v>
      </c>
      <c r="P143" s="80">
        <v>8</v>
      </c>
      <c r="Q143" s="80">
        <v>8</v>
      </c>
      <c r="R143" s="80">
        <v>0</v>
      </c>
      <c r="S143" s="80">
        <v>0</v>
      </c>
    </row>
    <row r="144" spans="1:19" x14ac:dyDescent="0.25">
      <c r="A144" s="76" t="s">
        <v>10</v>
      </c>
      <c r="B144" s="80">
        <v>2</v>
      </c>
      <c r="C144" s="80">
        <v>2</v>
      </c>
      <c r="D144" s="81">
        <v>1</v>
      </c>
      <c r="E144" s="80">
        <v>0</v>
      </c>
      <c r="F144" s="81">
        <v>0</v>
      </c>
      <c r="G144" s="80">
        <v>2</v>
      </c>
      <c r="H144" s="81">
        <v>1</v>
      </c>
      <c r="I144" s="80">
        <v>0</v>
      </c>
      <c r="J144" s="81">
        <v>0</v>
      </c>
      <c r="K144" s="81">
        <v>0</v>
      </c>
      <c r="L144" s="81">
        <v>0.5</v>
      </c>
      <c r="N144" s="106" t="s">
        <v>129</v>
      </c>
      <c r="O144" s="109">
        <v>22</v>
      </c>
      <c r="P144" s="109">
        <v>22</v>
      </c>
      <c r="Q144" s="109">
        <v>19</v>
      </c>
      <c r="R144" s="109">
        <v>3</v>
      </c>
      <c r="S144" s="109">
        <v>0</v>
      </c>
    </row>
    <row r="145" spans="1:19" x14ac:dyDescent="0.25">
      <c r="A145" s="76" t="s">
        <v>11</v>
      </c>
      <c r="B145" s="80">
        <v>3</v>
      </c>
      <c r="C145" s="80">
        <v>3</v>
      </c>
      <c r="D145" s="81">
        <v>1</v>
      </c>
      <c r="E145" s="80">
        <v>2</v>
      </c>
      <c r="F145" s="81">
        <v>0.66666666666666663</v>
      </c>
      <c r="G145" s="80">
        <v>1</v>
      </c>
      <c r="H145" s="81">
        <v>0.33333333333333331</v>
      </c>
      <c r="I145" s="80">
        <v>0</v>
      </c>
      <c r="J145" s="81">
        <v>0</v>
      </c>
      <c r="K145" s="81">
        <v>0</v>
      </c>
      <c r="L145" s="81">
        <v>0.83333333333333326</v>
      </c>
      <c r="N145" s="76" t="s">
        <v>14</v>
      </c>
      <c r="O145" s="80">
        <v>2</v>
      </c>
      <c r="P145" s="80">
        <v>2</v>
      </c>
      <c r="Q145" s="80">
        <v>1</v>
      </c>
      <c r="R145" s="80">
        <v>1</v>
      </c>
      <c r="S145" s="80">
        <v>0</v>
      </c>
    </row>
    <row r="146" spans="1:19" x14ac:dyDescent="0.25">
      <c r="A146" s="76" t="s">
        <v>13</v>
      </c>
      <c r="B146" s="80">
        <v>21</v>
      </c>
      <c r="C146" s="80">
        <v>21</v>
      </c>
      <c r="D146" s="81">
        <v>1</v>
      </c>
      <c r="E146" s="80">
        <v>14</v>
      </c>
      <c r="F146" s="81">
        <v>0.66666666666666663</v>
      </c>
      <c r="G146" s="80">
        <v>7</v>
      </c>
      <c r="H146" s="81">
        <v>0.33333333333333331</v>
      </c>
      <c r="I146" s="80">
        <v>0</v>
      </c>
      <c r="J146" s="81">
        <v>0</v>
      </c>
      <c r="K146" s="81">
        <v>0</v>
      </c>
      <c r="L146" s="81">
        <v>0.83333333333333326</v>
      </c>
      <c r="N146" s="76" t="s">
        <v>146</v>
      </c>
      <c r="O146" s="80">
        <v>1</v>
      </c>
      <c r="P146" s="80">
        <v>1</v>
      </c>
      <c r="Q146" s="80">
        <v>0</v>
      </c>
      <c r="R146" s="80">
        <v>1</v>
      </c>
      <c r="S146" s="80">
        <v>0</v>
      </c>
    </row>
    <row r="147" spans="1:19" x14ac:dyDescent="0.25">
      <c r="A147" s="76" t="s">
        <v>15</v>
      </c>
      <c r="B147" s="80">
        <v>32</v>
      </c>
      <c r="C147" s="80">
        <v>27</v>
      </c>
      <c r="D147" s="81">
        <v>0.84375</v>
      </c>
      <c r="E147" s="80">
        <v>12</v>
      </c>
      <c r="F147" s="81">
        <v>0.44444444444444442</v>
      </c>
      <c r="G147" s="80">
        <v>15</v>
      </c>
      <c r="H147" s="81">
        <v>0.55555555555555558</v>
      </c>
      <c r="I147" s="80">
        <v>0</v>
      </c>
      <c r="J147" s="81">
        <v>0</v>
      </c>
      <c r="K147" s="81">
        <v>0.15625</v>
      </c>
      <c r="L147" s="81">
        <v>0.64409722222222221</v>
      </c>
      <c r="N147" s="76" t="s">
        <v>147</v>
      </c>
      <c r="O147" s="80">
        <v>3</v>
      </c>
      <c r="P147" s="80">
        <v>3</v>
      </c>
      <c r="Q147" s="80">
        <v>3</v>
      </c>
      <c r="R147" s="80">
        <v>0</v>
      </c>
      <c r="S147" s="80">
        <v>0</v>
      </c>
    </row>
    <row r="148" spans="1:19" x14ac:dyDescent="0.25">
      <c r="A148" s="106" t="s">
        <v>175</v>
      </c>
      <c r="B148" s="109">
        <v>138</v>
      </c>
      <c r="C148" s="109">
        <v>117</v>
      </c>
      <c r="D148" s="110">
        <v>0.84782608695652173</v>
      </c>
      <c r="E148" s="109">
        <v>90</v>
      </c>
      <c r="F148" s="110">
        <v>0.76923076923076927</v>
      </c>
      <c r="G148" s="109">
        <v>27</v>
      </c>
      <c r="H148" s="110">
        <v>0.23076923076923078</v>
      </c>
      <c r="I148" s="109">
        <v>0</v>
      </c>
      <c r="J148" s="110">
        <v>0</v>
      </c>
      <c r="K148" s="110">
        <v>0.15217391304347827</v>
      </c>
      <c r="L148" s="110">
        <v>0.80852842809364556</v>
      </c>
      <c r="N148" s="76" t="s">
        <v>149</v>
      </c>
      <c r="O148" s="80">
        <v>16</v>
      </c>
      <c r="P148" s="80">
        <v>16</v>
      </c>
      <c r="Q148" s="80">
        <v>15</v>
      </c>
      <c r="R148" s="80">
        <v>1</v>
      </c>
      <c r="S148" s="80">
        <v>0</v>
      </c>
    </row>
    <row r="149" spans="1:19" x14ac:dyDescent="0.25">
      <c r="A149" s="76" t="s">
        <v>1</v>
      </c>
      <c r="B149" s="80">
        <v>6</v>
      </c>
      <c r="C149" s="80">
        <v>5</v>
      </c>
      <c r="D149" s="81">
        <v>0.83333333333333337</v>
      </c>
      <c r="E149" s="80">
        <v>4</v>
      </c>
      <c r="F149" s="81">
        <v>0.8</v>
      </c>
      <c r="G149" s="80">
        <v>1</v>
      </c>
      <c r="H149" s="81">
        <v>0.2</v>
      </c>
      <c r="I149" s="80">
        <v>0</v>
      </c>
      <c r="J149" s="81">
        <v>0</v>
      </c>
      <c r="K149" s="81">
        <v>0.16666666666666666</v>
      </c>
      <c r="L149" s="81">
        <v>0.81666666666666665</v>
      </c>
      <c r="N149" s="106" t="s">
        <v>163</v>
      </c>
      <c r="O149" s="109">
        <v>20</v>
      </c>
      <c r="P149" s="109">
        <v>17</v>
      </c>
      <c r="Q149" s="109">
        <v>17</v>
      </c>
      <c r="R149" s="109">
        <v>0</v>
      </c>
      <c r="S149" s="109">
        <v>3</v>
      </c>
    </row>
    <row r="150" spans="1:19" x14ac:dyDescent="0.25">
      <c r="A150" s="76" t="s">
        <v>181</v>
      </c>
      <c r="B150" s="80">
        <v>2</v>
      </c>
      <c r="C150" s="80">
        <v>0</v>
      </c>
      <c r="D150" s="81">
        <v>0</v>
      </c>
      <c r="E150" s="80">
        <v>0</v>
      </c>
      <c r="F150" s="81" t="e">
        <v>#DIV/0!</v>
      </c>
      <c r="G150" s="80">
        <v>0</v>
      </c>
      <c r="H150" s="81" t="e">
        <v>#DIV/0!</v>
      </c>
      <c r="I150" s="80">
        <v>0</v>
      </c>
      <c r="J150" s="81">
        <v>0</v>
      </c>
      <c r="K150" s="81">
        <v>1</v>
      </c>
      <c r="L150" s="81" t="e">
        <v>#DIV/0!</v>
      </c>
      <c r="N150" s="76" t="s">
        <v>14</v>
      </c>
      <c r="O150" s="80">
        <v>6</v>
      </c>
      <c r="P150" s="80">
        <v>6</v>
      </c>
      <c r="Q150" s="80">
        <v>6</v>
      </c>
      <c r="R150" s="80">
        <v>0</v>
      </c>
      <c r="S150" s="80">
        <v>0</v>
      </c>
    </row>
    <row r="151" spans="1:19" x14ac:dyDescent="0.25">
      <c r="A151" s="76" t="s">
        <v>6</v>
      </c>
      <c r="B151" s="80">
        <v>24</v>
      </c>
      <c r="C151" s="80">
        <v>23</v>
      </c>
      <c r="D151" s="81">
        <v>0.95833333333333337</v>
      </c>
      <c r="E151" s="80">
        <v>20</v>
      </c>
      <c r="F151" s="81">
        <v>0.86956521739130432</v>
      </c>
      <c r="G151" s="80">
        <v>3</v>
      </c>
      <c r="H151" s="81">
        <v>0.13043478260869565</v>
      </c>
      <c r="I151" s="80">
        <v>0</v>
      </c>
      <c r="J151" s="81">
        <v>0</v>
      </c>
      <c r="K151" s="81">
        <v>4.1666666666666664E-2</v>
      </c>
      <c r="L151" s="81">
        <v>0.91394927536231885</v>
      </c>
      <c r="N151" s="76" t="s">
        <v>146</v>
      </c>
      <c r="O151" s="80">
        <v>5</v>
      </c>
      <c r="P151" s="80">
        <v>2</v>
      </c>
      <c r="Q151" s="80">
        <v>2</v>
      </c>
      <c r="R151" s="80">
        <v>0</v>
      </c>
      <c r="S151" s="80">
        <v>3</v>
      </c>
    </row>
    <row r="152" spans="1:19" x14ac:dyDescent="0.25">
      <c r="A152" s="76" t="s">
        <v>197</v>
      </c>
      <c r="B152" s="80">
        <v>15</v>
      </c>
      <c r="C152" s="80">
        <v>15</v>
      </c>
      <c r="D152" s="81">
        <v>1</v>
      </c>
      <c r="E152" s="80">
        <v>10</v>
      </c>
      <c r="F152" s="81">
        <v>0.66666666666666663</v>
      </c>
      <c r="G152" s="80">
        <v>5</v>
      </c>
      <c r="H152" s="81">
        <v>0.33333333333333331</v>
      </c>
      <c r="I152" s="80">
        <v>0</v>
      </c>
      <c r="J152" s="81">
        <v>0</v>
      </c>
      <c r="K152" s="81">
        <v>0</v>
      </c>
      <c r="L152" s="81">
        <v>0.83333333333333326</v>
      </c>
      <c r="N152" s="76" t="s">
        <v>147</v>
      </c>
      <c r="O152" s="80">
        <v>8</v>
      </c>
      <c r="P152" s="80">
        <v>8</v>
      </c>
      <c r="Q152" s="80">
        <v>8</v>
      </c>
      <c r="R152" s="80">
        <v>0</v>
      </c>
      <c r="S152" s="80">
        <v>0</v>
      </c>
    </row>
    <row r="153" spans="1:19" x14ac:dyDescent="0.25">
      <c r="A153" s="76" t="s">
        <v>198</v>
      </c>
      <c r="B153" s="80">
        <v>7</v>
      </c>
      <c r="C153" s="80">
        <v>7</v>
      </c>
      <c r="D153" s="81">
        <v>1</v>
      </c>
      <c r="E153" s="80">
        <v>0</v>
      </c>
      <c r="F153" s="81">
        <v>0</v>
      </c>
      <c r="G153" s="80">
        <v>7</v>
      </c>
      <c r="H153" s="81">
        <v>1</v>
      </c>
      <c r="I153" s="80">
        <v>0</v>
      </c>
      <c r="J153" s="81">
        <v>0</v>
      </c>
      <c r="K153" s="81">
        <v>0</v>
      </c>
      <c r="L153" s="81">
        <v>0.5</v>
      </c>
      <c r="N153" s="76" t="s">
        <v>149</v>
      </c>
      <c r="O153" s="80">
        <v>1</v>
      </c>
      <c r="P153" s="80">
        <v>1</v>
      </c>
      <c r="Q153" s="80">
        <v>1</v>
      </c>
      <c r="R153" s="80">
        <v>0</v>
      </c>
      <c r="S153" s="80">
        <v>0</v>
      </c>
    </row>
    <row r="154" spans="1:19" x14ac:dyDescent="0.25">
      <c r="A154" s="76" t="s">
        <v>196</v>
      </c>
      <c r="B154" s="80">
        <v>22</v>
      </c>
      <c r="C154" s="80">
        <v>21</v>
      </c>
      <c r="D154" s="81">
        <v>0.95454545454545459</v>
      </c>
      <c r="E154" s="80">
        <v>15</v>
      </c>
      <c r="F154" s="81">
        <v>0.7142857142857143</v>
      </c>
      <c r="G154" s="80">
        <v>6</v>
      </c>
      <c r="H154" s="81">
        <v>0.2857142857142857</v>
      </c>
      <c r="I154" s="80">
        <v>0</v>
      </c>
      <c r="J154" s="81">
        <v>0</v>
      </c>
      <c r="K154" s="81">
        <v>4.5454545454545456E-2</v>
      </c>
      <c r="L154" s="81">
        <v>0.8344155844155845</v>
      </c>
      <c r="N154" s="106" t="s">
        <v>34</v>
      </c>
      <c r="O154" s="109">
        <v>33</v>
      </c>
      <c r="P154" s="109">
        <v>29</v>
      </c>
      <c r="Q154" s="109">
        <v>28</v>
      </c>
      <c r="R154" s="109">
        <v>1</v>
      </c>
      <c r="S154" s="109">
        <v>0</v>
      </c>
    </row>
    <row r="155" spans="1:19" x14ac:dyDescent="0.25">
      <c r="A155" s="76" t="s">
        <v>182</v>
      </c>
      <c r="B155" s="80">
        <v>19</v>
      </c>
      <c r="C155" s="80">
        <v>19</v>
      </c>
      <c r="D155" s="81">
        <v>1</v>
      </c>
      <c r="E155" s="80">
        <v>19</v>
      </c>
      <c r="F155" s="81">
        <v>1</v>
      </c>
      <c r="G155" s="80">
        <v>0</v>
      </c>
      <c r="H155" s="81">
        <v>0</v>
      </c>
      <c r="I155" s="80">
        <v>0</v>
      </c>
      <c r="J155" s="81">
        <v>0</v>
      </c>
      <c r="K155" s="81">
        <v>0</v>
      </c>
      <c r="L155" s="81">
        <v>1</v>
      </c>
      <c r="N155" s="76" t="s">
        <v>14</v>
      </c>
      <c r="O155" s="80">
        <v>8</v>
      </c>
      <c r="P155" s="80">
        <v>6</v>
      </c>
      <c r="Q155" s="80">
        <v>6</v>
      </c>
      <c r="R155" s="80">
        <v>0</v>
      </c>
      <c r="S155" s="80">
        <v>0</v>
      </c>
    </row>
    <row r="156" spans="1:19" x14ac:dyDescent="0.25">
      <c r="A156" s="76" t="s">
        <v>10</v>
      </c>
      <c r="B156" s="80">
        <v>3</v>
      </c>
      <c r="C156" s="80">
        <v>3</v>
      </c>
      <c r="D156" s="81">
        <v>1</v>
      </c>
      <c r="E156" s="80">
        <v>1</v>
      </c>
      <c r="F156" s="81">
        <v>0.33333333333333331</v>
      </c>
      <c r="G156" s="80">
        <v>2</v>
      </c>
      <c r="H156" s="81">
        <v>0.66666666666666663</v>
      </c>
      <c r="I156" s="80">
        <v>0</v>
      </c>
      <c r="J156" s="81">
        <v>0</v>
      </c>
      <c r="K156" s="81">
        <v>0</v>
      </c>
      <c r="L156" s="81">
        <v>0.66666666666666663</v>
      </c>
      <c r="N156" s="76" t="s">
        <v>146</v>
      </c>
      <c r="O156" s="80">
        <v>4</v>
      </c>
      <c r="P156" s="80">
        <v>3</v>
      </c>
      <c r="Q156" s="80">
        <v>3</v>
      </c>
      <c r="R156" s="80">
        <v>0</v>
      </c>
      <c r="S156" s="80">
        <v>0</v>
      </c>
    </row>
    <row r="157" spans="1:19" x14ac:dyDescent="0.25">
      <c r="A157" s="76" t="s">
        <v>11</v>
      </c>
      <c r="B157" s="80">
        <v>5</v>
      </c>
      <c r="C157" s="80">
        <v>5</v>
      </c>
      <c r="D157" s="81">
        <v>1</v>
      </c>
      <c r="E157" s="80">
        <v>3</v>
      </c>
      <c r="F157" s="81">
        <v>0.6</v>
      </c>
      <c r="G157" s="80">
        <v>2</v>
      </c>
      <c r="H157" s="81">
        <v>0.4</v>
      </c>
      <c r="I157" s="80">
        <v>0</v>
      </c>
      <c r="J157" s="81">
        <v>0</v>
      </c>
      <c r="K157" s="81">
        <v>0</v>
      </c>
      <c r="L157" s="81">
        <v>0.8</v>
      </c>
      <c r="N157" s="76" t="s">
        <v>147</v>
      </c>
      <c r="O157" s="80">
        <v>14</v>
      </c>
      <c r="P157" s="80">
        <v>13</v>
      </c>
      <c r="Q157" s="80">
        <v>12</v>
      </c>
      <c r="R157" s="80">
        <v>1</v>
      </c>
      <c r="S157" s="80">
        <v>0</v>
      </c>
    </row>
    <row r="158" spans="1:19" x14ac:dyDescent="0.25">
      <c r="A158" s="76" t="s">
        <v>12</v>
      </c>
      <c r="B158" s="80">
        <v>4</v>
      </c>
      <c r="C158" s="80">
        <v>4</v>
      </c>
      <c r="D158" s="81">
        <v>1</v>
      </c>
      <c r="E158" s="80">
        <v>3</v>
      </c>
      <c r="F158" s="81">
        <v>0.75</v>
      </c>
      <c r="G158" s="80">
        <v>1</v>
      </c>
      <c r="H158" s="81">
        <v>0.25</v>
      </c>
      <c r="I158" s="80">
        <v>0</v>
      </c>
      <c r="J158" s="81">
        <v>0</v>
      </c>
      <c r="K158" s="81">
        <v>0</v>
      </c>
      <c r="L158" s="81">
        <v>0.875</v>
      </c>
      <c r="N158" s="76" t="s">
        <v>149</v>
      </c>
      <c r="O158" s="80">
        <v>7</v>
      </c>
      <c r="P158" s="80">
        <v>7</v>
      </c>
      <c r="Q158" s="80">
        <v>7</v>
      </c>
      <c r="R158" s="80">
        <v>0</v>
      </c>
      <c r="S158" s="80">
        <v>0</v>
      </c>
    </row>
    <row r="159" spans="1:19" x14ac:dyDescent="0.25">
      <c r="A159" s="76" t="s">
        <v>13</v>
      </c>
      <c r="B159" s="80">
        <v>11</v>
      </c>
      <c r="C159" s="80">
        <v>11</v>
      </c>
      <c r="D159" s="81">
        <v>1</v>
      </c>
      <c r="E159" s="80">
        <v>11</v>
      </c>
      <c r="F159" s="81">
        <v>1</v>
      </c>
      <c r="G159" s="80">
        <v>0</v>
      </c>
      <c r="H159" s="81">
        <v>0</v>
      </c>
      <c r="I159" s="80">
        <v>0</v>
      </c>
      <c r="J159" s="81">
        <v>0</v>
      </c>
      <c r="K159" s="81">
        <v>0</v>
      </c>
      <c r="L159" s="81">
        <v>1</v>
      </c>
      <c r="N159" s="106" t="s">
        <v>65</v>
      </c>
      <c r="O159" s="109">
        <v>16</v>
      </c>
      <c r="P159" s="109">
        <v>15</v>
      </c>
      <c r="Q159" s="109">
        <v>13</v>
      </c>
      <c r="R159" s="109">
        <v>2</v>
      </c>
      <c r="S159" s="109">
        <v>1</v>
      </c>
    </row>
    <row r="160" spans="1:19" x14ac:dyDescent="0.25">
      <c r="A160" s="76" t="s">
        <v>15</v>
      </c>
      <c r="B160" s="80">
        <v>20</v>
      </c>
      <c r="C160" s="80">
        <v>4</v>
      </c>
      <c r="D160" s="81">
        <v>0.2</v>
      </c>
      <c r="E160" s="80">
        <v>4</v>
      </c>
      <c r="F160" s="81">
        <v>1</v>
      </c>
      <c r="G160" s="80">
        <v>0</v>
      </c>
      <c r="H160" s="81">
        <v>0</v>
      </c>
      <c r="I160" s="80">
        <v>0</v>
      </c>
      <c r="J160" s="81">
        <v>0</v>
      </c>
      <c r="K160" s="81">
        <v>0.8</v>
      </c>
      <c r="L160" s="81">
        <v>0.6</v>
      </c>
      <c r="N160" s="76" t="s">
        <v>14</v>
      </c>
      <c r="O160" s="80">
        <v>2</v>
      </c>
      <c r="P160" s="80">
        <v>2</v>
      </c>
      <c r="Q160" s="80">
        <v>2</v>
      </c>
      <c r="R160" s="80">
        <v>0</v>
      </c>
      <c r="S160" s="80">
        <v>0</v>
      </c>
    </row>
    <row r="161" spans="1:19" x14ac:dyDescent="0.25">
      <c r="A161" s="106" t="s">
        <v>59</v>
      </c>
      <c r="B161" s="109">
        <v>378</v>
      </c>
      <c r="C161" s="109">
        <v>348</v>
      </c>
      <c r="D161" s="110">
        <v>0.92063492063492058</v>
      </c>
      <c r="E161" s="109">
        <v>189</v>
      </c>
      <c r="F161" s="110">
        <v>0.5431034482758621</v>
      </c>
      <c r="G161" s="109">
        <v>159</v>
      </c>
      <c r="H161" s="110">
        <v>0.45689655172413796</v>
      </c>
      <c r="I161" s="109">
        <v>1</v>
      </c>
      <c r="J161" s="110">
        <v>2.6455026455026454E-3</v>
      </c>
      <c r="K161" s="110">
        <v>7.6719576719576715E-2</v>
      </c>
      <c r="L161" s="110">
        <v>0.73186918445539129</v>
      </c>
      <c r="N161" s="76" t="s">
        <v>146</v>
      </c>
      <c r="O161" s="80">
        <v>2</v>
      </c>
      <c r="P161" s="80">
        <v>2</v>
      </c>
      <c r="Q161" s="80">
        <v>2</v>
      </c>
      <c r="R161" s="80">
        <v>0</v>
      </c>
      <c r="S161" s="80">
        <v>1</v>
      </c>
    </row>
    <row r="162" spans="1:19" x14ac:dyDescent="0.25">
      <c r="A162" s="76" t="s">
        <v>181</v>
      </c>
      <c r="B162" s="80">
        <v>1</v>
      </c>
      <c r="C162" s="80">
        <v>0</v>
      </c>
      <c r="D162" s="81">
        <v>0</v>
      </c>
      <c r="E162" s="80">
        <v>0</v>
      </c>
      <c r="F162" s="81" t="e">
        <v>#DIV/0!</v>
      </c>
      <c r="G162" s="80">
        <v>0</v>
      </c>
      <c r="H162" s="81" t="e">
        <v>#DIV/0!</v>
      </c>
      <c r="I162" s="80">
        <v>0</v>
      </c>
      <c r="J162" s="81">
        <v>0</v>
      </c>
      <c r="K162" s="81">
        <v>1</v>
      </c>
      <c r="L162" s="81" t="e">
        <v>#DIV/0!</v>
      </c>
      <c r="N162" s="76" t="s">
        <v>147</v>
      </c>
      <c r="O162" s="80">
        <v>10</v>
      </c>
      <c r="P162" s="80">
        <v>9</v>
      </c>
      <c r="Q162" s="80">
        <v>8</v>
      </c>
      <c r="R162" s="80">
        <v>1</v>
      </c>
      <c r="S162" s="80">
        <v>0</v>
      </c>
    </row>
    <row r="163" spans="1:19" x14ac:dyDescent="0.25">
      <c r="A163" s="76" t="s">
        <v>6</v>
      </c>
      <c r="B163" s="80">
        <v>33</v>
      </c>
      <c r="C163" s="80">
        <v>29</v>
      </c>
      <c r="D163" s="81">
        <v>0.87878787878787878</v>
      </c>
      <c r="E163" s="80">
        <v>12</v>
      </c>
      <c r="F163" s="81">
        <v>0.41379310344827586</v>
      </c>
      <c r="G163" s="80">
        <v>17</v>
      </c>
      <c r="H163" s="81">
        <v>0.58620689655172409</v>
      </c>
      <c r="I163" s="80">
        <v>0</v>
      </c>
      <c r="J163" s="81">
        <v>0</v>
      </c>
      <c r="K163" s="81">
        <v>0.12121212121212122</v>
      </c>
      <c r="L163" s="81">
        <v>0.64629049111807735</v>
      </c>
      <c r="N163" s="76" t="s">
        <v>149</v>
      </c>
      <c r="O163" s="80">
        <v>2</v>
      </c>
      <c r="P163" s="80">
        <v>2</v>
      </c>
      <c r="Q163" s="80">
        <v>1</v>
      </c>
      <c r="R163" s="80">
        <v>1</v>
      </c>
      <c r="S163" s="80">
        <v>0</v>
      </c>
    </row>
    <row r="164" spans="1:19" x14ac:dyDescent="0.25">
      <c r="A164" s="76" t="s">
        <v>197</v>
      </c>
      <c r="B164" s="80">
        <v>40</v>
      </c>
      <c r="C164" s="80">
        <v>34</v>
      </c>
      <c r="D164" s="81">
        <v>0.85</v>
      </c>
      <c r="E164" s="80">
        <v>14</v>
      </c>
      <c r="F164" s="81">
        <v>0.41176470588235292</v>
      </c>
      <c r="G164" s="80">
        <v>20</v>
      </c>
      <c r="H164" s="81">
        <v>0.58823529411764708</v>
      </c>
      <c r="I164" s="80">
        <v>1</v>
      </c>
      <c r="J164" s="81">
        <v>2.5000000000000001E-2</v>
      </c>
      <c r="K164" s="81">
        <v>0.125</v>
      </c>
      <c r="L164" s="81">
        <v>0.63088235294117645</v>
      </c>
      <c r="N164" s="106" t="s">
        <v>66</v>
      </c>
      <c r="O164" s="109">
        <v>26</v>
      </c>
      <c r="P164" s="109">
        <v>25</v>
      </c>
      <c r="Q164" s="109">
        <v>18</v>
      </c>
      <c r="R164" s="109">
        <v>7</v>
      </c>
      <c r="S164" s="109">
        <v>1</v>
      </c>
    </row>
    <row r="165" spans="1:19" x14ac:dyDescent="0.25">
      <c r="A165" s="76" t="s">
        <v>198</v>
      </c>
      <c r="B165" s="80">
        <v>8</v>
      </c>
      <c r="C165" s="80">
        <v>8</v>
      </c>
      <c r="D165" s="81">
        <v>1</v>
      </c>
      <c r="E165" s="80">
        <v>0</v>
      </c>
      <c r="F165" s="81">
        <v>0</v>
      </c>
      <c r="G165" s="80">
        <v>8</v>
      </c>
      <c r="H165" s="81">
        <v>1</v>
      </c>
      <c r="I165" s="80">
        <v>0</v>
      </c>
      <c r="J165" s="81">
        <v>0</v>
      </c>
      <c r="K165" s="81">
        <v>0</v>
      </c>
      <c r="L165" s="81">
        <v>0.5</v>
      </c>
      <c r="N165" s="76" t="s">
        <v>179</v>
      </c>
      <c r="O165" s="80">
        <v>0</v>
      </c>
      <c r="P165" s="80">
        <v>0</v>
      </c>
      <c r="Q165" s="80">
        <v>0</v>
      </c>
      <c r="R165" s="80">
        <v>0</v>
      </c>
      <c r="S165" s="80">
        <v>0</v>
      </c>
    </row>
    <row r="166" spans="1:19" x14ac:dyDescent="0.25">
      <c r="A166" s="76" t="s">
        <v>196</v>
      </c>
      <c r="B166" s="80">
        <v>129</v>
      </c>
      <c r="C166" s="80">
        <v>120</v>
      </c>
      <c r="D166" s="81">
        <v>0.93023255813953487</v>
      </c>
      <c r="E166" s="80">
        <v>59</v>
      </c>
      <c r="F166" s="81">
        <v>0.49166666666666664</v>
      </c>
      <c r="G166" s="80">
        <v>61</v>
      </c>
      <c r="H166" s="81">
        <v>0.5083333333333333</v>
      </c>
      <c r="I166" s="80">
        <v>0</v>
      </c>
      <c r="J166" s="81">
        <v>0</v>
      </c>
      <c r="K166" s="81">
        <v>6.9767441860465115E-2</v>
      </c>
      <c r="L166" s="81">
        <v>0.71094961240310073</v>
      </c>
      <c r="N166" s="76" t="s">
        <v>14</v>
      </c>
      <c r="O166" s="80">
        <v>3</v>
      </c>
      <c r="P166" s="80">
        <v>3</v>
      </c>
      <c r="Q166" s="80">
        <v>2</v>
      </c>
      <c r="R166" s="80">
        <v>1</v>
      </c>
      <c r="S166" s="80">
        <v>0</v>
      </c>
    </row>
    <row r="167" spans="1:19" x14ac:dyDescent="0.25">
      <c r="A167" s="76" t="s">
        <v>182</v>
      </c>
      <c r="B167" s="80">
        <v>55</v>
      </c>
      <c r="C167" s="80">
        <v>51</v>
      </c>
      <c r="D167" s="81">
        <v>0.92727272727272725</v>
      </c>
      <c r="E167" s="80">
        <v>49</v>
      </c>
      <c r="F167" s="81">
        <v>0.96078431372549022</v>
      </c>
      <c r="G167" s="80">
        <v>2</v>
      </c>
      <c r="H167" s="81">
        <v>3.9215686274509803E-2</v>
      </c>
      <c r="I167" s="80">
        <v>0</v>
      </c>
      <c r="J167" s="81">
        <v>0</v>
      </c>
      <c r="K167" s="81">
        <v>7.2727272727272724E-2</v>
      </c>
      <c r="L167" s="81">
        <v>0.94402852049910879</v>
      </c>
      <c r="N167" s="76" t="s">
        <v>146</v>
      </c>
      <c r="O167" s="80">
        <v>4</v>
      </c>
      <c r="P167" s="80">
        <v>4</v>
      </c>
      <c r="Q167" s="80">
        <v>3</v>
      </c>
      <c r="R167" s="80">
        <v>1</v>
      </c>
      <c r="S167" s="80">
        <v>0</v>
      </c>
    </row>
    <row r="168" spans="1:19" x14ac:dyDescent="0.25">
      <c r="A168" s="76" t="s">
        <v>10</v>
      </c>
      <c r="B168" s="80">
        <v>9</v>
      </c>
      <c r="C168" s="80">
        <v>8</v>
      </c>
      <c r="D168" s="81">
        <v>0.88888888888888884</v>
      </c>
      <c r="E168" s="80">
        <v>2</v>
      </c>
      <c r="F168" s="81">
        <v>0.25</v>
      </c>
      <c r="G168" s="80">
        <v>6</v>
      </c>
      <c r="H168" s="81">
        <v>0.75</v>
      </c>
      <c r="I168" s="80">
        <v>0</v>
      </c>
      <c r="J168" s="81">
        <v>0</v>
      </c>
      <c r="K168" s="81">
        <v>0.1111111111111111</v>
      </c>
      <c r="L168" s="81">
        <v>0.56944444444444442</v>
      </c>
      <c r="N168" s="76" t="s">
        <v>147</v>
      </c>
      <c r="O168" s="80">
        <v>16</v>
      </c>
      <c r="P168" s="80">
        <v>15</v>
      </c>
      <c r="Q168" s="80">
        <v>10</v>
      </c>
      <c r="R168" s="80">
        <v>5</v>
      </c>
      <c r="S168" s="80">
        <v>1</v>
      </c>
    </row>
    <row r="169" spans="1:19" x14ac:dyDescent="0.25">
      <c r="A169" s="76" t="s">
        <v>11</v>
      </c>
      <c r="B169" s="80">
        <v>18</v>
      </c>
      <c r="C169" s="80">
        <v>17</v>
      </c>
      <c r="D169" s="81">
        <v>0.94444444444444442</v>
      </c>
      <c r="E169" s="80">
        <v>8</v>
      </c>
      <c r="F169" s="81">
        <v>0.47058823529411764</v>
      </c>
      <c r="G169" s="80">
        <v>9</v>
      </c>
      <c r="H169" s="81">
        <v>0.52941176470588236</v>
      </c>
      <c r="I169" s="80">
        <v>0</v>
      </c>
      <c r="J169" s="81">
        <v>0</v>
      </c>
      <c r="K169" s="81">
        <v>5.5555555555555552E-2</v>
      </c>
      <c r="L169" s="81">
        <v>0.70751633986928097</v>
      </c>
      <c r="N169" s="76" t="s">
        <v>149</v>
      </c>
      <c r="O169" s="80">
        <v>3</v>
      </c>
      <c r="P169" s="80">
        <v>3</v>
      </c>
      <c r="Q169" s="80">
        <v>3</v>
      </c>
      <c r="R169" s="80">
        <v>0</v>
      </c>
      <c r="S169" s="80">
        <v>0</v>
      </c>
    </row>
    <row r="170" spans="1:19" x14ac:dyDescent="0.25">
      <c r="A170" s="76" t="s">
        <v>12</v>
      </c>
      <c r="B170" s="80">
        <v>16</v>
      </c>
      <c r="C170" s="80">
        <v>14</v>
      </c>
      <c r="D170" s="81">
        <v>0.875</v>
      </c>
      <c r="E170" s="80">
        <v>11</v>
      </c>
      <c r="F170" s="81">
        <v>0.7857142857142857</v>
      </c>
      <c r="G170" s="80">
        <v>3</v>
      </c>
      <c r="H170" s="81">
        <v>0.21428571428571427</v>
      </c>
      <c r="I170" s="80">
        <v>0</v>
      </c>
      <c r="J170" s="81">
        <v>0</v>
      </c>
      <c r="K170" s="81">
        <v>0.125</v>
      </c>
      <c r="L170" s="81">
        <v>0.83035714285714279</v>
      </c>
      <c r="N170" s="106" t="s">
        <v>35</v>
      </c>
      <c r="O170" s="109">
        <v>15</v>
      </c>
      <c r="P170" s="109">
        <v>9</v>
      </c>
      <c r="Q170" s="109">
        <v>8</v>
      </c>
      <c r="R170" s="109">
        <v>1</v>
      </c>
      <c r="S170" s="109">
        <v>0</v>
      </c>
    </row>
    <row r="171" spans="1:19" x14ac:dyDescent="0.25">
      <c r="A171" s="76" t="s">
        <v>13</v>
      </c>
      <c r="B171" s="80">
        <v>61</v>
      </c>
      <c r="C171" s="80">
        <v>60</v>
      </c>
      <c r="D171" s="81">
        <v>0.98360655737704916</v>
      </c>
      <c r="E171" s="80">
        <v>28</v>
      </c>
      <c r="F171" s="81">
        <v>0.46666666666666667</v>
      </c>
      <c r="G171" s="80">
        <v>32</v>
      </c>
      <c r="H171" s="81">
        <v>0.53333333333333333</v>
      </c>
      <c r="I171" s="80">
        <v>0</v>
      </c>
      <c r="J171" s="81">
        <v>0</v>
      </c>
      <c r="K171" s="81">
        <v>1.6393442622950821E-2</v>
      </c>
      <c r="L171" s="81">
        <v>0.72513661202185786</v>
      </c>
      <c r="N171" s="76" t="s">
        <v>146</v>
      </c>
      <c r="O171" s="80">
        <v>3</v>
      </c>
      <c r="P171" s="80">
        <v>3</v>
      </c>
      <c r="Q171" s="80">
        <v>3</v>
      </c>
      <c r="R171" s="80">
        <v>0</v>
      </c>
      <c r="S171" s="80">
        <v>0</v>
      </c>
    </row>
    <row r="172" spans="1:19" x14ac:dyDescent="0.25">
      <c r="A172" s="76" t="s">
        <v>15</v>
      </c>
      <c r="B172" s="80">
        <v>8</v>
      </c>
      <c r="C172" s="80">
        <v>7</v>
      </c>
      <c r="D172" s="81">
        <v>0.875</v>
      </c>
      <c r="E172" s="80">
        <v>6</v>
      </c>
      <c r="F172" s="81">
        <v>0.8571428571428571</v>
      </c>
      <c r="G172" s="80">
        <v>1</v>
      </c>
      <c r="H172" s="81">
        <v>0.14285714285714285</v>
      </c>
      <c r="I172" s="80">
        <v>0</v>
      </c>
      <c r="J172" s="81">
        <v>0</v>
      </c>
      <c r="K172" s="81">
        <v>0.125</v>
      </c>
      <c r="L172" s="81">
        <v>0.8660714285714286</v>
      </c>
      <c r="N172" s="76" t="s">
        <v>147</v>
      </c>
      <c r="O172" s="80">
        <v>9</v>
      </c>
      <c r="P172" s="80">
        <v>4</v>
      </c>
      <c r="Q172" s="80">
        <v>3</v>
      </c>
      <c r="R172" s="80">
        <v>1</v>
      </c>
      <c r="S172" s="80">
        <v>0</v>
      </c>
    </row>
    <row r="173" spans="1:19" x14ac:dyDescent="0.25">
      <c r="A173" s="106" t="s">
        <v>178</v>
      </c>
      <c r="B173" s="109">
        <v>267</v>
      </c>
      <c r="C173" s="109">
        <v>247</v>
      </c>
      <c r="D173" s="110">
        <v>0.92509363295880154</v>
      </c>
      <c r="E173" s="109">
        <v>235</v>
      </c>
      <c r="F173" s="110">
        <v>0.95141700404858298</v>
      </c>
      <c r="G173" s="109">
        <v>12</v>
      </c>
      <c r="H173" s="110">
        <v>4.8582995951417005E-2</v>
      </c>
      <c r="I173" s="109">
        <v>0</v>
      </c>
      <c r="J173" s="110">
        <v>0</v>
      </c>
      <c r="K173" s="110">
        <v>7.4906367041198504E-2</v>
      </c>
      <c r="L173" s="110">
        <v>0.93825531850369226</v>
      </c>
      <c r="N173" s="76" t="s">
        <v>149</v>
      </c>
      <c r="O173" s="80">
        <v>3</v>
      </c>
      <c r="P173" s="80">
        <v>2</v>
      </c>
      <c r="Q173" s="80">
        <v>2</v>
      </c>
      <c r="R173" s="80">
        <v>0</v>
      </c>
      <c r="S173" s="80">
        <v>0</v>
      </c>
    </row>
    <row r="174" spans="1:19" x14ac:dyDescent="0.25">
      <c r="A174" s="76" t="s">
        <v>6</v>
      </c>
      <c r="B174" s="80">
        <v>17</v>
      </c>
      <c r="C174" s="80">
        <v>15</v>
      </c>
      <c r="D174" s="81">
        <v>0.88235294117647056</v>
      </c>
      <c r="E174" s="80">
        <v>14</v>
      </c>
      <c r="F174" s="81">
        <v>0.93333333333333335</v>
      </c>
      <c r="G174" s="80">
        <v>1</v>
      </c>
      <c r="H174" s="81">
        <v>6.6666666666666666E-2</v>
      </c>
      <c r="I174" s="80">
        <v>0</v>
      </c>
      <c r="J174" s="81">
        <v>0</v>
      </c>
      <c r="K174" s="81">
        <v>0.11764705882352941</v>
      </c>
      <c r="L174" s="81">
        <v>0.90784313725490196</v>
      </c>
      <c r="N174" s="106" t="s">
        <v>67</v>
      </c>
      <c r="O174" s="109">
        <v>21</v>
      </c>
      <c r="P174" s="109">
        <v>18</v>
      </c>
      <c r="Q174" s="109">
        <v>16</v>
      </c>
      <c r="R174" s="109">
        <v>2</v>
      </c>
      <c r="S174" s="109">
        <v>0</v>
      </c>
    </row>
    <row r="175" spans="1:19" x14ac:dyDescent="0.25">
      <c r="A175" s="76" t="s">
        <v>197</v>
      </c>
      <c r="B175" s="80">
        <v>54</v>
      </c>
      <c r="C175" s="80">
        <v>49</v>
      </c>
      <c r="D175" s="81">
        <v>0.90740740740740744</v>
      </c>
      <c r="E175" s="80">
        <v>47</v>
      </c>
      <c r="F175" s="81">
        <v>0.95918367346938771</v>
      </c>
      <c r="G175" s="80">
        <v>2</v>
      </c>
      <c r="H175" s="81">
        <v>4.0816326530612242E-2</v>
      </c>
      <c r="I175" s="80">
        <v>0</v>
      </c>
      <c r="J175" s="81">
        <v>0</v>
      </c>
      <c r="K175" s="81">
        <v>9.2592592592592587E-2</v>
      </c>
      <c r="L175" s="81">
        <v>0.93329554043839758</v>
      </c>
      <c r="N175" s="76" t="s">
        <v>179</v>
      </c>
      <c r="O175" s="80">
        <v>1</v>
      </c>
      <c r="P175" s="80">
        <v>1</v>
      </c>
      <c r="Q175" s="80">
        <v>1</v>
      </c>
      <c r="R175" s="80">
        <v>0</v>
      </c>
      <c r="S175" s="80">
        <v>0</v>
      </c>
    </row>
    <row r="176" spans="1:19" x14ac:dyDescent="0.25">
      <c r="A176" s="76" t="s">
        <v>198</v>
      </c>
      <c r="B176" s="80">
        <v>60</v>
      </c>
      <c r="C176" s="80">
        <v>55</v>
      </c>
      <c r="D176" s="81">
        <v>0.91666666666666663</v>
      </c>
      <c r="E176" s="80">
        <v>53</v>
      </c>
      <c r="F176" s="81">
        <v>0.96363636363636362</v>
      </c>
      <c r="G176" s="80">
        <v>2</v>
      </c>
      <c r="H176" s="81">
        <v>3.6363636363636362E-2</v>
      </c>
      <c r="I176" s="80">
        <v>0</v>
      </c>
      <c r="J176" s="81">
        <v>0</v>
      </c>
      <c r="K176" s="81">
        <v>8.3333333333333329E-2</v>
      </c>
      <c r="L176" s="81">
        <v>0.94015151515151518</v>
      </c>
      <c r="N176" s="76" t="s">
        <v>14</v>
      </c>
      <c r="O176" s="80">
        <v>2</v>
      </c>
      <c r="P176" s="80">
        <v>2</v>
      </c>
      <c r="Q176" s="80">
        <v>2</v>
      </c>
      <c r="R176" s="80">
        <v>0</v>
      </c>
      <c r="S176" s="80">
        <v>0</v>
      </c>
    </row>
    <row r="177" spans="1:19" x14ac:dyDescent="0.25">
      <c r="A177" s="76" t="s">
        <v>196</v>
      </c>
      <c r="B177" s="80">
        <v>12</v>
      </c>
      <c r="C177" s="80">
        <v>11</v>
      </c>
      <c r="D177" s="81">
        <v>0.91666666666666663</v>
      </c>
      <c r="E177" s="80">
        <v>10</v>
      </c>
      <c r="F177" s="81">
        <v>0.90909090909090906</v>
      </c>
      <c r="G177" s="80">
        <v>1</v>
      </c>
      <c r="H177" s="81">
        <v>9.0909090909090912E-2</v>
      </c>
      <c r="I177" s="80">
        <v>0</v>
      </c>
      <c r="J177" s="81">
        <v>0</v>
      </c>
      <c r="K177" s="81">
        <v>8.3333333333333329E-2</v>
      </c>
      <c r="L177" s="81">
        <v>0.91287878787878785</v>
      </c>
      <c r="N177" s="76" t="s">
        <v>146</v>
      </c>
      <c r="O177" s="80">
        <v>5</v>
      </c>
      <c r="P177" s="80">
        <v>4</v>
      </c>
      <c r="Q177" s="80">
        <v>3</v>
      </c>
      <c r="R177" s="80">
        <v>1</v>
      </c>
      <c r="S177" s="80">
        <v>0</v>
      </c>
    </row>
    <row r="178" spans="1:19" x14ac:dyDescent="0.25">
      <c r="A178" s="76" t="s">
        <v>182</v>
      </c>
      <c r="B178" s="80">
        <v>47</v>
      </c>
      <c r="C178" s="80">
        <v>47</v>
      </c>
      <c r="D178" s="81">
        <v>1</v>
      </c>
      <c r="E178" s="80">
        <v>46</v>
      </c>
      <c r="F178" s="81">
        <v>0.97872340425531912</v>
      </c>
      <c r="G178" s="80">
        <v>1</v>
      </c>
      <c r="H178" s="81">
        <v>2.1276595744680851E-2</v>
      </c>
      <c r="I178" s="80">
        <v>0</v>
      </c>
      <c r="J178" s="81">
        <v>0</v>
      </c>
      <c r="K178" s="81">
        <v>0</v>
      </c>
      <c r="L178" s="81">
        <v>0.9893617021276595</v>
      </c>
      <c r="N178" s="76" t="s">
        <v>147</v>
      </c>
      <c r="O178" s="80">
        <v>10</v>
      </c>
      <c r="P178" s="80">
        <v>8</v>
      </c>
      <c r="Q178" s="80">
        <v>7</v>
      </c>
      <c r="R178" s="80">
        <v>1</v>
      </c>
      <c r="S178" s="80">
        <v>0</v>
      </c>
    </row>
    <row r="179" spans="1:19" x14ac:dyDescent="0.25">
      <c r="A179" s="76" t="s">
        <v>10</v>
      </c>
      <c r="B179" s="80">
        <v>16</v>
      </c>
      <c r="C179" s="80">
        <v>13</v>
      </c>
      <c r="D179" s="81">
        <v>0.8125</v>
      </c>
      <c r="E179" s="80">
        <v>12</v>
      </c>
      <c r="F179" s="81">
        <v>0.92307692307692313</v>
      </c>
      <c r="G179" s="80">
        <v>1</v>
      </c>
      <c r="H179" s="81">
        <v>7.6923076923076927E-2</v>
      </c>
      <c r="I179" s="80">
        <v>0</v>
      </c>
      <c r="J179" s="81">
        <v>0</v>
      </c>
      <c r="K179" s="81">
        <v>0.1875</v>
      </c>
      <c r="L179" s="81">
        <v>0.86778846153846156</v>
      </c>
      <c r="N179" s="76" t="s">
        <v>149</v>
      </c>
      <c r="O179" s="80">
        <v>3</v>
      </c>
      <c r="P179" s="80">
        <v>3</v>
      </c>
      <c r="Q179" s="80">
        <v>3</v>
      </c>
      <c r="R179" s="80">
        <v>0</v>
      </c>
      <c r="S179" s="80">
        <v>0</v>
      </c>
    </row>
    <row r="180" spans="1:19" x14ac:dyDescent="0.25">
      <c r="A180" s="76" t="s">
        <v>11</v>
      </c>
      <c r="B180" s="80">
        <v>8</v>
      </c>
      <c r="C180" s="80">
        <v>7</v>
      </c>
      <c r="D180" s="81">
        <v>0.875</v>
      </c>
      <c r="E180" s="80">
        <v>5</v>
      </c>
      <c r="F180" s="81">
        <v>0.7142857142857143</v>
      </c>
      <c r="G180" s="80">
        <v>2</v>
      </c>
      <c r="H180" s="81">
        <v>0.2857142857142857</v>
      </c>
      <c r="I180" s="80">
        <v>0</v>
      </c>
      <c r="J180" s="81">
        <v>0</v>
      </c>
      <c r="K180" s="81">
        <v>0.125</v>
      </c>
      <c r="L180" s="81">
        <v>0.79464285714285721</v>
      </c>
      <c r="N180" s="106" t="s">
        <v>68</v>
      </c>
      <c r="O180" s="109">
        <v>30</v>
      </c>
      <c r="P180" s="109">
        <v>29</v>
      </c>
      <c r="Q180" s="109">
        <v>25</v>
      </c>
      <c r="R180" s="109">
        <v>4</v>
      </c>
      <c r="S180" s="109">
        <v>0</v>
      </c>
    </row>
    <row r="181" spans="1:19" x14ac:dyDescent="0.25">
      <c r="A181" s="76" t="s">
        <v>12</v>
      </c>
      <c r="B181" s="80">
        <v>3</v>
      </c>
      <c r="C181" s="80">
        <v>3</v>
      </c>
      <c r="D181" s="81">
        <v>1</v>
      </c>
      <c r="E181" s="80">
        <v>3</v>
      </c>
      <c r="F181" s="81">
        <v>1</v>
      </c>
      <c r="G181" s="80">
        <v>0</v>
      </c>
      <c r="H181" s="81">
        <v>0</v>
      </c>
      <c r="I181" s="80">
        <v>0</v>
      </c>
      <c r="J181" s="81">
        <v>0</v>
      </c>
      <c r="K181" s="81">
        <v>0</v>
      </c>
      <c r="L181" s="81">
        <v>1</v>
      </c>
      <c r="N181" s="76" t="s">
        <v>14</v>
      </c>
      <c r="O181" s="80">
        <v>4</v>
      </c>
      <c r="P181" s="80">
        <v>4</v>
      </c>
      <c r="Q181" s="80">
        <v>4</v>
      </c>
      <c r="R181" s="80">
        <v>0</v>
      </c>
      <c r="S181" s="80">
        <v>0</v>
      </c>
    </row>
    <row r="182" spans="1:19" x14ac:dyDescent="0.25">
      <c r="A182" s="76" t="s">
        <v>13</v>
      </c>
      <c r="B182" s="80">
        <v>36</v>
      </c>
      <c r="C182" s="80">
        <v>36</v>
      </c>
      <c r="D182" s="81">
        <v>1</v>
      </c>
      <c r="E182" s="80">
        <v>34</v>
      </c>
      <c r="F182" s="81">
        <v>0.94444444444444442</v>
      </c>
      <c r="G182" s="80">
        <v>2</v>
      </c>
      <c r="H182" s="81">
        <v>5.5555555555555552E-2</v>
      </c>
      <c r="I182" s="80">
        <v>0</v>
      </c>
      <c r="J182" s="81">
        <v>0</v>
      </c>
      <c r="K182" s="81">
        <v>0</v>
      </c>
      <c r="L182" s="81">
        <v>0.97222222222222221</v>
      </c>
      <c r="N182" s="76" t="s">
        <v>146</v>
      </c>
      <c r="O182" s="80">
        <v>6</v>
      </c>
      <c r="P182" s="80">
        <v>5</v>
      </c>
      <c r="Q182" s="80">
        <v>5</v>
      </c>
      <c r="R182" s="80">
        <v>0</v>
      </c>
      <c r="S182" s="80">
        <v>0</v>
      </c>
    </row>
    <row r="183" spans="1:19" x14ac:dyDescent="0.25">
      <c r="A183" s="76" t="s">
        <v>15</v>
      </c>
      <c r="B183" s="80">
        <v>14</v>
      </c>
      <c r="C183" s="80">
        <v>11</v>
      </c>
      <c r="D183" s="81">
        <v>0.7857142857142857</v>
      </c>
      <c r="E183" s="80">
        <v>11</v>
      </c>
      <c r="F183" s="81">
        <v>1</v>
      </c>
      <c r="G183" s="80">
        <v>0</v>
      </c>
      <c r="H183" s="81">
        <v>0</v>
      </c>
      <c r="I183" s="80">
        <v>0</v>
      </c>
      <c r="J183" s="81">
        <v>0</v>
      </c>
      <c r="K183" s="81">
        <v>0.21428571428571427</v>
      </c>
      <c r="L183" s="81">
        <v>0.89285714285714279</v>
      </c>
      <c r="N183" s="76" t="s">
        <v>147</v>
      </c>
      <c r="O183" s="80">
        <v>13</v>
      </c>
      <c r="P183" s="80">
        <v>13</v>
      </c>
      <c r="Q183" s="80">
        <v>9</v>
      </c>
      <c r="R183" s="80">
        <v>4</v>
      </c>
      <c r="S183" s="80">
        <v>0</v>
      </c>
    </row>
    <row r="184" spans="1:19" x14ac:dyDescent="0.25">
      <c r="A184" s="106" t="s">
        <v>60</v>
      </c>
      <c r="B184" s="109">
        <v>431</v>
      </c>
      <c r="C184" s="109">
        <v>411</v>
      </c>
      <c r="D184" s="110">
        <v>0.95359628770301619</v>
      </c>
      <c r="E184" s="109">
        <v>215</v>
      </c>
      <c r="F184" s="110">
        <v>0.52311435523114358</v>
      </c>
      <c r="G184" s="109">
        <v>196</v>
      </c>
      <c r="H184" s="110">
        <v>0.47688564476885642</v>
      </c>
      <c r="I184" s="109">
        <v>0</v>
      </c>
      <c r="J184" s="110">
        <v>0</v>
      </c>
      <c r="K184" s="110">
        <v>4.6403712296983757E-2</v>
      </c>
      <c r="L184" s="110">
        <v>0.73835532146707994</v>
      </c>
      <c r="N184" s="76" t="s">
        <v>149</v>
      </c>
      <c r="O184" s="80">
        <v>7</v>
      </c>
      <c r="P184" s="80">
        <v>7</v>
      </c>
      <c r="Q184" s="80">
        <v>7</v>
      </c>
      <c r="R184" s="80">
        <v>0</v>
      </c>
      <c r="S184" s="80">
        <v>0</v>
      </c>
    </row>
    <row r="185" spans="1:19" x14ac:dyDescent="0.25">
      <c r="A185" s="76" t="s">
        <v>199</v>
      </c>
      <c r="B185" s="80">
        <v>1</v>
      </c>
      <c r="C185" s="80">
        <v>1</v>
      </c>
      <c r="D185" s="81">
        <v>1</v>
      </c>
      <c r="E185" s="80">
        <v>0</v>
      </c>
      <c r="F185" s="81">
        <v>0</v>
      </c>
      <c r="G185" s="80">
        <v>1</v>
      </c>
      <c r="H185" s="81">
        <v>1</v>
      </c>
      <c r="I185" s="80">
        <v>0</v>
      </c>
      <c r="J185" s="81">
        <v>0</v>
      </c>
      <c r="K185" s="81">
        <v>0</v>
      </c>
      <c r="L185" s="81">
        <v>0.5</v>
      </c>
      <c r="N185" s="106" t="s">
        <v>69</v>
      </c>
      <c r="O185" s="109">
        <v>12</v>
      </c>
      <c r="P185" s="109">
        <v>11</v>
      </c>
      <c r="Q185" s="109">
        <v>11</v>
      </c>
      <c r="R185" s="109">
        <v>0</v>
      </c>
      <c r="S185" s="109">
        <v>0</v>
      </c>
    </row>
    <row r="186" spans="1:19" x14ac:dyDescent="0.25">
      <c r="A186" s="76" t="s">
        <v>1</v>
      </c>
      <c r="B186" s="80">
        <v>1</v>
      </c>
      <c r="C186" s="80">
        <v>1</v>
      </c>
      <c r="D186" s="81">
        <v>1</v>
      </c>
      <c r="E186" s="80">
        <v>1</v>
      </c>
      <c r="F186" s="81">
        <v>1</v>
      </c>
      <c r="G186" s="80">
        <v>0</v>
      </c>
      <c r="H186" s="81">
        <v>0</v>
      </c>
      <c r="I186" s="80">
        <v>0</v>
      </c>
      <c r="J186" s="81">
        <v>0</v>
      </c>
      <c r="K186" s="81">
        <v>0</v>
      </c>
      <c r="L186" s="81">
        <v>1</v>
      </c>
      <c r="N186" s="76" t="s">
        <v>179</v>
      </c>
      <c r="O186" s="80">
        <v>0</v>
      </c>
      <c r="P186" s="80">
        <v>0</v>
      </c>
      <c r="Q186" s="80">
        <v>0</v>
      </c>
      <c r="R186" s="80">
        <v>0</v>
      </c>
      <c r="S186" s="80">
        <v>0</v>
      </c>
    </row>
    <row r="187" spans="1:19" x14ac:dyDescent="0.25">
      <c r="A187" s="76" t="s">
        <v>181</v>
      </c>
      <c r="B187" s="80">
        <v>3</v>
      </c>
      <c r="C187" s="80">
        <v>0</v>
      </c>
      <c r="D187" s="81">
        <v>0</v>
      </c>
      <c r="E187" s="80">
        <v>0</v>
      </c>
      <c r="F187" s="81" t="e">
        <v>#DIV/0!</v>
      </c>
      <c r="G187" s="80">
        <v>0</v>
      </c>
      <c r="H187" s="81" t="e">
        <v>#DIV/0!</v>
      </c>
      <c r="I187" s="80">
        <v>0</v>
      </c>
      <c r="J187" s="81">
        <v>0</v>
      </c>
      <c r="K187" s="81">
        <v>1</v>
      </c>
      <c r="L187" s="81" t="e">
        <v>#DIV/0!</v>
      </c>
      <c r="N187" s="76" t="s">
        <v>14</v>
      </c>
      <c r="O187" s="80">
        <v>1</v>
      </c>
      <c r="P187" s="80">
        <v>1</v>
      </c>
      <c r="Q187" s="80">
        <v>1</v>
      </c>
      <c r="R187" s="80">
        <v>0</v>
      </c>
      <c r="S187" s="80">
        <v>0</v>
      </c>
    </row>
    <row r="188" spans="1:19" x14ac:dyDescent="0.25">
      <c r="A188" s="76" t="s">
        <v>6</v>
      </c>
      <c r="B188" s="80">
        <v>38</v>
      </c>
      <c r="C188" s="80">
        <v>36</v>
      </c>
      <c r="D188" s="81">
        <v>0.94736842105263153</v>
      </c>
      <c r="E188" s="80">
        <v>18</v>
      </c>
      <c r="F188" s="81">
        <v>0.5</v>
      </c>
      <c r="G188" s="80">
        <v>18</v>
      </c>
      <c r="H188" s="81">
        <v>0.5</v>
      </c>
      <c r="I188" s="80">
        <v>0</v>
      </c>
      <c r="J188" s="81">
        <v>0</v>
      </c>
      <c r="K188" s="81">
        <v>5.2631578947368418E-2</v>
      </c>
      <c r="L188" s="81">
        <v>0.72368421052631571</v>
      </c>
      <c r="N188" s="76" t="s">
        <v>146</v>
      </c>
      <c r="O188" s="80">
        <v>4</v>
      </c>
      <c r="P188" s="80">
        <v>4</v>
      </c>
      <c r="Q188" s="80">
        <v>4</v>
      </c>
      <c r="R188" s="80">
        <v>0</v>
      </c>
      <c r="S188" s="80">
        <v>0</v>
      </c>
    </row>
    <row r="189" spans="1:19" x14ac:dyDescent="0.25">
      <c r="A189" s="76" t="s">
        <v>197</v>
      </c>
      <c r="B189" s="80">
        <v>31</v>
      </c>
      <c r="C189" s="80">
        <v>31</v>
      </c>
      <c r="D189" s="81">
        <v>1</v>
      </c>
      <c r="E189" s="80">
        <v>11</v>
      </c>
      <c r="F189" s="81">
        <v>0.35483870967741937</v>
      </c>
      <c r="G189" s="80">
        <v>20</v>
      </c>
      <c r="H189" s="81">
        <v>0.64516129032258063</v>
      </c>
      <c r="I189" s="80">
        <v>0</v>
      </c>
      <c r="J189" s="81">
        <v>0</v>
      </c>
      <c r="K189" s="81">
        <v>0</v>
      </c>
      <c r="L189" s="81">
        <v>0.67741935483870974</v>
      </c>
      <c r="N189" s="76" t="s">
        <v>147</v>
      </c>
      <c r="O189" s="80">
        <v>5</v>
      </c>
      <c r="P189" s="80">
        <v>4</v>
      </c>
      <c r="Q189" s="80">
        <v>4</v>
      </c>
      <c r="R189" s="80">
        <v>0</v>
      </c>
      <c r="S189" s="80">
        <v>0</v>
      </c>
    </row>
    <row r="190" spans="1:19" x14ac:dyDescent="0.25">
      <c r="A190" s="76" t="s">
        <v>198</v>
      </c>
      <c r="B190" s="80">
        <v>11</v>
      </c>
      <c r="C190" s="80">
        <v>11</v>
      </c>
      <c r="D190" s="81">
        <v>1</v>
      </c>
      <c r="E190" s="80">
        <v>0</v>
      </c>
      <c r="F190" s="81">
        <v>0</v>
      </c>
      <c r="G190" s="80">
        <v>11</v>
      </c>
      <c r="H190" s="81">
        <v>1</v>
      </c>
      <c r="I190" s="80">
        <v>0</v>
      </c>
      <c r="J190" s="81">
        <v>0</v>
      </c>
      <c r="K190" s="81">
        <v>0</v>
      </c>
      <c r="L190" s="81">
        <v>0.5</v>
      </c>
      <c r="N190" s="76" t="s">
        <v>149</v>
      </c>
      <c r="O190" s="80">
        <v>2</v>
      </c>
      <c r="P190" s="80">
        <v>2</v>
      </c>
      <c r="Q190" s="80">
        <v>2</v>
      </c>
      <c r="R190" s="80">
        <v>0</v>
      </c>
      <c r="S190" s="80">
        <v>0</v>
      </c>
    </row>
    <row r="191" spans="1:19" x14ac:dyDescent="0.25">
      <c r="A191" s="76" t="s">
        <v>196</v>
      </c>
      <c r="B191" s="80">
        <v>197</v>
      </c>
      <c r="C191" s="80">
        <v>184</v>
      </c>
      <c r="D191" s="81">
        <v>0.93401015228426398</v>
      </c>
      <c r="E191" s="80">
        <v>68</v>
      </c>
      <c r="F191" s="81">
        <v>0.36956521739130432</v>
      </c>
      <c r="G191" s="80">
        <v>116</v>
      </c>
      <c r="H191" s="81">
        <v>0.63043478260869568</v>
      </c>
      <c r="I191" s="80">
        <v>0</v>
      </c>
      <c r="J191" s="81">
        <v>0</v>
      </c>
      <c r="K191" s="81">
        <v>6.5989847715736044E-2</v>
      </c>
      <c r="L191" s="81">
        <v>0.65178768483778415</v>
      </c>
      <c r="N191" s="106" t="s">
        <v>70</v>
      </c>
      <c r="O191" s="109">
        <v>11</v>
      </c>
      <c r="P191" s="109">
        <v>9</v>
      </c>
      <c r="Q191" s="109">
        <v>8</v>
      </c>
      <c r="R191" s="109">
        <v>1</v>
      </c>
      <c r="S191" s="109">
        <v>0</v>
      </c>
    </row>
    <row r="192" spans="1:19" x14ac:dyDescent="0.25">
      <c r="A192" s="76" t="s">
        <v>182</v>
      </c>
      <c r="B192" s="80">
        <v>56</v>
      </c>
      <c r="C192" s="80">
        <v>55</v>
      </c>
      <c r="D192" s="81">
        <v>0.9821428571428571</v>
      </c>
      <c r="E192" s="80">
        <v>51</v>
      </c>
      <c r="F192" s="81">
        <v>0.92727272727272725</v>
      </c>
      <c r="G192" s="80">
        <v>4</v>
      </c>
      <c r="H192" s="81">
        <v>7.2727272727272724E-2</v>
      </c>
      <c r="I192" s="80">
        <v>0</v>
      </c>
      <c r="J192" s="81">
        <v>0</v>
      </c>
      <c r="K192" s="81">
        <v>1.7857142857142856E-2</v>
      </c>
      <c r="L192" s="81">
        <v>0.95470779220779223</v>
      </c>
      <c r="N192" s="76" t="s">
        <v>14</v>
      </c>
      <c r="O192" s="80">
        <v>1</v>
      </c>
      <c r="P192" s="80">
        <v>1</v>
      </c>
      <c r="Q192" s="80">
        <v>1</v>
      </c>
      <c r="R192" s="80">
        <v>0</v>
      </c>
      <c r="S192" s="80">
        <v>0</v>
      </c>
    </row>
    <row r="193" spans="1:19" x14ac:dyDescent="0.25">
      <c r="A193" s="76" t="s">
        <v>10</v>
      </c>
      <c r="B193" s="80">
        <v>2</v>
      </c>
      <c r="C193" s="80">
        <v>2</v>
      </c>
      <c r="D193" s="81">
        <v>1</v>
      </c>
      <c r="E193" s="80">
        <v>1</v>
      </c>
      <c r="F193" s="81">
        <v>0.5</v>
      </c>
      <c r="G193" s="80">
        <v>1</v>
      </c>
      <c r="H193" s="81">
        <v>0.5</v>
      </c>
      <c r="I193" s="80">
        <v>0</v>
      </c>
      <c r="J193" s="81">
        <v>0</v>
      </c>
      <c r="K193" s="81">
        <v>0</v>
      </c>
      <c r="L193" s="81">
        <v>0.75</v>
      </c>
      <c r="N193" s="76" t="s">
        <v>146</v>
      </c>
      <c r="O193" s="80">
        <v>1</v>
      </c>
      <c r="P193" s="80">
        <v>1</v>
      </c>
      <c r="Q193" s="80">
        <v>1</v>
      </c>
      <c r="R193" s="80">
        <v>0</v>
      </c>
      <c r="S193" s="80">
        <v>0</v>
      </c>
    </row>
    <row r="194" spans="1:19" x14ac:dyDescent="0.25">
      <c r="A194" s="76" t="s">
        <v>11</v>
      </c>
      <c r="B194" s="80">
        <v>1</v>
      </c>
      <c r="C194" s="80">
        <v>1</v>
      </c>
      <c r="D194" s="81">
        <v>1</v>
      </c>
      <c r="E194" s="80">
        <v>0</v>
      </c>
      <c r="F194" s="81">
        <v>0</v>
      </c>
      <c r="G194" s="80">
        <v>1</v>
      </c>
      <c r="H194" s="81">
        <v>1</v>
      </c>
      <c r="I194" s="80">
        <v>0</v>
      </c>
      <c r="J194" s="81">
        <v>0</v>
      </c>
      <c r="K194" s="81">
        <v>0</v>
      </c>
      <c r="L194" s="81">
        <v>0.5</v>
      </c>
      <c r="N194" s="76" t="s">
        <v>147</v>
      </c>
      <c r="O194" s="80">
        <v>6</v>
      </c>
      <c r="P194" s="80">
        <v>4</v>
      </c>
      <c r="Q194" s="80">
        <v>3</v>
      </c>
      <c r="R194" s="80">
        <v>1</v>
      </c>
      <c r="S194" s="80">
        <v>0</v>
      </c>
    </row>
    <row r="195" spans="1:19" x14ac:dyDescent="0.25">
      <c r="A195" s="76" t="s">
        <v>13</v>
      </c>
      <c r="B195" s="80">
        <v>74</v>
      </c>
      <c r="C195" s="80">
        <v>73</v>
      </c>
      <c r="D195" s="81">
        <v>0.98648648648648651</v>
      </c>
      <c r="E195" s="80">
        <v>53</v>
      </c>
      <c r="F195" s="81">
        <v>0.72602739726027399</v>
      </c>
      <c r="G195" s="80">
        <v>20</v>
      </c>
      <c r="H195" s="81">
        <v>0.27397260273972601</v>
      </c>
      <c r="I195" s="80">
        <v>0</v>
      </c>
      <c r="J195" s="81">
        <v>0</v>
      </c>
      <c r="K195" s="81">
        <v>1.3513513513513514E-2</v>
      </c>
      <c r="L195" s="81">
        <v>0.85625694187338031</v>
      </c>
      <c r="N195" s="76" t="s">
        <v>149</v>
      </c>
      <c r="O195" s="80">
        <v>3</v>
      </c>
      <c r="P195" s="80">
        <v>3</v>
      </c>
      <c r="Q195" s="80">
        <v>3</v>
      </c>
      <c r="R195" s="80">
        <v>0</v>
      </c>
      <c r="S195" s="80">
        <v>0</v>
      </c>
    </row>
    <row r="196" spans="1:19" x14ac:dyDescent="0.25">
      <c r="A196" s="76" t="s">
        <v>15</v>
      </c>
      <c r="B196" s="80">
        <v>16</v>
      </c>
      <c r="C196" s="80">
        <v>16</v>
      </c>
      <c r="D196" s="81">
        <v>1</v>
      </c>
      <c r="E196" s="80">
        <v>12</v>
      </c>
      <c r="F196" s="81">
        <v>0.75</v>
      </c>
      <c r="G196" s="80">
        <v>4</v>
      </c>
      <c r="H196" s="81">
        <v>0.25</v>
      </c>
      <c r="I196" s="80">
        <v>0</v>
      </c>
      <c r="J196" s="81">
        <v>0</v>
      </c>
      <c r="K196" s="81">
        <v>0</v>
      </c>
      <c r="L196" s="81">
        <v>0.875</v>
      </c>
      <c r="N196" s="106" t="s">
        <v>130</v>
      </c>
      <c r="O196" s="109">
        <v>28</v>
      </c>
      <c r="P196" s="109">
        <v>25</v>
      </c>
      <c r="Q196" s="109">
        <v>24</v>
      </c>
      <c r="R196" s="109">
        <v>1</v>
      </c>
      <c r="S196" s="109">
        <v>2</v>
      </c>
    </row>
    <row r="197" spans="1:19" x14ac:dyDescent="0.25">
      <c r="A197" s="106" t="s">
        <v>173</v>
      </c>
      <c r="B197" s="109">
        <v>299</v>
      </c>
      <c r="C197" s="109">
        <v>277</v>
      </c>
      <c r="D197" s="110">
        <v>0.9264214046822743</v>
      </c>
      <c r="E197" s="109">
        <v>225</v>
      </c>
      <c r="F197" s="110">
        <v>0.81227436823104693</v>
      </c>
      <c r="G197" s="109">
        <v>52</v>
      </c>
      <c r="H197" s="110">
        <v>0.18772563176895307</v>
      </c>
      <c r="I197" s="109">
        <v>4</v>
      </c>
      <c r="J197" s="110">
        <v>1.3377926421404682E-2</v>
      </c>
      <c r="K197" s="110">
        <v>6.0200668896321072E-2</v>
      </c>
      <c r="L197" s="110">
        <v>0.86934788645666061</v>
      </c>
      <c r="N197" s="76" t="s">
        <v>14</v>
      </c>
      <c r="O197" s="80">
        <v>1</v>
      </c>
      <c r="P197" s="80">
        <v>1</v>
      </c>
      <c r="Q197" s="80">
        <v>1</v>
      </c>
      <c r="R197" s="80">
        <v>0</v>
      </c>
      <c r="S197" s="80">
        <v>0</v>
      </c>
    </row>
    <row r="198" spans="1:19" x14ac:dyDescent="0.25">
      <c r="A198" s="76" t="s">
        <v>1</v>
      </c>
      <c r="B198" s="80">
        <v>5</v>
      </c>
      <c r="C198" s="80">
        <v>4</v>
      </c>
      <c r="D198" s="81">
        <v>0.8</v>
      </c>
      <c r="E198" s="80">
        <v>4</v>
      </c>
      <c r="F198" s="81">
        <v>1</v>
      </c>
      <c r="G198" s="80">
        <v>0</v>
      </c>
      <c r="H198" s="81">
        <v>0</v>
      </c>
      <c r="I198" s="80">
        <v>0</v>
      </c>
      <c r="J198" s="81">
        <v>0</v>
      </c>
      <c r="K198" s="81">
        <v>0.2</v>
      </c>
      <c r="L198" s="81">
        <v>0.9</v>
      </c>
      <c r="N198" s="76" t="s">
        <v>146</v>
      </c>
      <c r="O198" s="80">
        <v>6</v>
      </c>
      <c r="P198" s="80">
        <v>6</v>
      </c>
      <c r="Q198" s="80">
        <v>6</v>
      </c>
      <c r="R198" s="80">
        <v>0</v>
      </c>
      <c r="S198" s="80">
        <v>0</v>
      </c>
    </row>
    <row r="199" spans="1:19" x14ac:dyDescent="0.25">
      <c r="A199" s="76" t="s">
        <v>6</v>
      </c>
      <c r="B199" s="80">
        <v>29</v>
      </c>
      <c r="C199" s="80">
        <v>28</v>
      </c>
      <c r="D199" s="81">
        <v>0.96551724137931039</v>
      </c>
      <c r="E199" s="80">
        <v>23</v>
      </c>
      <c r="F199" s="81">
        <v>0.8214285714285714</v>
      </c>
      <c r="G199" s="80">
        <v>5</v>
      </c>
      <c r="H199" s="81">
        <v>0.17857142857142858</v>
      </c>
      <c r="I199" s="80">
        <v>0</v>
      </c>
      <c r="J199" s="81">
        <v>0</v>
      </c>
      <c r="K199" s="81">
        <v>3.4482758620689655E-2</v>
      </c>
      <c r="L199" s="81">
        <v>0.89347290640394084</v>
      </c>
      <c r="N199" s="76" t="s">
        <v>147</v>
      </c>
      <c r="O199" s="80">
        <v>10</v>
      </c>
      <c r="P199" s="80">
        <v>10</v>
      </c>
      <c r="Q199" s="80">
        <v>9</v>
      </c>
      <c r="R199" s="80">
        <v>1</v>
      </c>
      <c r="S199" s="80">
        <v>1</v>
      </c>
    </row>
    <row r="200" spans="1:19" x14ac:dyDescent="0.25">
      <c r="A200" s="76" t="s">
        <v>197</v>
      </c>
      <c r="B200" s="80">
        <v>29</v>
      </c>
      <c r="C200" s="80">
        <v>24</v>
      </c>
      <c r="D200" s="81">
        <v>0.82758620689655171</v>
      </c>
      <c r="E200" s="80">
        <v>18</v>
      </c>
      <c r="F200" s="81">
        <v>0.75</v>
      </c>
      <c r="G200" s="80">
        <v>6</v>
      </c>
      <c r="H200" s="81">
        <v>0.25</v>
      </c>
      <c r="I200" s="80">
        <v>1</v>
      </c>
      <c r="J200" s="81">
        <v>3.4482758620689655E-2</v>
      </c>
      <c r="K200" s="81">
        <v>0.13793103448275862</v>
      </c>
      <c r="L200" s="81">
        <v>0.7887931034482758</v>
      </c>
      <c r="N200" s="76" t="s">
        <v>149</v>
      </c>
      <c r="O200" s="80">
        <v>11</v>
      </c>
      <c r="P200" s="80">
        <v>8</v>
      </c>
      <c r="Q200" s="80">
        <v>8</v>
      </c>
      <c r="R200" s="80">
        <v>0</v>
      </c>
      <c r="S200" s="80">
        <v>1</v>
      </c>
    </row>
    <row r="201" spans="1:19" x14ac:dyDescent="0.25">
      <c r="A201" s="76" t="s">
        <v>198</v>
      </c>
      <c r="B201" s="80">
        <v>52</v>
      </c>
      <c r="C201" s="80">
        <v>47</v>
      </c>
      <c r="D201" s="81">
        <v>0.90384615384615385</v>
      </c>
      <c r="E201" s="80">
        <v>33</v>
      </c>
      <c r="F201" s="81">
        <v>0.7021276595744681</v>
      </c>
      <c r="G201" s="80">
        <v>14</v>
      </c>
      <c r="H201" s="81">
        <v>0.2978723404255319</v>
      </c>
      <c r="I201" s="80">
        <v>0</v>
      </c>
      <c r="J201" s="81">
        <v>0</v>
      </c>
      <c r="K201" s="81">
        <v>9.6153846153846159E-2</v>
      </c>
      <c r="L201" s="81">
        <v>0.80298690671031103</v>
      </c>
      <c r="N201" s="106" t="s">
        <v>71</v>
      </c>
      <c r="O201" s="109">
        <v>5</v>
      </c>
      <c r="P201" s="109">
        <v>5</v>
      </c>
      <c r="Q201" s="109">
        <v>4</v>
      </c>
      <c r="R201" s="109">
        <v>1</v>
      </c>
      <c r="S201" s="109">
        <v>0</v>
      </c>
    </row>
    <row r="202" spans="1:19" x14ac:dyDescent="0.25">
      <c r="A202" s="76" t="s">
        <v>196</v>
      </c>
      <c r="B202" s="80">
        <v>95</v>
      </c>
      <c r="C202" s="80">
        <v>89</v>
      </c>
      <c r="D202" s="81">
        <v>0.93684210526315792</v>
      </c>
      <c r="E202" s="80">
        <v>74</v>
      </c>
      <c r="F202" s="81">
        <v>0.8314606741573034</v>
      </c>
      <c r="G202" s="80">
        <v>15</v>
      </c>
      <c r="H202" s="81">
        <v>0.16853932584269662</v>
      </c>
      <c r="I202" s="80">
        <v>3</v>
      </c>
      <c r="J202" s="81">
        <v>3.1578947368421054E-2</v>
      </c>
      <c r="K202" s="81">
        <v>3.1578947368421054E-2</v>
      </c>
      <c r="L202" s="81">
        <v>0.88415138971023066</v>
      </c>
      <c r="N202" s="76" t="s">
        <v>147</v>
      </c>
      <c r="O202" s="80">
        <v>1</v>
      </c>
      <c r="P202" s="80">
        <v>1</v>
      </c>
      <c r="Q202" s="80">
        <v>0</v>
      </c>
      <c r="R202" s="80">
        <v>1</v>
      </c>
      <c r="S202" s="80">
        <v>0</v>
      </c>
    </row>
    <row r="203" spans="1:19" x14ac:dyDescent="0.25">
      <c r="A203" s="76" t="s">
        <v>182</v>
      </c>
      <c r="B203" s="80">
        <v>32</v>
      </c>
      <c r="C203" s="80">
        <v>32</v>
      </c>
      <c r="D203" s="81">
        <v>1</v>
      </c>
      <c r="E203" s="80">
        <v>31</v>
      </c>
      <c r="F203" s="81">
        <v>0.96875</v>
      </c>
      <c r="G203" s="80">
        <v>1</v>
      </c>
      <c r="H203" s="81">
        <v>3.125E-2</v>
      </c>
      <c r="I203" s="80">
        <v>0</v>
      </c>
      <c r="J203" s="81">
        <v>0</v>
      </c>
      <c r="K203" s="81">
        <v>0</v>
      </c>
      <c r="L203" s="81">
        <v>0.984375</v>
      </c>
      <c r="N203" s="76" t="s">
        <v>149</v>
      </c>
      <c r="O203" s="80">
        <v>4</v>
      </c>
      <c r="P203" s="80">
        <v>4</v>
      </c>
      <c r="Q203" s="80">
        <v>4</v>
      </c>
      <c r="R203" s="80">
        <v>0</v>
      </c>
      <c r="S203" s="80">
        <v>0</v>
      </c>
    </row>
    <row r="204" spans="1:19" x14ac:dyDescent="0.25">
      <c r="A204" s="76" t="s">
        <v>10</v>
      </c>
      <c r="B204" s="80">
        <v>7</v>
      </c>
      <c r="C204" s="80">
        <v>5</v>
      </c>
      <c r="D204" s="81">
        <v>0.7142857142857143</v>
      </c>
      <c r="E204" s="80">
        <v>5</v>
      </c>
      <c r="F204" s="81">
        <v>1</v>
      </c>
      <c r="G204" s="80">
        <v>0</v>
      </c>
      <c r="H204" s="81">
        <v>0</v>
      </c>
      <c r="I204" s="80">
        <v>0</v>
      </c>
      <c r="J204" s="81">
        <v>0</v>
      </c>
      <c r="K204" s="81">
        <v>0.2857142857142857</v>
      </c>
      <c r="L204" s="81">
        <v>0.85714285714285721</v>
      </c>
      <c r="N204" s="106" t="s">
        <v>72</v>
      </c>
      <c r="O204" s="109">
        <v>13</v>
      </c>
      <c r="P204" s="109">
        <v>12</v>
      </c>
      <c r="Q204" s="109">
        <v>9</v>
      </c>
      <c r="R204" s="109">
        <v>3</v>
      </c>
      <c r="S204" s="109">
        <v>0</v>
      </c>
    </row>
    <row r="205" spans="1:19" x14ac:dyDescent="0.25">
      <c r="A205" s="76" t="s">
        <v>11</v>
      </c>
      <c r="B205" s="80">
        <v>11</v>
      </c>
      <c r="C205" s="80">
        <v>11</v>
      </c>
      <c r="D205" s="81">
        <v>1</v>
      </c>
      <c r="E205" s="80">
        <v>6</v>
      </c>
      <c r="F205" s="81">
        <v>0.54545454545454541</v>
      </c>
      <c r="G205" s="80">
        <v>5</v>
      </c>
      <c r="H205" s="81">
        <v>0.45454545454545453</v>
      </c>
      <c r="I205" s="80">
        <v>0</v>
      </c>
      <c r="J205" s="81">
        <v>0</v>
      </c>
      <c r="K205" s="81">
        <v>0</v>
      </c>
      <c r="L205" s="81">
        <v>0.77272727272727271</v>
      </c>
      <c r="N205" s="76" t="s">
        <v>146</v>
      </c>
      <c r="O205" s="80">
        <v>4</v>
      </c>
      <c r="P205" s="80">
        <v>4</v>
      </c>
      <c r="Q205" s="80">
        <v>2</v>
      </c>
      <c r="R205" s="80">
        <v>2</v>
      </c>
      <c r="S205" s="80">
        <v>0</v>
      </c>
    </row>
    <row r="206" spans="1:19" x14ac:dyDescent="0.25">
      <c r="A206" s="76" t="s">
        <v>12</v>
      </c>
      <c r="B206" s="80">
        <v>1</v>
      </c>
      <c r="C206" s="80">
        <v>1</v>
      </c>
      <c r="D206" s="81">
        <v>1</v>
      </c>
      <c r="E206" s="80">
        <v>1</v>
      </c>
      <c r="F206" s="81">
        <v>1</v>
      </c>
      <c r="G206" s="80">
        <v>0</v>
      </c>
      <c r="H206" s="81">
        <v>0</v>
      </c>
      <c r="I206" s="80">
        <v>0</v>
      </c>
      <c r="J206" s="81">
        <v>0</v>
      </c>
      <c r="K206" s="81">
        <v>0</v>
      </c>
      <c r="L206" s="81">
        <v>1</v>
      </c>
      <c r="N206" s="76" t="s">
        <v>147</v>
      </c>
      <c r="O206" s="80">
        <v>2</v>
      </c>
      <c r="P206" s="80">
        <v>1</v>
      </c>
      <c r="Q206" s="80">
        <v>0</v>
      </c>
      <c r="R206" s="80">
        <v>1</v>
      </c>
      <c r="S206" s="80">
        <v>0</v>
      </c>
    </row>
    <row r="207" spans="1:19" x14ac:dyDescent="0.25">
      <c r="A207" s="76" t="s">
        <v>13</v>
      </c>
      <c r="B207" s="80">
        <v>23</v>
      </c>
      <c r="C207" s="80">
        <v>23</v>
      </c>
      <c r="D207" s="81">
        <v>1</v>
      </c>
      <c r="E207" s="80">
        <v>21</v>
      </c>
      <c r="F207" s="81">
        <v>0.91304347826086951</v>
      </c>
      <c r="G207" s="80">
        <v>2</v>
      </c>
      <c r="H207" s="81">
        <v>8.6956521739130432E-2</v>
      </c>
      <c r="I207" s="80">
        <v>0</v>
      </c>
      <c r="J207" s="81">
        <v>0</v>
      </c>
      <c r="K207" s="81">
        <v>0</v>
      </c>
      <c r="L207" s="81">
        <v>0.95652173913043481</v>
      </c>
      <c r="N207" s="76" t="s">
        <v>149</v>
      </c>
      <c r="O207" s="80">
        <v>7</v>
      </c>
      <c r="P207" s="80">
        <v>7</v>
      </c>
      <c r="Q207" s="80">
        <v>7</v>
      </c>
      <c r="R207" s="80">
        <v>0</v>
      </c>
      <c r="S207" s="80">
        <v>0</v>
      </c>
    </row>
    <row r="208" spans="1:19" x14ac:dyDescent="0.25">
      <c r="A208" s="76" t="s">
        <v>15</v>
      </c>
      <c r="B208" s="80">
        <v>15</v>
      </c>
      <c r="C208" s="80">
        <v>13</v>
      </c>
      <c r="D208" s="81">
        <v>0.8666666666666667</v>
      </c>
      <c r="E208" s="80">
        <v>9</v>
      </c>
      <c r="F208" s="81">
        <v>0.69230769230769229</v>
      </c>
      <c r="G208" s="80">
        <v>4</v>
      </c>
      <c r="H208" s="81">
        <v>0.30769230769230771</v>
      </c>
      <c r="I208" s="80">
        <v>0</v>
      </c>
      <c r="J208" s="81">
        <v>0</v>
      </c>
      <c r="K208" s="81">
        <v>0.13333333333333333</v>
      </c>
      <c r="L208" s="81">
        <v>0.77948717948717949</v>
      </c>
      <c r="N208" s="106" t="s">
        <v>73</v>
      </c>
      <c r="O208" s="109">
        <v>33</v>
      </c>
      <c r="P208" s="109">
        <v>30</v>
      </c>
      <c r="Q208" s="109">
        <v>20</v>
      </c>
      <c r="R208" s="109">
        <v>10</v>
      </c>
      <c r="S208" s="109">
        <v>0</v>
      </c>
    </row>
    <row r="209" spans="1:19" x14ac:dyDescent="0.25">
      <c r="A209" s="106" t="s">
        <v>171</v>
      </c>
      <c r="B209" s="109">
        <v>254</v>
      </c>
      <c r="C209" s="109">
        <v>220</v>
      </c>
      <c r="D209" s="110">
        <v>0.86614173228346458</v>
      </c>
      <c r="E209" s="109">
        <v>133</v>
      </c>
      <c r="F209" s="110">
        <v>0.6045454545454545</v>
      </c>
      <c r="G209" s="109">
        <v>87</v>
      </c>
      <c r="H209" s="110">
        <v>0.39545454545454545</v>
      </c>
      <c r="I209" s="109">
        <v>2</v>
      </c>
      <c r="J209" s="110">
        <v>7.874015748031496E-3</v>
      </c>
      <c r="K209" s="110">
        <v>0.12598425196850394</v>
      </c>
      <c r="L209" s="110">
        <v>0.73534359341445954</v>
      </c>
      <c r="N209" s="76" t="s">
        <v>14</v>
      </c>
      <c r="O209" s="80">
        <v>2</v>
      </c>
      <c r="P209" s="80">
        <v>2</v>
      </c>
      <c r="Q209" s="80">
        <v>1</v>
      </c>
      <c r="R209" s="80">
        <v>1</v>
      </c>
      <c r="S209" s="80">
        <v>0</v>
      </c>
    </row>
    <row r="210" spans="1:19" x14ac:dyDescent="0.25">
      <c r="A210" s="76" t="s">
        <v>181</v>
      </c>
      <c r="B210" s="80">
        <v>1</v>
      </c>
      <c r="C210" s="80">
        <v>0</v>
      </c>
      <c r="D210" s="81">
        <v>0</v>
      </c>
      <c r="E210" s="80">
        <v>0</v>
      </c>
      <c r="F210" s="81" t="e">
        <v>#DIV/0!</v>
      </c>
      <c r="G210" s="80">
        <v>0</v>
      </c>
      <c r="H210" s="81" t="e">
        <v>#DIV/0!</v>
      </c>
      <c r="I210" s="80">
        <v>0</v>
      </c>
      <c r="J210" s="81">
        <v>0</v>
      </c>
      <c r="K210" s="81">
        <v>1</v>
      </c>
      <c r="L210" s="81" t="e">
        <v>#DIV/0!</v>
      </c>
      <c r="N210" s="76" t="s">
        <v>146</v>
      </c>
      <c r="O210" s="80">
        <v>10</v>
      </c>
      <c r="P210" s="80">
        <v>9</v>
      </c>
      <c r="Q210" s="80">
        <v>5</v>
      </c>
      <c r="R210" s="80">
        <v>4</v>
      </c>
      <c r="S210" s="80">
        <v>0</v>
      </c>
    </row>
    <row r="211" spans="1:19" x14ac:dyDescent="0.25">
      <c r="A211" s="76" t="s">
        <v>6</v>
      </c>
      <c r="B211" s="80">
        <v>79</v>
      </c>
      <c r="C211" s="80">
        <v>64</v>
      </c>
      <c r="D211" s="81">
        <v>0.810126582278481</v>
      </c>
      <c r="E211" s="80">
        <v>25</v>
      </c>
      <c r="F211" s="81">
        <v>0.390625</v>
      </c>
      <c r="G211" s="80">
        <v>39</v>
      </c>
      <c r="H211" s="81">
        <v>0.609375</v>
      </c>
      <c r="I211" s="80">
        <v>0</v>
      </c>
      <c r="J211" s="81">
        <v>0</v>
      </c>
      <c r="K211" s="81">
        <v>0.189873417721519</v>
      </c>
      <c r="L211" s="81">
        <v>0.60037579113924044</v>
      </c>
      <c r="N211" s="76" t="s">
        <v>147</v>
      </c>
      <c r="O211" s="80">
        <v>8</v>
      </c>
      <c r="P211" s="80">
        <v>7</v>
      </c>
      <c r="Q211" s="80">
        <v>3</v>
      </c>
      <c r="R211" s="80">
        <v>4</v>
      </c>
      <c r="S211" s="80">
        <v>0</v>
      </c>
    </row>
    <row r="212" spans="1:19" x14ac:dyDescent="0.25">
      <c r="A212" s="76" t="s">
        <v>197</v>
      </c>
      <c r="B212" s="80">
        <v>37</v>
      </c>
      <c r="C212" s="80">
        <v>30</v>
      </c>
      <c r="D212" s="81">
        <v>0.81081081081081086</v>
      </c>
      <c r="E212" s="80">
        <v>14</v>
      </c>
      <c r="F212" s="81">
        <v>0.46666666666666667</v>
      </c>
      <c r="G212" s="80">
        <v>16</v>
      </c>
      <c r="H212" s="81">
        <v>0.53333333333333333</v>
      </c>
      <c r="I212" s="80">
        <v>1</v>
      </c>
      <c r="J212" s="81">
        <v>2.7027027027027029E-2</v>
      </c>
      <c r="K212" s="81">
        <v>0.16216216216216217</v>
      </c>
      <c r="L212" s="81">
        <v>0.63873873873873876</v>
      </c>
      <c r="N212" s="76" t="s">
        <v>149</v>
      </c>
      <c r="O212" s="80">
        <v>13</v>
      </c>
      <c r="P212" s="80">
        <v>12</v>
      </c>
      <c r="Q212" s="80">
        <v>11</v>
      </c>
      <c r="R212" s="80">
        <v>1</v>
      </c>
      <c r="S212" s="80">
        <v>0</v>
      </c>
    </row>
    <row r="213" spans="1:19" x14ac:dyDescent="0.25">
      <c r="A213" s="76" t="s">
        <v>198</v>
      </c>
      <c r="B213" s="80">
        <v>8</v>
      </c>
      <c r="C213" s="80">
        <v>7</v>
      </c>
      <c r="D213" s="81">
        <v>0.875</v>
      </c>
      <c r="E213" s="80">
        <v>0</v>
      </c>
      <c r="F213" s="81">
        <v>0</v>
      </c>
      <c r="G213" s="80">
        <v>7</v>
      </c>
      <c r="H213" s="81">
        <v>1</v>
      </c>
      <c r="I213" s="80">
        <v>1</v>
      </c>
      <c r="J213" s="81">
        <v>0.125</v>
      </c>
      <c r="K213" s="81">
        <v>0</v>
      </c>
      <c r="L213" s="81">
        <v>0.4375</v>
      </c>
      <c r="N213" s="106" t="s">
        <v>151</v>
      </c>
      <c r="O213" s="109">
        <v>2</v>
      </c>
      <c r="P213" s="109">
        <v>0</v>
      </c>
      <c r="Q213" s="109">
        <v>0</v>
      </c>
      <c r="R213" s="109">
        <v>0</v>
      </c>
      <c r="S213" s="109">
        <v>0</v>
      </c>
    </row>
    <row r="214" spans="1:19" x14ac:dyDescent="0.25">
      <c r="A214" s="76" t="s">
        <v>196</v>
      </c>
      <c r="B214" s="80">
        <v>19</v>
      </c>
      <c r="C214" s="80">
        <v>16</v>
      </c>
      <c r="D214" s="81">
        <v>0.84210526315789469</v>
      </c>
      <c r="E214" s="80">
        <v>8</v>
      </c>
      <c r="F214" s="81">
        <v>0.5</v>
      </c>
      <c r="G214" s="80">
        <v>8</v>
      </c>
      <c r="H214" s="81">
        <v>0.5</v>
      </c>
      <c r="I214" s="80">
        <v>0</v>
      </c>
      <c r="J214" s="81">
        <v>0</v>
      </c>
      <c r="K214" s="81">
        <v>0.15789473684210525</v>
      </c>
      <c r="L214" s="81">
        <v>0.67105263157894735</v>
      </c>
      <c r="N214" s="76" t="s">
        <v>179</v>
      </c>
      <c r="O214" s="80">
        <v>1</v>
      </c>
      <c r="P214" s="80">
        <v>0</v>
      </c>
      <c r="Q214" s="80">
        <v>0</v>
      </c>
      <c r="R214" s="80">
        <v>0</v>
      </c>
      <c r="S214" s="80">
        <v>0</v>
      </c>
    </row>
    <row r="215" spans="1:19" x14ac:dyDescent="0.25">
      <c r="A215" s="76" t="s">
        <v>182</v>
      </c>
      <c r="B215" s="80">
        <v>57</v>
      </c>
      <c r="C215" s="80">
        <v>55</v>
      </c>
      <c r="D215" s="81">
        <v>0.96491228070175439</v>
      </c>
      <c r="E215" s="80">
        <v>54</v>
      </c>
      <c r="F215" s="81">
        <v>0.98181818181818181</v>
      </c>
      <c r="G215" s="80">
        <v>1</v>
      </c>
      <c r="H215" s="81">
        <v>1.8181818181818181E-2</v>
      </c>
      <c r="I215" s="80">
        <v>0</v>
      </c>
      <c r="J215" s="81">
        <v>0</v>
      </c>
      <c r="K215" s="81">
        <v>3.5087719298245612E-2</v>
      </c>
      <c r="L215" s="81">
        <v>0.9733652312599681</v>
      </c>
      <c r="N215" s="76" t="s">
        <v>147</v>
      </c>
      <c r="O215" s="80">
        <v>1</v>
      </c>
      <c r="P215" s="80">
        <v>0</v>
      </c>
      <c r="Q215" s="80">
        <v>0</v>
      </c>
      <c r="R215" s="80">
        <v>0</v>
      </c>
      <c r="S215" s="80">
        <v>0</v>
      </c>
    </row>
    <row r="216" spans="1:19" x14ac:dyDescent="0.25">
      <c r="A216" s="76" t="s">
        <v>10</v>
      </c>
      <c r="B216" s="80">
        <v>5</v>
      </c>
      <c r="C216" s="80">
        <v>3</v>
      </c>
      <c r="D216" s="81">
        <v>0.6</v>
      </c>
      <c r="E216" s="80">
        <v>2</v>
      </c>
      <c r="F216" s="81">
        <v>0.66666666666666663</v>
      </c>
      <c r="G216" s="80">
        <v>1</v>
      </c>
      <c r="H216" s="81">
        <v>0.33333333333333331</v>
      </c>
      <c r="I216" s="80">
        <v>0</v>
      </c>
      <c r="J216" s="81">
        <v>0</v>
      </c>
      <c r="K216" s="81">
        <v>0.4</v>
      </c>
      <c r="L216" s="81">
        <v>0.6333333333333333</v>
      </c>
      <c r="N216" s="106" t="s">
        <v>131</v>
      </c>
      <c r="O216" s="109">
        <v>20</v>
      </c>
      <c r="P216" s="109">
        <v>18</v>
      </c>
      <c r="Q216" s="109">
        <v>11</v>
      </c>
      <c r="R216" s="109">
        <v>7</v>
      </c>
      <c r="S216" s="109">
        <v>0</v>
      </c>
    </row>
    <row r="217" spans="1:19" x14ac:dyDescent="0.25">
      <c r="A217" s="76" t="s">
        <v>11</v>
      </c>
      <c r="B217" s="80">
        <v>11</v>
      </c>
      <c r="C217" s="80">
        <v>8</v>
      </c>
      <c r="D217" s="81">
        <v>0.72727272727272729</v>
      </c>
      <c r="E217" s="80">
        <v>2</v>
      </c>
      <c r="F217" s="81">
        <v>0.25</v>
      </c>
      <c r="G217" s="80">
        <v>6</v>
      </c>
      <c r="H217" s="81">
        <v>0.75</v>
      </c>
      <c r="I217" s="80">
        <v>0</v>
      </c>
      <c r="J217" s="81">
        <v>0</v>
      </c>
      <c r="K217" s="81">
        <v>0.27272727272727271</v>
      </c>
      <c r="L217" s="81">
        <v>0.48863636363636365</v>
      </c>
      <c r="N217" s="76" t="s">
        <v>14</v>
      </c>
      <c r="O217" s="80">
        <v>1</v>
      </c>
      <c r="P217" s="80">
        <v>1</v>
      </c>
      <c r="Q217" s="80">
        <v>1</v>
      </c>
      <c r="R217" s="80">
        <v>0</v>
      </c>
      <c r="S217" s="80">
        <v>0</v>
      </c>
    </row>
    <row r="218" spans="1:19" x14ac:dyDescent="0.25">
      <c r="A218" s="76" t="s">
        <v>12</v>
      </c>
      <c r="B218" s="80">
        <v>2</v>
      </c>
      <c r="C218" s="80">
        <v>2</v>
      </c>
      <c r="D218" s="81">
        <v>1</v>
      </c>
      <c r="E218" s="80">
        <v>2</v>
      </c>
      <c r="F218" s="81">
        <v>1</v>
      </c>
      <c r="G218" s="80">
        <v>0</v>
      </c>
      <c r="H218" s="81">
        <v>0</v>
      </c>
      <c r="I218" s="80">
        <v>0</v>
      </c>
      <c r="J218" s="81">
        <v>0</v>
      </c>
      <c r="K218" s="81">
        <v>0</v>
      </c>
      <c r="L218" s="81">
        <v>1</v>
      </c>
      <c r="N218" s="76" t="s">
        <v>146</v>
      </c>
      <c r="O218" s="80">
        <v>7</v>
      </c>
      <c r="P218" s="80">
        <v>7</v>
      </c>
      <c r="Q218" s="80">
        <v>4</v>
      </c>
      <c r="R218" s="80">
        <v>3</v>
      </c>
      <c r="S218" s="80">
        <v>0</v>
      </c>
    </row>
    <row r="219" spans="1:19" x14ac:dyDescent="0.25">
      <c r="A219" s="76" t="s">
        <v>13</v>
      </c>
      <c r="B219" s="80">
        <v>17</v>
      </c>
      <c r="C219" s="80">
        <v>17</v>
      </c>
      <c r="D219" s="81">
        <v>1</v>
      </c>
      <c r="E219" s="80">
        <v>12</v>
      </c>
      <c r="F219" s="81">
        <v>0.70588235294117652</v>
      </c>
      <c r="G219" s="80">
        <v>5</v>
      </c>
      <c r="H219" s="81">
        <v>0.29411764705882354</v>
      </c>
      <c r="I219" s="80">
        <v>0</v>
      </c>
      <c r="J219" s="81">
        <v>0</v>
      </c>
      <c r="K219" s="81">
        <v>0</v>
      </c>
      <c r="L219" s="81">
        <v>0.85294117647058831</v>
      </c>
      <c r="N219" s="76" t="s">
        <v>147</v>
      </c>
      <c r="O219" s="80">
        <v>9</v>
      </c>
      <c r="P219" s="80">
        <v>7</v>
      </c>
      <c r="Q219" s="80">
        <v>3</v>
      </c>
      <c r="R219" s="80">
        <v>4</v>
      </c>
      <c r="S219" s="80">
        <v>0</v>
      </c>
    </row>
    <row r="220" spans="1:19" x14ac:dyDescent="0.25">
      <c r="A220" s="76" t="s">
        <v>15</v>
      </c>
      <c r="B220" s="80">
        <v>18</v>
      </c>
      <c r="C220" s="80">
        <v>18</v>
      </c>
      <c r="D220" s="81">
        <v>1</v>
      </c>
      <c r="E220" s="80">
        <v>14</v>
      </c>
      <c r="F220" s="81">
        <v>0.77777777777777779</v>
      </c>
      <c r="G220" s="80">
        <v>4</v>
      </c>
      <c r="H220" s="81">
        <v>0.22222222222222221</v>
      </c>
      <c r="I220" s="80">
        <v>0</v>
      </c>
      <c r="J220" s="81">
        <v>0</v>
      </c>
      <c r="K220" s="81">
        <v>0</v>
      </c>
      <c r="L220" s="81">
        <v>0.88888888888888884</v>
      </c>
      <c r="N220" s="76" t="s">
        <v>149</v>
      </c>
      <c r="O220" s="80">
        <v>3</v>
      </c>
      <c r="P220" s="80">
        <v>3</v>
      </c>
      <c r="Q220" s="80">
        <v>3</v>
      </c>
      <c r="R220" s="80">
        <v>0</v>
      </c>
      <c r="S220" s="80">
        <v>0</v>
      </c>
    </row>
    <row r="221" spans="1:19" x14ac:dyDescent="0.25">
      <c r="A221" s="106" t="s">
        <v>128</v>
      </c>
      <c r="B221" s="109">
        <v>196</v>
      </c>
      <c r="C221" s="109">
        <v>186</v>
      </c>
      <c r="D221" s="110">
        <v>0.94897959183673475</v>
      </c>
      <c r="E221" s="109">
        <v>176</v>
      </c>
      <c r="F221" s="110">
        <v>0.94623655913978499</v>
      </c>
      <c r="G221" s="109">
        <v>10</v>
      </c>
      <c r="H221" s="110">
        <v>5.3763440860215055E-2</v>
      </c>
      <c r="I221" s="109">
        <v>1</v>
      </c>
      <c r="J221" s="110">
        <v>5.1020408163265302E-3</v>
      </c>
      <c r="K221" s="110">
        <v>4.5918367346938778E-2</v>
      </c>
      <c r="L221" s="110">
        <v>0.94760807548825987</v>
      </c>
      <c r="N221" s="106" t="s">
        <v>74</v>
      </c>
      <c r="O221" s="109">
        <v>24</v>
      </c>
      <c r="P221" s="109">
        <v>24</v>
      </c>
      <c r="Q221" s="109">
        <v>22</v>
      </c>
      <c r="R221" s="109">
        <v>2</v>
      </c>
      <c r="S221" s="109">
        <v>0</v>
      </c>
    </row>
    <row r="222" spans="1:19" x14ac:dyDescent="0.25">
      <c r="A222" s="76" t="s">
        <v>1</v>
      </c>
      <c r="B222" s="80">
        <v>2</v>
      </c>
      <c r="C222" s="80">
        <v>1</v>
      </c>
      <c r="D222" s="81">
        <v>0.5</v>
      </c>
      <c r="E222" s="80">
        <v>1</v>
      </c>
      <c r="F222" s="81">
        <v>1</v>
      </c>
      <c r="G222" s="80">
        <v>0</v>
      </c>
      <c r="H222" s="81">
        <v>0</v>
      </c>
      <c r="I222" s="80">
        <v>0</v>
      </c>
      <c r="J222" s="81">
        <v>0</v>
      </c>
      <c r="K222" s="81">
        <v>0.5</v>
      </c>
      <c r="L222" s="81">
        <v>0.75</v>
      </c>
      <c r="N222" s="76" t="s">
        <v>14</v>
      </c>
      <c r="O222" s="80">
        <v>1</v>
      </c>
      <c r="P222" s="80">
        <v>1</v>
      </c>
      <c r="Q222" s="80">
        <v>1</v>
      </c>
      <c r="R222" s="80">
        <v>0</v>
      </c>
      <c r="S222" s="80">
        <v>0</v>
      </c>
    </row>
    <row r="223" spans="1:19" x14ac:dyDescent="0.25">
      <c r="A223" s="76" t="s">
        <v>6</v>
      </c>
      <c r="B223" s="80">
        <v>20</v>
      </c>
      <c r="C223" s="80">
        <v>20</v>
      </c>
      <c r="D223" s="81">
        <v>1</v>
      </c>
      <c r="E223" s="80">
        <v>20</v>
      </c>
      <c r="F223" s="81">
        <v>1</v>
      </c>
      <c r="G223" s="80">
        <v>0</v>
      </c>
      <c r="H223" s="81">
        <v>0</v>
      </c>
      <c r="I223" s="80">
        <v>0</v>
      </c>
      <c r="J223" s="81">
        <v>0</v>
      </c>
      <c r="K223" s="81">
        <v>0</v>
      </c>
      <c r="L223" s="81">
        <v>1</v>
      </c>
      <c r="N223" s="76" t="s">
        <v>146</v>
      </c>
      <c r="O223" s="80">
        <v>5</v>
      </c>
      <c r="P223" s="80">
        <v>5</v>
      </c>
      <c r="Q223" s="80">
        <v>5</v>
      </c>
      <c r="R223" s="80">
        <v>0</v>
      </c>
      <c r="S223" s="80">
        <v>0</v>
      </c>
    </row>
    <row r="224" spans="1:19" x14ac:dyDescent="0.25">
      <c r="A224" s="76" t="s">
        <v>197</v>
      </c>
      <c r="B224" s="80">
        <v>12</v>
      </c>
      <c r="C224" s="80">
        <v>12</v>
      </c>
      <c r="D224" s="81">
        <v>1</v>
      </c>
      <c r="E224" s="80">
        <v>11</v>
      </c>
      <c r="F224" s="81">
        <v>0.91666666666666663</v>
      </c>
      <c r="G224" s="80">
        <v>1</v>
      </c>
      <c r="H224" s="81">
        <v>8.3333333333333329E-2</v>
      </c>
      <c r="I224" s="80">
        <v>0</v>
      </c>
      <c r="J224" s="81">
        <v>0</v>
      </c>
      <c r="K224" s="81">
        <v>0</v>
      </c>
      <c r="L224" s="81">
        <v>0.95833333333333326</v>
      </c>
      <c r="N224" s="76" t="s">
        <v>147</v>
      </c>
      <c r="O224" s="80">
        <v>15</v>
      </c>
      <c r="P224" s="80">
        <v>15</v>
      </c>
      <c r="Q224" s="80">
        <v>13</v>
      </c>
      <c r="R224" s="80">
        <v>2</v>
      </c>
      <c r="S224" s="80">
        <v>0</v>
      </c>
    </row>
    <row r="225" spans="1:19" x14ac:dyDescent="0.25">
      <c r="A225" s="76" t="s">
        <v>198</v>
      </c>
      <c r="B225" s="80">
        <v>28</v>
      </c>
      <c r="C225" s="80">
        <v>24</v>
      </c>
      <c r="D225" s="81">
        <v>0.8571428571428571</v>
      </c>
      <c r="E225" s="80">
        <v>24</v>
      </c>
      <c r="F225" s="81">
        <v>1</v>
      </c>
      <c r="G225" s="80">
        <v>0</v>
      </c>
      <c r="H225" s="81">
        <v>0</v>
      </c>
      <c r="I225" s="80">
        <v>1</v>
      </c>
      <c r="J225" s="81">
        <v>3.5714285714285712E-2</v>
      </c>
      <c r="K225" s="81">
        <v>0.10714285714285714</v>
      </c>
      <c r="L225" s="81">
        <v>0.9285714285714286</v>
      </c>
      <c r="N225" s="76" t="s">
        <v>149</v>
      </c>
      <c r="O225" s="80">
        <v>3</v>
      </c>
      <c r="P225" s="80">
        <v>3</v>
      </c>
      <c r="Q225" s="80">
        <v>3</v>
      </c>
      <c r="R225" s="80">
        <v>0</v>
      </c>
      <c r="S225" s="80">
        <v>0</v>
      </c>
    </row>
    <row r="226" spans="1:19" x14ac:dyDescent="0.25">
      <c r="A226" s="76" t="s">
        <v>196</v>
      </c>
      <c r="B226" s="80">
        <v>55</v>
      </c>
      <c r="C226" s="80">
        <v>52</v>
      </c>
      <c r="D226" s="81">
        <v>0.94545454545454544</v>
      </c>
      <c r="E226" s="80">
        <v>48</v>
      </c>
      <c r="F226" s="81">
        <v>0.92307692307692313</v>
      </c>
      <c r="G226" s="80">
        <v>4</v>
      </c>
      <c r="H226" s="81">
        <v>7.6923076923076927E-2</v>
      </c>
      <c r="I226" s="80">
        <v>0</v>
      </c>
      <c r="J226" s="81">
        <v>0</v>
      </c>
      <c r="K226" s="81">
        <v>5.4545454545454543E-2</v>
      </c>
      <c r="L226" s="81">
        <v>0.93426573426573434</v>
      </c>
      <c r="N226" s="106" t="s">
        <v>75</v>
      </c>
      <c r="O226" s="109">
        <v>19</v>
      </c>
      <c r="P226" s="109">
        <v>19</v>
      </c>
      <c r="Q226" s="109">
        <v>17</v>
      </c>
      <c r="R226" s="109">
        <v>2</v>
      </c>
      <c r="S226" s="109">
        <v>0</v>
      </c>
    </row>
    <row r="227" spans="1:19" x14ac:dyDescent="0.25">
      <c r="A227" s="76" t="s">
        <v>182</v>
      </c>
      <c r="B227" s="80">
        <v>5</v>
      </c>
      <c r="C227" s="80">
        <v>4</v>
      </c>
      <c r="D227" s="81">
        <v>0.8</v>
      </c>
      <c r="E227" s="80">
        <v>4</v>
      </c>
      <c r="F227" s="81">
        <v>1</v>
      </c>
      <c r="G227" s="80">
        <v>0</v>
      </c>
      <c r="H227" s="81">
        <v>0</v>
      </c>
      <c r="I227" s="80">
        <v>0</v>
      </c>
      <c r="J227" s="81">
        <v>0</v>
      </c>
      <c r="K227" s="81">
        <v>0.2</v>
      </c>
      <c r="L227" s="81">
        <v>0.9</v>
      </c>
      <c r="N227" s="76" t="s">
        <v>146</v>
      </c>
      <c r="O227" s="80">
        <v>2</v>
      </c>
      <c r="P227" s="80">
        <v>2</v>
      </c>
      <c r="Q227" s="80">
        <v>2</v>
      </c>
      <c r="R227" s="80">
        <v>0</v>
      </c>
      <c r="S227" s="80">
        <v>0</v>
      </c>
    </row>
    <row r="228" spans="1:19" x14ac:dyDescent="0.25">
      <c r="A228" s="76" t="s">
        <v>10</v>
      </c>
      <c r="B228" s="80">
        <v>1</v>
      </c>
      <c r="C228" s="80">
        <v>1</v>
      </c>
      <c r="D228" s="81">
        <v>1</v>
      </c>
      <c r="E228" s="80">
        <v>1</v>
      </c>
      <c r="F228" s="81">
        <v>1</v>
      </c>
      <c r="G228" s="80">
        <v>0</v>
      </c>
      <c r="H228" s="81">
        <v>0</v>
      </c>
      <c r="I228" s="80">
        <v>0</v>
      </c>
      <c r="J228" s="81">
        <v>0</v>
      </c>
      <c r="K228" s="81">
        <v>0</v>
      </c>
      <c r="L228" s="81">
        <v>1</v>
      </c>
      <c r="N228" s="76" t="s">
        <v>147</v>
      </c>
      <c r="O228" s="80">
        <v>11</v>
      </c>
      <c r="P228" s="80">
        <v>11</v>
      </c>
      <c r="Q228" s="80">
        <v>9</v>
      </c>
      <c r="R228" s="80">
        <v>2</v>
      </c>
      <c r="S228" s="80">
        <v>0</v>
      </c>
    </row>
    <row r="229" spans="1:19" x14ac:dyDescent="0.25">
      <c r="A229" s="76" t="s">
        <v>11</v>
      </c>
      <c r="B229" s="80">
        <v>5</v>
      </c>
      <c r="C229" s="80">
        <v>5</v>
      </c>
      <c r="D229" s="81">
        <v>1</v>
      </c>
      <c r="E229" s="80">
        <v>5</v>
      </c>
      <c r="F229" s="81">
        <v>1</v>
      </c>
      <c r="G229" s="80">
        <v>0</v>
      </c>
      <c r="H229" s="81">
        <v>0</v>
      </c>
      <c r="I229" s="80">
        <v>0</v>
      </c>
      <c r="J229" s="81">
        <v>0</v>
      </c>
      <c r="K229" s="81">
        <v>0</v>
      </c>
      <c r="L229" s="81">
        <v>1</v>
      </c>
      <c r="N229" s="76" t="s">
        <v>149</v>
      </c>
      <c r="O229" s="80">
        <v>6</v>
      </c>
      <c r="P229" s="80">
        <v>6</v>
      </c>
      <c r="Q229" s="80">
        <v>6</v>
      </c>
      <c r="R229" s="80">
        <v>0</v>
      </c>
      <c r="S229" s="80">
        <v>0</v>
      </c>
    </row>
    <row r="230" spans="1:19" x14ac:dyDescent="0.25">
      <c r="A230" s="76" t="s">
        <v>12</v>
      </c>
      <c r="B230" s="80">
        <v>4</v>
      </c>
      <c r="C230" s="80">
        <v>4</v>
      </c>
      <c r="D230" s="81">
        <v>1</v>
      </c>
      <c r="E230" s="80">
        <v>4</v>
      </c>
      <c r="F230" s="81">
        <v>1</v>
      </c>
      <c r="G230" s="80">
        <v>0</v>
      </c>
      <c r="H230" s="81">
        <v>0</v>
      </c>
      <c r="I230" s="80">
        <v>0</v>
      </c>
      <c r="J230" s="81">
        <v>0</v>
      </c>
      <c r="K230" s="81">
        <v>0</v>
      </c>
      <c r="L230" s="81">
        <v>1</v>
      </c>
      <c r="N230" s="106" t="s">
        <v>36</v>
      </c>
      <c r="O230" s="109">
        <v>58</v>
      </c>
      <c r="P230" s="109">
        <v>57</v>
      </c>
      <c r="Q230" s="109">
        <v>47</v>
      </c>
      <c r="R230" s="109">
        <v>10</v>
      </c>
      <c r="S230" s="109">
        <v>0</v>
      </c>
    </row>
    <row r="231" spans="1:19" x14ac:dyDescent="0.25">
      <c r="A231" s="76" t="s">
        <v>13</v>
      </c>
      <c r="B231" s="80">
        <v>46</v>
      </c>
      <c r="C231" s="80">
        <v>46</v>
      </c>
      <c r="D231" s="81">
        <v>1</v>
      </c>
      <c r="E231" s="80">
        <v>43</v>
      </c>
      <c r="F231" s="81">
        <v>0.93478260869565222</v>
      </c>
      <c r="G231" s="80">
        <v>3</v>
      </c>
      <c r="H231" s="81">
        <v>6.5217391304347824E-2</v>
      </c>
      <c r="I231" s="80">
        <v>0</v>
      </c>
      <c r="J231" s="81">
        <v>0</v>
      </c>
      <c r="K231" s="81">
        <v>0</v>
      </c>
      <c r="L231" s="81">
        <v>0.96739130434782616</v>
      </c>
      <c r="N231" s="76" t="s">
        <v>179</v>
      </c>
      <c r="O231" s="80">
        <v>0</v>
      </c>
      <c r="P231" s="80">
        <v>0</v>
      </c>
      <c r="Q231" s="80">
        <v>0</v>
      </c>
      <c r="R231" s="80">
        <v>0</v>
      </c>
      <c r="S231" s="80">
        <v>0</v>
      </c>
    </row>
    <row r="232" spans="1:19" x14ac:dyDescent="0.25">
      <c r="A232" s="76" t="s">
        <v>15</v>
      </c>
      <c r="B232" s="80">
        <v>18</v>
      </c>
      <c r="C232" s="80">
        <v>17</v>
      </c>
      <c r="D232" s="81">
        <v>0.94444444444444442</v>
      </c>
      <c r="E232" s="80">
        <v>15</v>
      </c>
      <c r="F232" s="81">
        <v>0.88235294117647056</v>
      </c>
      <c r="G232" s="80">
        <v>2</v>
      </c>
      <c r="H232" s="81">
        <v>0.11764705882352941</v>
      </c>
      <c r="I232" s="80">
        <v>0</v>
      </c>
      <c r="J232" s="81">
        <v>0</v>
      </c>
      <c r="K232" s="81">
        <v>5.5555555555555552E-2</v>
      </c>
      <c r="L232" s="81">
        <v>0.91339869281045749</v>
      </c>
      <c r="N232" s="76" t="s">
        <v>14</v>
      </c>
      <c r="O232" s="80">
        <v>5</v>
      </c>
      <c r="P232" s="80">
        <v>5</v>
      </c>
      <c r="Q232" s="80">
        <v>4</v>
      </c>
      <c r="R232" s="80">
        <v>1</v>
      </c>
      <c r="S232" s="80">
        <v>0</v>
      </c>
    </row>
    <row r="233" spans="1:19" x14ac:dyDescent="0.25">
      <c r="A233" s="106" t="s">
        <v>61</v>
      </c>
      <c r="B233" s="109">
        <v>155</v>
      </c>
      <c r="C233" s="109">
        <v>135</v>
      </c>
      <c r="D233" s="110">
        <v>0.87096774193548387</v>
      </c>
      <c r="E233" s="109">
        <v>114</v>
      </c>
      <c r="F233" s="110">
        <v>0.84444444444444444</v>
      </c>
      <c r="G233" s="109">
        <v>21</v>
      </c>
      <c r="H233" s="110">
        <v>0.15555555555555556</v>
      </c>
      <c r="I233" s="109">
        <v>0</v>
      </c>
      <c r="J233" s="110">
        <v>0</v>
      </c>
      <c r="K233" s="110">
        <v>0.12903225806451613</v>
      </c>
      <c r="L233" s="110">
        <v>0.85770609318996416</v>
      </c>
      <c r="N233" s="76" t="s">
        <v>146</v>
      </c>
      <c r="O233" s="80">
        <v>19</v>
      </c>
      <c r="P233" s="80">
        <v>19</v>
      </c>
      <c r="Q233" s="80">
        <v>12</v>
      </c>
      <c r="R233" s="80">
        <v>7</v>
      </c>
      <c r="S233" s="80">
        <v>0</v>
      </c>
    </row>
    <row r="234" spans="1:19" x14ac:dyDescent="0.25">
      <c r="A234" s="76" t="s">
        <v>6</v>
      </c>
      <c r="B234" s="80">
        <v>8</v>
      </c>
      <c r="C234" s="80">
        <v>8</v>
      </c>
      <c r="D234" s="81">
        <v>1</v>
      </c>
      <c r="E234" s="80">
        <v>8</v>
      </c>
      <c r="F234" s="81">
        <v>1</v>
      </c>
      <c r="G234" s="80">
        <v>0</v>
      </c>
      <c r="H234" s="81">
        <v>0</v>
      </c>
      <c r="I234" s="80">
        <v>0</v>
      </c>
      <c r="J234" s="81">
        <v>0</v>
      </c>
      <c r="K234" s="81">
        <v>0</v>
      </c>
      <c r="L234" s="81">
        <v>1</v>
      </c>
      <c r="N234" s="76" t="s">
        <v>147</v>
      </c>
      <c r="O234" s="80">
        <v>15</v>
      </c>
      <c r="P234" s="80">
        <v>14</v>
      </c>
      <c r="Q234" s="80">
        <v>12</v>
      </c>
      <c r="R234" s="80">
        <v>2</v>
      </c>
      <c r="S234" s="80">
        <v>0</v>
      </c>
    </row>
    <row r="235" spans="1:19" x14ac:dyDescent="0.25">
      <c r="A235" s="76" t="s">
        <v>197</v>
      </c>
      <c r="B235" s="80">
        <v>19</v>
      </c>
      <c r="C235" s="80">
        <v>18</v>
      </c>
      <c r="D235" s="81">
        <v>0.94736842105263153</v>
      </c>
      <c r="E235" s="80">
        <v>16</v>
      </c>
      <c r="F235" s="81">
        <v>0.88888888888888884</v>
      </c>
      <c r="G235" s="80">
        <v>2</v>
      </c>
      <c r="H235" s="81">
        <v>0.1111111111111111</v>
      </c>
      <c r="I235" s="80">
        <v>0</v>
      </c>
      <c r="J235" s="81">
        <v>0</v>
      </c>
      <c r="K235" s="81">
        <v>5.2631578947368418E-2</v>
      </c>
      <c r="L235" s="81">
        <v>0.91812865497076013</v>
      </c>
      <c r="N235" s="76" t="s">
        <v>149</v>
      </c>
      <c r="O235" s="80">
        <v>19</v>
      </c>
      <c r="P235" s="80">
        <v>19</v>
      </c>
      <c r="Q235" s="80">
        <v>19</v>
      </c>
      <c r="R235" s="80">
        <v>0</v>
      </c>
      <c r="S235" s="80">
        <v>0</v>
      </c>
    </row>
    <row r="236" spans="1:19" x14ac:dyDescent="0.25">
      <c r="A236" s="76" t="s">
        <v>198</v>
      </c>
      <c r="B236" s="80">
        <v>47</v>
      </c>
      <c r="C236" s="80">
        <v>41</v>
      </c>
      <c r="D236" s="81">
        <v>0.87234042553191493</v>
      </c>
      <c r="E236" s="80">
        <v>30</v>
      </c>
      <c r="F236" s="81">
        <v>0.73170731707317072</v>
      </c>
      <c r="G236" s="80">
        <v>11</v>
      </c>
      <c r="H236" s="81">
        <v>0.26829268292682928</v>
      </c>
      <c r="I236" s="80">
        <v>0</v>
      </c>
      <c r="J236" s="81">
        <v>0</v>
      </c>
      <c r="K236" s="81">
        <v>0.1276595744680851</v>
      </c>
      <c r="L236" s="81">
        <v>0.80202387130254282</v>
      </c>
      <c r="N236" s="106" t="s">
        <v>76</v>
      </c>
      <c r="O236" s="109">
        <v>22</v>
      </c>
      <c r="P236" s="109">
        <v>22</v>
      </c>
      <c r="Q236" s="109">
        <v>18</v>
      </c>
      <c r="R236" s="109">
        <v>4</v>
      </c>
      <c r="S236" s="109">
        <v>0</v>
      </c>
    </row>
    <row r="237" spans="1:19" x14ac:dyDescent="0.25">
      <c r="A237" s="76" t="s">
        <v>196</v>
      </c>
      <c r="B237" s="80">
        <v>34</v>
      </c>
      <c r="C237" s="80">
        <v>33</v>
      </c>
      <c r="D237" s="81">
        <v>0.97058823529411764</v>
      </c>
      <c r="E237" s="80">
        <v>28</v>
      </c>
      <c r="F237" s="81">
        <v>0.84848484848484851</v>
      </c>
      <c r="G237" s="80">
        <v>5</v>
      </c>
      <c r="H237" s="81">
        <v>0.15151515151515152</v>
      </c>
      <c r="I237" s="80">
        <v>0</v>
      </c>
      <c r="J237" s="81">
        <v>0</v>
      </c>
      <c r="K237" s="81">
        <v>2.9411764705882353E-2</v>
      </c>
      <c r="L237" s="81">
        <v>0.90953654188948307</v>
      </c>
      <c r="N237" s="76" t="s">
        <v>14</v>
      </c>
      <c r="O237" s="80">
        <v>4</v>
      </c>
      <c r="P237" s="80">
        <v>4</v>
      </c>
      <c r="Q237" s="80">
        <v>4</v>
      </c>
      <c r="R237" s="80">
        <v>0</v>
      </c>
      <c r="S237" s="80">
        <v>0</v>
      </c>
    </row>
    <row r="238" spans="1:19" x14ac:dyDescent="0.25">
      <c r="A238" s="76" t="s">
        <v>182</v>
      </c>
      <c r="B238" s="80">
        <v>7</v>
      </c>
      <c r="C238" s="80">
        <v>3</v>
      </c>
      <c r="D238" s="81">
        <v>0.42857142857142855</v>
      </c>
      <c r="E238" s="80">
        <v>3</v>
      </c>
      <c r="F238" s="81">
        <v>1</v>
      </c>
      <c r="G238" s="80">
        <v>0</v>
      </c>
      <c r="H238" s="81">
        <v>0</v>
      </c>
      <c r="I238" s="80">
        <v>0</v>
      </c>
      <c r="J238" s="81">
        <v>0</v>
      </c>
      <c r="K238" s="81">
        <v>0.5714285714285714</v>
      </c>
      <c r="L238" s="81">
        <v>0.7142857142857143</v>
      </c>
      <c r="N238" s="76" t="s">
        <v>146</v>
      </c>
      <c r="O238" s="80">
        <v>6</v>
      </c>
      <c r="P238" s="80">
        <v>6</v>
      </c>
      <c r="Q238" s="80">
        <v>5</v>
      </c>
      <c r="R238" s="80">
        <v>1</v>
      </c>
      <c r="S238" s="80">
        <v>0</v>
      </c>
    </row>
    <row r="239" spans="1:19" x14ac:dyDescent="0.25">
      <c r="A239" s="76" t="s">
        <v>11</v>
      </c>
      <c r="B239" s="80">
        <v>10</v>
      </c>
      <c r="C239" s="80">
        <v>6</v>
      </c>
      <c r="D239" s="81">
        <v>0.6</v>
      </c>
      <c r="E239" s="80">
        <v>4</v>
      </c>
      <c r="F239" s="81">
        <v>0.66666666666666663</v>
      </c>
      <c r="G239" s="80">
        <v>2</v>
      </c>
      <c r="H239" s="81">
        <v>0.33333333333333331</v>
      </c>
      <c r="I239" s="80">
        <v>0</v>
      </c>
      <c r="J239" s="81">
        <v>0</v>
      </c>
      <c r="K239" s="81">
        <v>0.4</v>
      </c>
      <c r="L239" s="81">
        <v>0.6333333333333333</v>
      </c>
      <c r="N239" s="76" t="s">
        <v>147</v>
      </c>
      <c r="O239" s="80">
        <v>5</v>
      </c>
      <c r="P239" s="80">
        <v>5</v>
      </c>
      <c r="Q239" s="80">
        <v>4</v>
      </c>
      <c r="R239" s="80">
        <v>1</v>
      </c>
      <c r="S239" s="80">
        <v>0</v>
      </c>
    </row>
    <row r="240" spans="1:19" x14ac:dyDescent="0.25">
      <c r="A240" s="76" t="s">
        <v>12</v>
      </c>
      <c r="B240" s="80">
        <v>6</v>
      </c>
      <c r="C240" s="80">
        <v>2</v>
      </c>
      <c r="D240" s="81">
        <v>0.33333333333333331</v>
      </c>
      <c r="E240" s="80">
        <v>2</v>
      </c>
      <c r="F240" s="81">
        <v>1</v>
      </c>
      <c r="G240" s="80">
        <v>0</v>
      </c>
      <c r="H240" s="81">
        <v>0</v>
      </c>
      <c r="I240" s="80">
        <v>0</v>
      </c>
      <c r="J240" s="81">
        <v>0</v>
      </c>
      <c r="K240" s="81">
        <v>0.66666666666666663</v>
      </c>
      <c r="L240" s="81">
        <v>0.66666666666666663</v>
      </c>
      <c r="N240" s="76" t="s">
        <v>149</v>
      </c>
      <c r="O240" s="80">
        <v>7</v>
      </c>
      <c r="P240" s="80">
        <v>7</v>
      </c>
      <c r="Q240" s="80">
        <v>5</v>
      </c>
      <c r="R240" s="80">
        <v>2</v>
      </c>
      <c r="S240" s="80">
        <v>0</v>
      </c>
    </row>
    <row r="241" spans="1:19" x14ac:dyDescent="0.25">
      <c r="A241" s="76" t="s">
        <v>13</v>
      </c>
      <c r="B241" s="80">
        <v>22</v>
      </c>
      <c r="C241" s="80">
        <v>22</v>
      </c>
      <c r="D241" s="81">
        <v>1</v>
      </c>
      <c r="E241" s="80">
        <v>21</v>
      </c>
      <c r="F241" s="81">
        <v>0.95454545454545459</v>
      </c>
      <c r="G241" s="80">
        <v>1</v>
      </c>
      <c r="H241" s="81">
        <v>4.5454545454545456E-2</v>
      </c>
      <c r="I241" s="80">
        <v>0</v>
      </c>
      <c r="J241" s="81">
        <v>0</v>
      </c>
      <c r="K241" s="81">
        <v>0</v>
      </c>
      <c r="L241" s="81">
        <v>0.97727272727272729</v>
      </c>
      <c r="N241" s="106" t="s">
        <v>132</v>
      </c>
      <c r="O241" s="109">
        <v>5</v>
      </c>
      <c r="P241" s="109">
        <v>5</v>
      </c>
      <c r="Q241" s="109">
        <v>5</v>
      </c>
      <c r="R241" s="109">
        <v>0</v>
      </c>
      <c r="S241" s="109">
        <v>0</v>
      </c>
    </row>
    <row r="242" spans="1:19" x14ac:dyDescent="0.25">
      <c r="A242" s="76" t="s">
        <v>15</v>
      </c>
      <c r="B242" s="80">
        <v>2</v>
      </c>
      <c r="C242" s="80">
        <v>2</v>
      </c>
      <c r="D242" s="81">
        <v>1</v>
      </c>
      <c r="E242" s="80">
        <v>2</v>
      </c>
      <c r="F242" s="81">
        <v>1</v>
      </c>
      <c r="G242" s="80">
        <v>0</v>
      </c>
      <c r="H242" s="81">
        <v>0</v>
      </c>
      <c r="I242" s="80">
        <v>0</v>
      </c>
      <c r="J242" s="81">
        <v>0</v>
      </c>
      <c r="K242" s="81">
        <v>0</v>
      </c>
      <c r="L242" s="81">
        <v>1</v>
      </c>
      <c r="N242" s="76" t="s">
        <v>14</v>
      </c>
      <c r="O242" s="80">
        <v>2</v>
      </c>
      <c r="P242" s="80">
        <v>2</v>
      </c>
      <c r="Q242" s="80">
        <v>2</v>
      </c>
      <c r="R242" s="80">
        <v>0</v>
      </c>
      <c r="S242" s="80">
        <v>0</v>
      </c>
    </row>
    <row r="243" spans="1:19" x14ac:dyDescent="0.25">
      <c r="A243" s="106" t="s">
        <v>62</v>
      </c>
      <c r="B243" s="109">
        <v>335</v>
      </c>
      <c r="C243" s="109">
        <v>315</v>
      </c>
      <c r="D243" s="110">
        <v>0.94029850746268662</v>
      </c>
      <c r="E243" s="109">
        <v>286</v>
      </c>
      <c r="F243" s="110">
        <v>0.90793650793650793</v>
      </c>
      <c r="G243" s="109">
        <v>29</v>
      </c>
      <c r="H243" s="110">
        <v>9.2063492063492069E-2</v>
      </c>
      <c r="I243" s="109">
        <v>0</v>
      </c>
      <c r="J243" s="110">
        <v>0</v>
      </c>
      <c r="K243" s="110">
        <v>5.9701492537313432E-2</v>
      </c>
      <c r="L243" s="110">
        <v>0.92411750769959733</v>
      </c>
      <c r="N243" s="76" t="s">
        <v>146</v>
      </c>
      <c r="O243" s="80">
        <v>1</v>
      </c>
      <c r="P243" s="80">
        <v>1</v>
      </c>
      <c r="Q243" s="80">
        <v>1</v>
      </c>
      <c r="R243" s="80">
        <v>0</v>
      </c>
      <c r="S243" s="80">
        <v>0</v>
      </c>
    </row>
    <row r="244" spans="1:19" x14ac:dyDescent="0.25">
      <c r="A244" s="76" t="s">
        <v>1</v>
      </c>
      <c r="B244" s="80">
        <v>6</v>
      </c>
      <c r="C244" s="80">
        <v>6</v>
      </c>
      <c r="D244" s="81">
        <v>1</v>
      </c>
      <c r="E244" s="80">
        <v>4</v>
      </c>
      <c r="F244" s="81">
        <v>0.66666666666666663</v>
      </c>
      <c r="G244" s="80">
        <v>2</v>
      </c>
      <c r="H244" s="81">
        <v>0.33333333333333331</v>
      </c>
      <c r="I244" s="80">
        <v>0</v>
      </c>
      <c r="J244" s="81">
        <v>0</v>
      </c>
      <c r="K244" s="81">
        <v>0</v>
      </c>
      <c r="L244" s="81">
        <v>0.83333333333333326</v>
      </c>
      <c r="N244" s="76" t="s">
        <v>149</v>
      </c>
      <c r="O244" s="80">
        <v>2</v>
      </c>
      <c r="P244" s="80">
        <v>2</v>
      </c>
      <c r="Q244" s="80">
        <v>2</v>
      </c>
      <c r="R244" s="80">
        <v>0</v>
      </c>
      <c r="S244" s="80">
        <v>0</v>
      </c>
    </row>
    <row r="245" spans="1:19" x14ac:dyDescent="0.25">
      <c r="A245" s="76" t="s">
        <v>218</v>
      </c>
      <c r="B245" s="80">
        <v>1</v>
      </c>
      <c r="C245" s="80">
        <v>0</v>
      </c>
      <c r="D245" s="81">
        <v>0</v>
      </c>
      <c r="E245" s="80">
        <v>0</v>
      </c>
      <c r="F245" s="81" t="e">
        <v>#DIV/0!</v>
      </c>
      <c r="G245" s="80">
        <v>0</v>
      </c>
      <c r="H245" s="81" t="e">
        <v>#DIV/0!</v>
      </c>
      <c r="I245" s="80">
        <v>0</v>
      </c>
      <c r="J245" s="81">
        <v>0</v>
      </c>
      <c r="K245" s="81">
        <v>1</v>
      </c>
      <c r="L245" s="81" t="e">
        <v>#DIV/0!</v>
      </c>
      <c r="N245" s="106" t="s">
        <v>77</v>
      </c>
      <c r="O245" s="109">
        <v>28</v>
      </c>
      <c r="P245" s="109">
        <v>27</v>
      </c>
      <c r="Q245" s="109">
        <v>16</v>
      </c>
      <c r="R245" s="109">
        <v>11</v>
      </c>
      <c r="S245" s="109">
        <v>0</v>
      </c>
    </row>
    <row r="246" spans="1:19" x14ac:dyDescent="0.25">
      <c r="A246" s="76" t="s">
        <v>6</v>
      </c>
      <c r="B246" s="80">
        <v>42</v>
      </c>
      <c r="C246" s="80">
        <v>39</v>
      </c>
      <c r="D246" s="81">
        <v>0.9285714285714286</v>
      </c>
      <c r="E246" s="80">
        <v>37</v>
      </c>
      <c r="F246" s="81">
        <v>0.94871794871794868</v>
      </c>
      <c r="G246" s="80">
        <v>2</v>
      </c>
      <c r="H246" s="81">
        <v>5.128205128205128E-2</v>
      </c>
      <c r="I246" s="80">
        <v>0</v>
      </c>
      <c r="J246" s="81">
        <v>0</v>
      </c>
      <c r="K246" s="81">
        <v>7.1428571428571425E-2</v>
      </c>
      <c r="L246" s="81">
        <v>0.93864468864468864</v>
      </c>
      <c r="N246" s="76" t="s">
        <v>179</v>
      </c>
      <c r="O246" s="80">
        <v>1</v>
      </c>
      <c r="P246" s="80">
        <v>0</v>
      </c>
      <c r="Q246" s="80">
        <v>0</v>
      </c>
      <c r="R246" s="80">
        <v>0</v>
      </c>
      <c r="S246" s="80">
        <v>0</v>
      </c>
    </row>
    <row r="247" spans="1:19" x14ac:dyDescent="0.25">
      <c r="A247" s="76" t="s">
        <v>197</v>
      </c>
      <c r="B247" s="80">
        <v>41</v>
      </c>
      <c r="C247" s="80">
        <v>41</v>
      </c>
      <c r="D247" s="81">
        <v>1</v>
      </c>
      <c r="E247" s="80">
        <v>32</v>
      </c>
      <c r="F247" s="81">
        <v>0.78048780487804881</v>
      </c>
      <c r="G247" s="80">
        <v>9</v>
      </c>
      <c r="H247" s="81">
        <v>0.21951219512195122</v>
      </c>
      <c r="I247" s="80">
        <v>0</v>
      </c>
      <c r="J247" s="81">
        <v>0</v>
      </c>
      <c r="K247" s="81">
        <v>0</v>
      </c>
      <c r="L247" s="81">
        <v>0.8902439024390244</v>
      </c>
      <c r="N247" s="76" t="s">
        <v>14</v>
      </c>
      <c r="O247" s="80">
        <v>2</v>
      </c>
      <c r="P247" s="80">
        <v>2</v>
      </c>
      <c r="Q247" s="80">
        <v>1</v>
      </c>
      <c r="R247" s="80">
        <v>1</v>
      </c>
      <c r="S247" s="80">
        <v>0</v>
      </c>
    </row>
    <row r="248" spans="1:19" x14ac:dyDescent="0.25">
      <c r="A248" s="76" t="s">
        <v>198</v>
      </c>
      <c r="B248" s="80">
        <v>44</v>
      </c>
      <c r="C248" s="80">
        <v>40</v>
      </c>
      <c r="D248" s="81">
        <v>0.90909090909090906</v>
      </c>
      <c r="E248" s="80">
        <v>35</v>
      </c>
      <c r="F248" s="81">
        <v>0.875</v>
      </c>
      <c r="G248" s="80">
        <v>5</v>
      </c>
      <c r="H248" s="81">
        <v>0.125</v>
      </c>
      <c r="I248" s="80">
        <v>0</v>
      </c>
      <c r="J248" s="81">
        <v>0</v>
      </c>
      <c r="K248" s="81">
        <v>9.0909090909090912E-2</v>
      </c>
      <c r="L248" s="81">
        <v>0.89204545454545459</v>
      </c>
      <c r="N248" s="76" t="s">
        <v>146</v>
      </c>
      <c r="O248" s="80">
        <v>4</v>
      </c>
      <c r="P248" s="80">
        <v>4</v>
      </c>
      <c r="Q248" s="80">
        <v>3</v>
      </c>
      <c r="R248" s="80">
        <v>1</v>
      </c>
      <c r="S248" s="80">
        <v>0</v>
      </c>
    </row>
    <row r="249" spans="1:19" x14ac:dyDescent="0.25">
      <c r="A249" s="76" t="s">
        <v>196</v>
      </c>
      <c r="B249" s="80">
        <v>99</v>
      </c>
      <c r="C249" s="80">
        <v>93</v>
      </c>
      <c r="D249" s="81">
        <v>0.93939393939393945</v>
      </c>
      <c r="E249" s="80">
        <v>86</v>
      </c>
      <c r="F249" s="81">
        <v>0.92473118279569888</v>
      </c>
      <c r="G249" s="80">
        <v>7</v>
      </c>
      <c r="H249" s="81">
        <v>7.5268817204301078E-2</v>
      </c>
      <c r="I249" s="80">
        <v>0</v>
      </c>
      <c r="J249" s="81">
        <v>0</v>
      </c>
      <c r="K249" s="81">
        <v>6.0606060606060608E-2</v>
      </c>
      <c r="L249" s="81">
        <v>0.93206256109481922</v>
      </c>
      <c r="N249" s="76" t="s">
        <v>147</v>
      </c>
      <c r="O249" s="80">
        <v>18</v>
      </c>
      <c r="P249" s="80">
        <v>18</v>
      </c>
      <c r="Q249" s="80">
        <v>10</v>
      </c>
      <c r="R249" s="80">
        <v>8</v>
      </c>
      <c r="S249" s="80">
        <v>0</v>
      </c>
    </row>
    <row r="250" spans="1:19" x14ac:dyDescent="0.25">
      <c r="A250" s="76" t="s">
        <v>182</v>
      </c>
      <c r="B250" s="80">
        <v>26</v>
      </c>
      <c r="C250" s="80">
        <v>26</v>
      </c>
      <c r="D250" s="81">
        <v>1</v>
      </c>
      <c r="E250" s="80">
        <v>26</v>
      </c>
      <c r="F250" s="81">
        <v>1</v>
      </c>
      <c r="G250" s="80">
        <v>0</v>
      </c>
      <c r="H250" s="81">
        <v>0</v>
      </c>
      <c r="I250" s="80">
        <v>0</v>
      </c>
      <c r="J250" s="81">
        <v>0</v>
      </c>
      <c r="K250" s="81">
        <v>0</v>
      </c>
      <c r="L250" s="81">
        <v>1</v>
      </c>
      <c r="N250" s="76" t="s">
        <v>148</v>
      </c>
      <c r="O250" s="80">
        <v>2</v>
      </c>
      <c r="P250" s="80">
        <v>2</v>
      </c>
      <c r="Q250" s="80">
        <v>1</v>
      </c>
      <c r="R250" s="80">
        <v>1</v>
      </c>
      <c r="S250" s="80">
        <v>0</v>
      </c>
    </row>
    <row r="251" spans="1:19" x14ac:dyDescent="0.25">
      <c r="A251" s="76" t="s">
        <v>10</v>
      </c>
      <c r="B251" s="80">
        <v>1</v>
      </c>
      <c r="C251" s="80">
        <v>0</v>
      </c>
      <c r="D251" s="81">
        <v>0</v>
      </c>
      <c r="E251" s="80">
        <v>0</v>
      </c>
      <c r="F251" s="81" t="e">
        <v>#DIV/0!</v>
      </c>
      <c r="G251" s="80">
        <v>0</v>
      </c>
      <c r="H251" s="81" t="e">
        <v>#DIV/0!</v>
      </c>
      <c r="I251" s="80">
        <v>0</v>
      </c>
      <c r="J251" s="81">
        <v>0</v>
      </c>
      <c r="K251" s="81">
        <v>1</v>
      </c>
      <c r="L251" s="81" t="e">
        <v>#DIV/0!</v>
      </c>
      <c r="N251" s="76" t="s">
        <v>149</v>
      </c>
      <c r="O251" s="80">
        <v>1</v>
      </c>
      <c r="P251" s="80">
        <v>1</v>
      </c>
      <c r="Q251" s="80">
        <v>1</v>
      </c>
      <c r="R251" s="80">
        <v>0</v>
      </c>
      <c r="S251" s="80">
        <v>0</v>
      </c>
    </row>
    <row r="252" spans="1:19" x14ac:dyDescent="0.25">
      <c r="A252" s="76" t="s">
        <v>13</v>
      </c>
      <c r="B252" s="80">
        <v>71</v>
      </c>
      <c r="C252" s="80">
        <v>70</v>
      </c>
      <c r="D252" s="81">
        <v>0.9859154929577465</v>
      </c>
      <c r="E252" s="80">
        <v>66</v>
      </c>
      <c r="F252" s="81">
        <v>0.94285714285714284</v>
      </c>
      <c r="G252" s="80">
        <v>4</v>
      </c>
      <c r="H252" s="81">
        <v>5.7142857142857141E-2</v>
      </c>
      <c r="I252" s="80">
        <v>0</v>
      </c>
      <c r="J252" s="81">
        <v>0</v>
      </c>
      <c r="K252" s="81">
        <v>1.4084507042253521E-2</v>
      </c>
      <c r="L252" s="81">
        <v>0.96438631790744467</v>
      </c>
      <c r="N252" s="106" t="s">
        <v>78</v>
      </c>
      <c r="O252" s="109">
        <v>20</v>
      </c>
      <c r="P252" s="109">
        <v>18</v>
      </c>
      <c r="Q252" s="109">
        <v>17</v>
      </c>
      <c r="R252" s="109">
        <v>1</v>
      </c>
      <c r="S252" s="109">
        <v>0</v>
      </c>
    </row>
    <row r="253" spans="1:19" x14ac:dyDescent="0.25">
      <c r="A253" s="76" t="s">
        <v>15</v>
      </c>
      <c r="B253" s="80">
        <v>4</v>
      </c>
      <c r="C253" s="80">
        <v>0</v>
      </c>
      <c r="D253" s="81">
        <v>0</v>
      </c>
      <c r="E253" s="80">
        <v>0</v>
      </c>
      <c r="F253" s="81" t="e">
        <v>#DIV/0!</v>
      </c>
      <c r="G253" s="80">
        <v>0</v>
      </c>
      <c r="H253" s="81" t="e">
        <v>#DIV/0!</v>
      </c>
      <c r="I253" s="80">
        <v>0</v>
      </c>
      <c r="J253" s="81">
        <v>0</v>
      </c>
      <c r="K253" s="81">
        <v>1</v>
      </c>
      <c r="L253" s="81" t="e">
        <v>#DIV/0!</v>
      </c>
      <c r="N253" s="76" t="s">
        <v>179</v>
      </c>
      <c r="O253" s="80">
        <v>1</v>
      </c>
      <c r="P253" s="80">
        <v>1</v>
      </c>
      <c r="Q253" s="80">
        <v>1</v>
      </c>
      <c r="R253" s="80">
        <v>0</v>
      </c>
      <c r="S253" s="80">
        <v>0</v>
      </c>
    </row>
    <row r="254" spans="1:19" x14ac:dyDescent="0.25">
      <c r="A254" s="106" t="s">
        <v>31</v>
      </c>
      <c r="B254" s="109">
        <v>126</v>
      </c>
      <c r="C254" s="109">
        <v>111</v>
      </c>
      <c r="D254" s="110">
        <v>0.88095238095238093</v>
      </c>
      <c r="E254" s="109">
        <v>96</v>
      </c>
      <c r="F254" s="110">
        <v>0.86486486486486491</v>
      </c>
      <c r="G254" s="109">
        <v>15</v>
      </c>
      <c r="H254" s="110">
        <v>0.13513513513513514</v>
      </c>
      <c r="I254" s="109">
        <v>3</v>
      </c>
      <c r="J254" s="110">
        <v>2.3809523809523808E-2</v>
      </c>
      <c r="K254" s="110">
        <v>9.5238095238095233E-2</v>
      </c>
      <c r="L254" s="110">
        <v>0.87290862290862292</v>
      </c>
      <c r="N254" s="76" t="s">
        <v>14</v>
      </c>
      <c r="O254" s="80">
        <v>5</v>
      </c>
      <c r="P254" s="80">
        <v>5</v>
      </c>
      <c r="Q254" s="80">
        <v>5</v>
      </c>
      <c r="R254" s="80">
        <v>0</v>
      </c>
      <c r="S254" s="80">
        <v>0</v>
      </c>
    </row>
    <row r="255" spans="1:19" x14ac:dyDescent="0.25">
      <c r="A255" s="76" t="s">
        <v>1</v>
      </c>
      <c r="B255" s="80">
        <v>4</v>
      </c>
      <c r="C255" s="80">
        <v>4</v>
      </c>
      <c r="D255" s="81">
        <v>1</v>
      </c>
      <c r="E255" s="80">
        <v>4</v>
      </c>
      <c r="F255" s="81">
        <v>1</v>
      </c>
      <c r="G255" s="80">
        <v>0</v>
      </c>
      <c r="H255" s="81">
        <v>0</v>
      </c>
      <c r="I255" s="80">
        <v>0</v>
      </c>
      <c r="J255" s="81">
        <v>0</v>
      </c>
      <c r="K255" s="81">
        <v>0</v>
      </c>
      <c r="L255" s="81">
        <v>1</v>
      </c>
      <c r="N255" s="76" t="s">
        <v>146</v>
      </c>
      <c r="O255" s="80">
        <v>1</v>
      </c>
      <c r="P255" s="80">
        <v>1</v>
      </c>
      <c r="Q255" s="80">
        <v>1</v>
      </c>
      <c r="R255" s="80">
        <v>0</v>
      </c>
      <c r="S255" s="80">
        <v>0</v>
      </c>
    </row>
    <row r="256" spans="1:19" x14ac:dyDescent="0.25">
      <c r="A256" s="76" t="s">
        <v>6</v>
      </c>
      <c r="B256" s="80">
        <v>17</v>
      </c>
      <c r="C256" s="80">
        <v>16</v>
      </c>
      <c r="D256" s="81">
        <v>0.94117647058823528</v>
      </c>
      <c r="E256" s="80">
        <v>15</v>
      </c>
      <c r="F256" s="81">
        <v>0.9375</v>
      </c>
      <c r="G256" s="80">
        <v>1</v>
      </c>
      <c r="H256" s="81">
        <v>6.25E-2</v>
      </c>
      <c r="I256" s="80">
        <v>1</v>
      </c>
      <c r="J256" s="81">
        <v>5.8823529411764705E-2</v>
      </c>
      <c r="K256" s="81">
        <v>0</v>
      </c>
      <c r="L256" s="81">
        <v>0.93933823529411764</v>
      </c>
      <c r="N256" s="76" t="s">
        <v>147</v>
      </c>
      <c r="O256" s="80">
        <v>6</v>
      </c>
      <c r="P256" s="80">
        <v>4</v>
      </c>
      <c r="Q256" s="80">
        <v>4</v>
      </c>
      <c r="R256" s="80">
        <v>0</v>
      </c>
      <c r="S256" s="80">
        <v>0</v>
      </c>
    </row>
    <row r="257" spans="1:19" x14ac:dyDescent="0.25">
      <c r="A257" s="76" t="s">
        <v>197</v>
      </c>
      <c r="B257" s="80">
        <v>13</v>
      </c>
      <c r="C257" s="80">
        <v>13</v>
      </c>
      <c r="D257" s="81">
        <v>1</v>
      </c>
      <c r="E257" s="80">
        <v>11</v>
      </c>
      <c r="F257" s="81">
        <v>0.84615384615384615</v>
      </c>
      <c r="G257" s="80">
        <v>2</v>
      </c>
      <c r="H257" s="81">
        <v>0.15384615384615385</v>
      </c>
      <c r="I257" s="80">
        <v>0</v>
      </c>
      <c r="J257" s="81">
        <v>0</v>
      </c>
      <c r="K257" s="81">
        <v>0</v>
      </c>
      <c r="L257" s="81">
        <v>0.92307692307692313</v>
      </c>
      <c r="N257" s="76" t="s">
        <v>148</v>
      </c>
      <c r="O257" s="80">
        <v>1</v>
      </c>
      <c r="P257" s="80">
        <v>1</v>
      </c>
      <c r="Q257" s="80">
        <v>1</v>
      </c>
      <c r="R257" s="80">
        <v>0</v>
      </c>
      <c r="S257" s="80">
        <v>0</v>
      </c>
    </row>
    <row r="258" spans="1:19" x14ac:dyDescent="0.25">
      <c r="A258" s="76" t="s">
        <v>198</v>
      </c>
      <c r="B258" s="80">
        <v>21</v>
      </c>
      <c r="C258" s="80">
        <v>16</v>
      </c>
      <c r="D258" s="81">
        <v>0.76190476190476186</v>
      </c>
      <c r="E258" s="80">
        <v>15</v>
      </c>
      <c r="F258" s="81">
        <v>0.9375</v>
      </c>
      <c r="G258" s="80">
        <v>1</v>
      </c>
      <c r="H258" s="81">
        <v>6.25E-2</v>
      </c>
      <c r="I258" s="80">
        <v>2</v>
      </c>
      <c r="J258" s="81">
        <v>9.5238095238095233E-2</v>
      </c>
      <c r="K258" s="81">
        <v>0.14285714285714285</v>
      </c>
      <c r="L258" s="81">
        <v>0.84970238095238093</v>
      </c>
      <c r="N258" s="76" t="s">
        <v>149</v>
      </c>
      <c r="O258" s="80">
        <v>6</v>
      </c>
      <c r="P258" s="80">
        <v>6</v>
      </c>
      <c r="Q258" s="80">
        <v>5</v>
      </c>
      <c r="R258" s="80">
        <v>1</v>
      </c>
      <c r="S258" s="80">
        <v>0</v>
      </c>
    </row>
    <row r="259" spans="1:19" x14ac:dyDescent="0.25">
      <c r="A259" s="76" t="s">
        <v>200</v>
      </c>
      <c r="B259" s="80">
        <v>1</v>
      </c>
      <c r="C259" s="80">
        <v>1</v>
      </c>
      <c r="D259" s="81">
        <v>1</v>
      </c>
      <c r="E259" s="80">
        <v>0</v>
      </c>
      <c r="F259" s="81">
        <v>0</v>
      </c>
      <c r="G259" s="80">
        <v>1</v>
      </c>
      <c r="H259" s="81">
        <v>1</v>
      </c>
      <c r="I259" s="80">
        <v>0</v>
      </c>
      <c r="J259" s="81">
        <v>0</v>
      </c>
      <c r="K259" s="81">
        <v>0</v>
      </c>
      <c r="L259" s="81">
        <v>0.5</v>
      </c>
      <c r="N259" s="106" t="s">
        <v>133</v>
      </c>
      <c r="O259" s="109">
        <v>90</v>
      </c>
      <c r="P259" s="109">
        <v>87</v>
      </c>
      <c r="Q259" s="109">
        <v>70</v>
      </c>
      <c r="R259" s="109">
        <v>17</v>
      </c>
      <c r="S259" s="109">
        <v>0</v>
      </c>
    </row>
    <row r="260" spans="1:19" x14ac:dyDescent="0.25">
      <c r="A260" s="76" t="s">
        <v>196</v>
      </c>
      <c r="B260" s="80">
        <v>21</v>
      </c>
      <c r="C260" s="80">
        <v>17</v>
      </c>
      <c r="D260" s="81">
        <v>0.80952380952380953</v>
      </c>
      <c r="E260" s="80">
        <v>12</v>
      </c>
      <c r="F260" s="81">
        <v>0.70588235294117652</v>
      </c>
      <c r="G260" s="80">
        <v>5</v>
      </c>
      <c r="H260" s="81">
        <v>0.29411764705882354</v>
      </c>
      <c r="I260" s="80">
        <v>0</v>
      </c>
      <c r="J260" s="81">
        <v>0</v>
      </c>
      <c r="K260" s="81">
        <v>0.19047619047619047</v>
      </c>
      <c r="L260" s="81">
        <v>0.75770308123249297</v>
      </c>
      <c r="N260" s="76" t="s">
        <v>179</v>
      </c>
      <c r="O260" s="80">
        <v>0</v>
      </c>
      <c r="P260" s="80">
        <v>0</v>
      </c>
      <c r="Q260" s="80">
        <v>0</v>
      </c>
      <c r="R260" s="80">
        <v>0</v>
      </c>
      <c r="S260" s="80">
        <v>0</v>
      </c>
    </row>
    <row r="261" spans="1:19" x14ac:dyDescent="0.25">
      <c r="A261" s="76" t="s">
        <v>182</v>
      </c>
      <c r="B261" s="80">
        <v>8</v>
      </c>
      <c r="C261" s="80">
        <v>7</v>
      </c>
      <c r="D261" s="81">
        <v>0.875</v>
      </c>
      <c r="E261" s="80">
        <v>7</v>
      </c>
      <c r="F261" s="81">
        <v>1</v>
      </c>
      <c r="G261" s="80">
        <v>0</v>
      </c>
      <c r="H261" s="81">
        <v>0</v>
      </c>
      <c r="I261" s="80">
        <v>0</v>
      </c>
      <c r="J261" s="81">
        <v>0</v>
      </c>
      <c r="K261" s="81">
        <v>0.125</v>
      </c>
      <c r="L261" s="81">
        <v>0.9375</v>
      </c>
      <c r="N261" s="76" t="s">
        <v>14</v>
      </c>
      <c r="O261" s="80">
        <v>22</v>
      </c>
      <c r="P261" s="80">
        <v>22</v>
      </c>
      <c r="Q261" s="80">
        <v>18</v>
      </c>
      <c r="R261" s="80">
        <v>4</v>
      </c>
      <c r="S261" s="80">
        <v>0</v>
      </c>
    </row>
    <row r="262" spans="1:19" x14ac:dyDescent="0.25">
      <c r="A262" s="76" t="s">
        <v>10</v>
      </c>
      <c r="B262" s="80">
        <v>7</v>
      </c>
      <c r="C262" s="80">
        <v>5</v>
      </c>
      <c r="D262" s="81">
        <v>0.7142857142857143</v>
      </c>
      <c r="E262" s="80">
        <v>4</v>
      </c>
      <c r="F262" s="81">
        <v>0.8</v>
      </c>
      <c r="G262" s="80">
        <v>1</v>
      </c>
      <c r="H262" s="81">
        <v>0.2</v>
      </c>
      <c r="I262" s="80">
        <v>0</v>
      </c>
      <c r="J262" s="81">
        <v>0</v>
      </c>
      <c r="K262" s="81">
        <v>0.2857142857142857</v>
      </c>
      <c r="L262" s="81">
        <v>0.75714285714285712</v>
      </c>
      <c r="N262" s="76" t="s">
        <v>146</v>
      </c>
      <c r="O262" s="80">
        <v>14</v>
      </c>
      <c r="P262" s="80">
        <v>14</v>
      </c>
      <c r="Q262" s="80">
        <v>6</v>
      </c>
      <c r="R262" s="80">
        <v>8</v>
      </c>
      <c r="S262" s="80">
        <v>0</v>
      </c>
    </row>
    <row r="263" spans="1:19" x14ac:dyDescent="0.25">
      <c r="A263" s="76" t="s">
        <v>11</v>
      </c>
      <c r="B263" s="80">
        <v>3</v>
      </c>
      <c r="C263" s="80">
        <v>3</v>
      </c>
      <c r="D263" s="81">
        <v>1</v>
      </c>
      <c r="E263" s="80">
        <v>2</v>
      </c>
      <c r="F263" s="81">
        <v>0.66666666666666663</v>
      </c>
      <c r="G263" s="80">
        <v>1</v>
      </c>
      <c r="H263" s="81">
        <v>0.33333333333333331</v>
      </c>
      <c r="I263" s="80">
        <v>0</v>
      </c>
      <c r="J263" s="81">
        <v>0</v>
      </c>
      <c r="K263" s="81">
        <v>0</v>
      </c>
      <c r="L263" s="81">
        <v>0.83333333333333326</v>
      </c>
      <c r="N263" s="76" t="s">
        <v>147</v>
      </c>
      <c r="O263" s="80">
        <v>33</v>
      </c>
      <c r="P263" s="80">
        <v>31</v>
      </c>
      <c r="Q263" s="80">
        <v>29</v>
      </c>
      <c r="R263" s="80">
        <v>2</v>
      </c>
      <c r="S263" s="80">
        <v>0</v>
      </c>
    </row>
    <row r="264" spans="1:19" x14ac:dyDescent="0.25">
      <c r="A264" s="76" t="s">
        <v>12</v>
      </c>
      <c r="B264" s="80">
        <v>1</v>
      </c>
      <c r="C264" s="80">
        <v>1</v>
      </c>
      <c r="D264" s="81">
        <v>1</v>
      </c>
      <c r="E264" s="80">
        <v>1</v>
      </c>
      <c r="F264" s="81">
        <v>1</v>
      </c>
      <c r="G264" s="80">
        <v>0</v>
      </c>
      <c r="H264" s="81">
        <v>0</v>
      </c>
      <c r="I264" s="80">
        <v>0</v>
      </c>
      <c r="J264" s="81">
        <v>0</v>
      </c>
      <c r="K264" s="81">
        <v>0</v>
      </c>
      <c r="L264" s="81">
        <v>1</v>
      </c>
      <c r="N264" s="76" t="s">
        <v>149</v>
      </c>
      <c r="O264" s="80">
        <v>21</v>
      </c>
      <c r="P264" s="80">
        <v>20</v>
      </c>
      <c r="Q264" s="80">
        <v>17</v>
      </c>
      <c r="R264" s="80">
        <v>3</v>
      </c>
      <c r="S264" s="80">
        <v>0</v>
      </c>
    </row>
    <row r="265" spans="1:19" x14ac:dyDescent="0.25">
      <c r="A265" s="76" t="s">
        <v>13</v>
      </c>
      <c r="B265" s="80">
        <v>18</v>
      </c>
      <c r="C265" s="80">
        <v>16</v>
      </c>
      <c r="D265" s="81">
        <v>0.88888888888888884</v>
      </c>
      <c r="E265" s="80">
        <v>13</v>
      </c>
      <c r="F265" s="81">
        <v>0.8125</v>
      </c>
      <c r="G265" s="80">
        <v>3</v>
      </c>
      <c r="H265" s="81">
        <v>0.1875</v>
      </c>
      <c r="I265" s="80">
        <v>0</v>
      </c>
      <c r="J265" s="81">
        <v>0</v>
      </c>
      <c r="K265" s="81">
        <v>0.1111111111111111</v>
      </c>
      <c r="L265" s="81">
        <v>0.85069444444444442</v>
      </c>
      <c r="N265" s="106" t="s">
        <v>79</v>
      </c>
      <c r="O265" s="109">
        <v>83</v>
      </c>
      <c r="P265" s="109">
        <v>81</v>
      </c>
      <c r="Q265" s="109">
        <v>60</v>
      </c>
      <c r="R265" s="109">
        <v>21</v>
      </c>
      <c r="S265" s="109">
        <v>1</v>
      </c>
    </row>
    <row r="266" spans="1:19" x14ac:dyDescent="0.25">
      <c r="A266" s="76" t="s">
        <v>15</v>
      </c>
      <c r="B266" s="80">
        <v>12</v>
      </c>
      <c r="C266" s="80">
        <v>12</v>
      </c>
      <c r="D266" s="81">
        <v>1</v>
      </c>
      <c r="E266" s="80">
        <v>12</v>
      </c>
      <c r="F266" s="81">
        <v>1</v>
      </c>
      <c r="G266" s="80">
        <v>0</v>
      </c>
      <c r="H266" s="81">
        <v>0</v>
      </c>
      <c r="I266" s="80">
        <v>0</v>
      </c>
      <c r="J266" s="81">
        <v>0</v>
      </c>
      <c r="K266" s="81">
        <v>0</v>
      </c>
      <c r="L266" s="81">
        <v>1</v>
      </c>
      <c r="N266" s="76" t="s">
        <v>14</v>
      </c>
      <c r="O266" s="80">
        <v>23</v>
      </c>
      <c r="P266" s="80">
        <v>23</v>
      </c>
      <c r="Q266" s="80">
        <v>19</v>
      </c>
      <c r="R266" s="80">
        <v>4</v>
      </c>
      <c r="S266" s="80">
        <v>0</v>
      </c>
    </row>
    <row r="267" spans="1:19" x14ac:dyDescent="0.25">
      <c r="A267" s="106" t="s">
        <v>63</v>
      </c>
      <c r="B267" s="109">
        <v>317</v>
      </c>
      <c r="C267" s="109">
        <v>302</v>
      </c>
      <c r="D267" s="110">
        <v>0.95268138801261826</v>
      </c>
      <c r="E267" s="109">
        <v>273</v>
      </c>
      <c r="F267" s="110">
        <v>0.90397350993377479</v>
      </c>
      <c r="G267" s="109">
        <v>29</v>
      </c>
      <c r="H267" s="110">
        <v>9.602649006622517E-2</v>
      </c>
      <c r="I267" s="109">
        <v>3</v>
      </c>
      <c r="J267" s="110">
        <v>9.4637223974763408E-3</v>
      </c>
      <c r="K267" s="110">
        <v>3.7854889589905363E-2</v>
      </c>
      <c r="L267" s="110">
        <v>0.92832744897319652</v>
      </c>
      <c r="N267" s="76" t="s">
        <v>146</v>
      </c>
      <c r="O267" s="80">
        <v>28</v>
      </c>
      <c r="P267" s="80">
        <v>27</v>
      </c>
      <c r="Q267" s="80">
        <v>21</v>
      </c>
      <c r="R267" s="80">
        <v>6</v>
      </c>
      <c r="S267" s="80">
        <v>1</v>
      </c>
    </row>
    <row r="268" spans="1:19" x14ac:dyDescent="0.25">
      <c r="A268" s="76" t="s">
        <v>1</v>
      </c>
      <c r="B268" s="80">
        <v>3</v>
      </c>
      <c r="C268" s="80">
        <v>3</v>
      </c>
      <c r="D268" s="81">
        <v>1</v>
      </c>
      <c r="E268" s="80">
        <v>3</v>
      </c>
      <c r="F268" s="81">
        <v>1</v>
      </c>
      <c r="G268" s="80">
        <v>0</v>
      </c>
      <c r="H268" s="81">
        <v>0</v>
      </c>
      <c r="I268" s="80">
        <v>0</v>
      </c>
      <c r="J268" s="81">
        <v>0</v>
      </c>
      <c r="K268" s="81">
        <v>0</v>
      </c>
      <c r="L268" s="81">
        <v>1</v>
      </c>
      <c r="N268" s="76" t="s">
        <v>147</v>
      </c>
      <c r="O268" s="80">
        <v>18</v>
      </c>
      <c r="P268" s="80">
        <v>17</v>
      </c>
      <c r="Q268" s="80">
        <v>10</v>
      </c>
      <c r="R268" s="80">
        <v>7</v>
      </c>
      <c r="S268" s="80">
        <v>0</v>
      </c>
    </row>
    <row r="269" spans="1:19" x14ac:dyDescent="0.25">
      <c r="A269" s="76" t="s">
        <v>6</v>
      </c>
      <c r="B269" s="80">
        <v>70</v>
      </c>
      <c r="C269" s="80">
        <v>68</v>
      </c>
      <c r="D269" s="81">
        <v>0.97142857142857142</v>
      </c>
      <c r="E269" s="80">
        <v>66</v>
      </c>
      <c r="F269" s="81">
        <v>0.97058823529411764</v>
      </c>
      <c r="G269" s="80">
        <v>2</v>
      </c>
      <c r="H269" s="81">
        <v>2.9411764705882353E-2</v>
      </c>
      <c r="I269" s="80">
        <v>2</v>
      </c>
      <c r="J269" s="81">
        <v>2.8571428571428571E-2</v>
      </c>
      <c r="K269" s="81">
        <v>0</v>
      </c>
      <c r="L269" s="81">
        <v>0.97100840336134453</v>
      </c>
      <c r="N269" s="76" t="s">
        <v>149</v>
      </c>
      <c r="O269" s="80">
        <v>14</v>
      </c>
      <c r="P269" s="80">
        <v>14</v>
      </c>
      <c r="Q269" s="80">
        <v>10</v>
      </c>
      <c r="R269" s="80">
        <v>4</v>
      </c>
      <c r="S269" s="80">
        <v>0</v>
      </c>
    </row>
    <row r="270" spans="1:19" x14ac:dyDescent="0.25">
      <c r="A270" s="76" t="s">
        <v>197</v>
      </c>
      <c r="B270" s="80">
        <v>18</v>
      </c>
      <c r="C270" s="80">
        <v>17</v>
      </c>
      <c r="D270" s="81">
        <v>0.94444444444444442</v>
      </c>
      <c r="E270" s="80">
        <v>15</v>
      </c>
      <c r="F270" s="81">
        <v>0.88235294117647056</v>
      </c>
      <c r="G270" s="80">
        <v>2</v>
      </c>
      <c r="H270" s="81">
        <v>0.11764705882352941</v>
      </c>
      <c r="I270" s="80">
        <v>0</v>
      </c>
      <c r="J270" s="81">
        <v>0</v>
      </c>
      <c r="K270" s="81">
        <v>5.5555555555555552E-2</v>
      </c>
      <c r="L270" s="81">
        <v>0.91339869281045749</v>
      </c>
      <c r="N270" s="106" t="s">
        <v>80</v>
      </c>
      <c r="O270" s="109">
        <v>38</v>
      </c>
      <c r="P270" s="109">
        <v>36</v>
      </c>
      <c r="Q270" s="109">
        <v>28</v>
      </c>
      <c r="R270" s="109">
        <v>8</v>
      </c>
      <c r="S270" s="109">
        <v>0</v>
      </c>
    </row>
    <row r="271" spans="1:19" x14ac:dyDescent="0.25">
      <c r="A271" s="76" t="s">
        <v>198</v>
      </c>
      <c r="B271" s="80">
        <v>55</v>
      </c>
      <c r="C271" s="80">
        <v>50</v>
      </c>
      <c r="D271" s="81">
        <v>0.90909090909090906</v>
      </c>
      <c r="E271" s="80">
        <v>35</v>
      </c>
      <c r="F271" s="81">
        <v>0.7</v>
      </c>
      <c r="G271" s="80">
        <v>15</v>
      </c>
      <c r="H271" s="81">
        <v>0.3</v>
      </c>
      <c r="I271" s="80">
        <v>0</v>
      </c>
      <c r="J271" s="81">
        <v>0</v>
      </c>
      <c r="K271" s="81">
        <v>9.0909090909090912E-2</v>
      </c>
      <c r="L271" s="81">
        <v>0.80454545454545445</v>
      </c>
      <c r="N271" s="76" t="s">
        <v>14</v>
      </c>
      <c r="O271" s="80">
        <v>1</v>
      </c>
      <c r="P271" s="80">
        <v>1</v>
      </c>
      <c r="Q271" s="80">
        <v>0</v>
      </c>
      <c r="R271" s="80">
        <v>1</v>
      </c>
      <c r="S271" s="80">
        <v>0</v>
      </c>
    </row>
    <row r="272" spans="1:19" x14ac:dyDescent="0.25">
      <c r="A272" s="76" t="s">
        <v>200</v>
      </c>
      <c r="B272" s="80">
        <v>2</v>
      </c>
      <c r="C272" s="80">
        <v>2</v>
      </c>
      <c r="D272" s="81">
        <v>1</v>
      </c>
      <c r="E272" s="80">
        <v>1</v>
      </c>
      <c r="F272" s="81">
        <v>0.5</v>
      </c>
      <c r="G272" s="80">
        <v>1</v>
      </c>
      <c r="H272" s="81">
        <v>0.5</v>
      </c>
      <c r="I272" s="80">
        <v>0</v>
      </c>
      <c r="J272" s="81">
        <v>0</v>
      </c>
      <c r="K272" s="81">
        <v>0</v>
      </c>
      <c r="L272" s="81">
        <v>0.75</v>
      </c>
      <c r="N272" s="76" t="s">
        <v>146</v>
      </c>
      <c r="O272" s="80">
        <v>5</v>
      </c>
      <c r="P272" s="80">
        <v>5</v>
      </c>
      <c r="Q272" s="80">
        <v>4</v>
      </c>
      <c r="R272" s="80">
        <v>1</v>
      </c>
      <c r="S272" s="80">
        <v>0</v>
      </c>
    </row>
    <row r="273" spans="1:19" x14ac:dyDescent="0.25">
      <c r="A273" s="76" t="s">
        <v>196</v>
      </c>
      <c r="B273" s="80">
        <v>42</v>
      </c>
      <c r="C273" s="80">
        <v>40</v>
      </c>
      <c r="D273" s="81">
        <v>0.95238095238095233</v>
      </c>
      <c r="E273" s="80">
        <v>37</v>
      </c>
      <c r="F273" s="81">
        <v>0.92500000000000004</v>
      </c>
      <c r="G273" s="80">
        <v>3</v>
      </c>
      <c r="H273" s="81">
        <v>7.4999999999999997E-2</v>
      </c>
      <c r="I273" s="80">
        <v>1</v>
      </c>
      <c r="J273" s="81">
        <v>2.3809523809523808E-2</v>
      </c>
      <c r="K273" s="81">
        <v>2.3809523809523808E-2</v>
      </c>
      <c r="L273" s="81">
        <v>0.93869047619047619</v>
      </c>
      <c r="N273" s="76" t="s">
        <v>147</v>
      </c>
      <c r="O273" s="80">
        <v>15</v>
      </c>
      <c r="P273" s="80">
        <v>15</v>
      </c>
      <c r="Q273" s="80">
        <v>10</v>
      </c>
      <c r="R273" s="80">
        <v>5</v>
      </c>
      <c r="S273" s="80">
        <v>0</v>
      </c>
    </row>
    <row r="274" spans="1:19" x14ac:dyDescent="0.25">
      <c r="A274" s="76" t="s">
        <v>182</v>
      </c>
      <c r="B274" s="80">
        <v>13</v>
      </c>
      <c r="C274" s="80">
        <v>12</v>
      </c>
      <c r="D274" s="81">
        <v>0.92307692307692313</v>
      </c>
      <c r="E274" s="80">
        <v>11</v>
      </c>
      <c r="F274" s="81">
        <v>0.91666666666666663</v>
      </c>
      <c r="G274" s="80">
        <v>1</v>
      </c>
      <c r="H274" s="81">
        <v>8.3333333333333329E-2</v>
      </c>
      <c r="I274" s="80">
        <v>0</v>
      </c>
      <c r="J274" s="81">
        <v>0</v>
      </c>
      <c r="K274" s="81">
        <v>7.6923076923076927E-2</v>
      </c>
      <c r="L274" s="81">
        <v>0.91987179487179493</v>
      </c>
      <c r="N274" s="76" t="s">
        <v>149</v>
      </c>
      <c r="O274" s="80">
        <v>17</v>
      </c>
      <c r="P274" s="80">
        <v>15</v>
      </c>
      <c r="Q274" s="80">
        <v>14</v>
      </c>
      <c r="R274" s="80">
        <v>1</v>
      </c>
      <c r="S274" s="80">
        <v>0</v>
      </c>
    </row>
    <row r="275" spans="1:19" x14ac:dyDescent="0.25">
      <c r="A275" s="76" t="s">
        <v>10</v>
      </c>
      <c r="B275" s="80">
        <v>10</v>
      </c>
      <c r="C275" s="80">
        <v>10</v>
      </c>
      <c r="D275" s="81">
        <v>1</v>
      </c>
      <c r="E275" s="80">
        <v>8</v>
      </c>
      <c r="F275" s="81">
        <v>0.8</v>
      </c>
      <c r="G275" s="80">
        <v>2</v>
      </c>
      <c r="H275" s="81">
        <v>0.2</v>
      </c>
      <c r="I275" s="80">
        <v>0</v>
      </c>
      <c r="J275" s="81">
        <v>0</v>
      </c>
      <c r="K275" s="81">
        <v>0</v>
      </c>
      <c r="L275" s="81">
        <v>0.9</v>
      </c>
      <c r="N275" s="106" t="s">
        <v>159</v>
      </c>
      <c r="O275" s="109">
        <v>67</v>
      </c>
      <c r="P275" s="109">
        <v>67</v>
      </c>
      <c r="Q275" s="109">
        <v>56</v>
      </c>
      <c r="R275" s="109">
        <v>11</v>
      </c>
      <c r="S275" s="109">
        <v>0</v>
      </c>
    </row>
    <row r="276" spans="1:19" x14ac:dyDescent="0.25">
      <c r="A276" s="76" t="s">
        <v>11</v>
      </c>
      <c r="B276" s="80">
        <v>9</v>
      </c>
      <c r="C276" s="80">
        <v>9</v>
      </c>
      <c r="D276" s="81">
        <v>1</v>
      </c>
      <c r="E276" s="80">
        <v>9</v>
      </c>
      <c r="F276" s="81">
        <v>1</v>
      </c>
      <c r="G276" s="80">
        <v>0</v>
      </c>
      <c r="H276" s="81">
        <v>0</v>
      </c>
      <c r="I276" s="80">
        <v>0</v>
      </c>
      <c r="J276" s="81">
        <v>0</v>
      </c>
      <c r="K276" s="81">
        <v>0</v>
      </c>
      <c r="L276" s="81">
        <v>1</v>
      </c>
      <c r="N276" s="76" t="s">
        <v>14</v>
      </c>
      <c r="O276" s="80">
        <v>14</v>
      </c>
      <c r="P276" s="80">
        <v>14</v>
      </c>
      <c r="Q276" s="80">
        <v>11</v>
      </c>
      <c r="R276" s="80">
        <v>3</v>
      </c>
      <c r="S276" s="80">
        <v>0</v>
      </c>
    </row>
    <row r="277" spans="1:19" x14ac:dyDescent="0.25">
      <c r="A277" s="76" t="s">
        <v>12</v>
      </c>
      <c r="B277" s="80">
        <v>7</v>
      </c>
      <c r="C277" s="80">
        <v>7</v>
      </c>
      <c r="D277" s="81">
        <v>1</v>
      </c>
      <c r="E277" s="80">
        <v>7</v>
      </c>
      <c r="F277" s="81">
        <v>1</v>
      </c>
      <c r="G277" s="80">
        <v>0</v>
      </c>
      <c r="H277" s="81">
        <v>0</v>
      </c>
      <c r="I277" s="80">
        <v>0</v>
      </c>
      <c r="J277" s="81">
        <v>0</v>
      </c>
      <c r="K277" s="81">
        <v>0</v>
      </c>
      <c r="L277" s="81">
        <v>1</v>
      </c>
      <c r="N277" s="76" t="s">
        <v>146</v>
      </c>
      <c r="O277" s="80">
        <v>20</v>
      </c>
      <c r="P277" s="80">
        <v>20</v>
      </c>
      <c r="Q277" s="80">
        <v>17</v>
      </c>
      <c r="R277" s="80">
        <v>3</v>
      </c>
      <c r="S277" s="80">
        <v>0</v>
      </c>
    </row>
    <row r="278" spans="1:19" x14ac:dyDescent="0.25">
      <c r="A278" s="76" t="s">
        <v>13</v>
      </c>
      <c r="B278" s="80">
        <v>31</v>
      </c>
      <c r="C278" s="80">
        <v>31</v>
      </c>
      <c r="D278" s="81">
        <v>1</v>
      </c>
      <c r="E278" s="80">
        <v>30</v>
      </c>
      <c r="F278" s="81">
        <v>0.967741935483871</v>
      </c>
      <c r="G278" s="80">
        <v>1</v>
      </c>
      <c r="H278" s="81">
        <v>3.2258064516129031E-2</v>
      </c>
      <c r="I278" s="80">
        <v>0</v>
      </c>
      <c r="J278" s="81">
        <v>0</v>
      </c>
      <c r="K278" s="81">
        <v>0</v>
      </c>
      <c r="L278" s="81">
        <v>0.9838709677419355</v>
      </c>
      <c r="N278" s="76" t="s">
        <v>147</v>
      </c>
      <c r="O278" s="80">
        <v>11</v>
      </c>
      <c r="P278" s="80">
        <v>11</v>
      </c>
      <c r="Q278" s="80">
        <v>8</v>
      </c>
      <c r="R278" s="80">
        <v>3</v>
      </c>
      <c r="S278" s="80">
        <v>0</v>
      </c>
    </row>
    <row r="279" spans="1:19" x14ac:dyDescent="0.25">
      <c r="A279" s="76" t="s">
        <v>15</v>
      </c>
      <c r="B279" s="80">
        <v>57</v>
      </c>
      <c r="C279" s="80">
        <v>53</v>
      </c>
      <c r="D279" s="81">
        <v>0.92982456140350878</v>
      </c>
      <c r="E279" s="80">
        <v>51</v>
      </c>
      <c r="F279" s="81">
        <v>0.96226415094339623</v>
      </c>
      <c r="G279" s="80">
        <v>2</v>
      </c>
      <c r="H279" s="81">
        <v>3.7735849056603772E-2</v>
      </c>
      <c r="I279" s="80">
        <v>0</v>
      </c>
      <c r="J279" s="81">
        <v>0</v>
      </c>
      <c r="K279" s="81">
        <v>7.0175438596491224E-2</v>
      </c>
      <c r="L279" s="81">
        <v>0.94604435617345251</v>
      </c>
      <c r="N279" s="76" t="s">
        <v>149</v>
      </c>
      <c r="O279" s="80">
        <v>22</v>
      </c>
      <c r="P279" s="80">
        <v>22</v>
      </c>
      <c r="Q279" s="80">
        <v>20</v>
      </c>
      <c r="R279" s="80">
        <v>2</v>
      </c>
      <c r="S279" s="80">
        <v>0</v>
      </c>
    </row>
    <row r="280" spans="1:19" x14ac:dyDescent="0.25">
      <c r="A280" s="106" t="s">
        <v>32</v>
      </c>
      <c r="B280" s="109">
        <v>517</v>
      </c>
      <c r="C280" s="109">
        <v>496</v>
      </c>
      <c r="D280" s="110">
        <v>0.95938104448742745</v>
      </c>
      <c r="E280" s="109">
        <v>439</v>
      </c>
      <c r="F280" s="110">
        <v>0.88508064516129037</v>
      </c>
      <c r="G280" s="109">
        <v>57</v>
      </c>
      <c r="H280" s="110">
        <v>0.11491935483870967</v>
      </c>
      <c r="I280" s="109">
        <v>1</v>
      </c>
      <c r="J280" s="110">
        <v>1.9342359767891683E-3</v>
      </c>
      <c r="K280" s="110">
        <v>3.8684719535783368E-2</v>
      </c>
      <c r="L280" s="110">
        <v>0.92223084482435891</v>
      </c>
      <c r="N280" s="106" t="s">
        <v>81</v>
      </c>
      <c r="O280" s="109">
        <v>34</v>
      </c>
      <c r="P280" s="109">
        <v>33</v>
      </c>
      <c r="Q280" s="109">
        <v>20</v>
      </c>
      <c r="R280" s="109">
        <v>13</v>
      </c>
      <c r="S280" s="109">
        <v>0</v>
      </c>
    </row>
    <row r="281" spans="1:19" x14ac:dyDescent="0.25">
      <c r="A281" s="76" t="s">
        <v>1</v>
      </c>
      <c r="B281" s="80">
        <v>13</v>
      </c>
      <c r="C281" s="80">
        <v>13</v>
      </c>
      <c r="D281" s="81">
        <v>1</v>
      </c>
      <c r="E281" s="80">
        <v>12</v>
      </c>
      <c r="F281" s="81">
        <v>0.92307692307692313</v>
      </c>
      <c r="G281" s="80">
        <v>1</v>
      </c>
      <c r="H281" s="81">
        <v>7.6923076923076927E-2</v>
      </c>
      <c r="I281" s="80">
        <v>0</v>
      </c>
      <c r="J281" s="81">
        <v>0</v>
      </c>
      <c r="K281" s="81">
        <v>0</v>
      </c>
      <c r="L281" s="81">
        <v>0.96153846153846156</v>
      </c>
      <c r="N281" s="76" t="s">
        <v>14</v>
      </c>
      <c r="O281" s="80">
        <v>4</v>
      </c>
      <c r="P281" s="80">
        <v>3</v>
      </c>
      <c r="Q281" s="80">
        <v>0</v>
      </c>
      <c r="R281" s="80">
        <v>3</v>
      </c>
      <c r="S281" s="80">
        <v>0</v>
      </c>
    </row>
    <row r="282" spans="1:19" x14ac:dyDescent="0.25">
      <c r="A282" s="76" t="s">
        <v>181</v>
      </c>
      <c r="B282" s="80">
        <v>1</v>
      </c>
      <c r="C282" s="80">
        <v>0</v>
      </c>
      <c r="D282" s="81">
        <v>0</v>
      </c>
      <c r="E282" s="80">
        <v>0</v>
      </c>
      <c r="F282" s="81" t="e">
        <v>#DIV/0!</v>
      </c>
      <c r="G282" s="80">
        <v>0</v>
      </c>
      <c r="H282" s="81" t="e">
        <v>#DIV/0!</v>
      </c>
      <c r="I282" s="80">
        <v>0</v>
      </c>
      <c r="J282" s="81">
        <v>0</v>
      </c>
      <c r="K282" s="81">
        <v>1</v>
      </c>
      <c r="L282" s="81" t="e">
        <v>#DIV/0!</v>
      </c>
      <c r="N282" s="76" t="s">
        <v>146</v>
      </c>
      <c r="O282" s="80">
        <v>3</v>
      </c>
      <c r="P282" s="80">
        <v>3</v>
      </c>
      <c r="Q282" s="80">
        <v>2</v>
      </c>
      <c r="R282" s="80">
        <v>1</v>
      </c>
      <c r="S282" s="80">
        <v>0</v>
      </c>
    </row>
    <row r="283" spans="1:19" x14ac:dyDescent="0.25">
      <c r="A283" s="76" t="s">
        <v>6</v>
      </c>
      <c r="B283" s="80">
        <v>59</v>
      </c>
      <c r="C283" s="80">
        <v>59</v>
      </c>
      <c r="D283" s="81">
        <v>1</v>
      </c>
      <c r="E283" s="80">
        <v>56</v>
      </c>
      <c r="F283" s="81">
        <v>0.94915254237288138</v>
      </c>
      <c r="G283" s="80">
        <v>3</v>
      </c>
      <c r="H283" s="81">
        <v>5.0847457627118647E-2</v>
      </c>
      <c r="I283" s="80">
        <v>0</v>
      </c>
      <c r="J283" s="81">
        <v>0</v>
      </c>
      <c r="K283" s="81">
        <v>0</v>
      </c>
      <c r="L283" s="81">
        <v>0.97457627118644075</v>
      </c>
      <c r="N283" s="76" t="s">
        <v>147</v>
      </c>
      <c r="O283" s="80">
        <v>14</v>
      </c>
      <c r="P283" s="80">
        <v>14</v>
      </c>
      <c r="Q283" s="80">
        <v>9</v>
      </c>
      <c r="R283" s="80">
        <v>5</v>
      </c>
      <c r="S283" s="80">
        <v>0</v>
      </c>
    </row>
    <row r="284" spans="1:19" x14ac:dyDescent="0.25">
      <c r="A284" s="76" t="s">
        <v>197</v>
      </c>
      <c r="B284" s="80">
        <v>69</v>
      </c>
      <c r="C284" s="80">
        <v>67</v>
      </c>
      <c r="D284" s="81">
        <v>0.97101449275362317</v>
      </c>
      <c r="E284" s="80">
        <v>61</v>
      </c>
      <c r="F284" s="81">
        <v>0.91044776119402981</v>
      </c>
      <c r="G284" s="80">
        <v>6</v>
      </c>
      <c r="H284" s="81">
        <v>8.9552238805970144E-2</v>
      </c>
      <c r="I284" s="80">
        <v>0</v>
      </c>
      <c r="J284" s="81">
        <v>0</v>
      </c>
      <c r="K284" s="81">
        <v>2.8985507246376812E-2</v>
      </c>
      <c r="L284" s="81">
        <v>0.94073112697382655</v>
      </c>
      <c r="N284" s="76" t="s">
        <v>149</v>
      </c>
      <c r="O284" s="80">
        <v>13</v>
      </c>
      <c r="P284" s="80">
        <v>13</v>
      </c>
      <c r="Q284" s="80">
        <v>9</v>
      </c>
      <c r="R284" s="80">
        <v>4</v>
      </c>
      <c r="S284" s="80">
        <v>0</v>
      </c>
    </row>
    <row r="285" spans="1:19" x14ac:dyDescent="0.25">
      <c r="A285" s="76" t="s">
        <v>198</v>
      </c>
      <c r="B285" s="80">
        <v>104</v>
      </c>
      <c r="C285" s="80">
        <v>97</v>
      </c>
      <c r="D285" s="81">
        <v>0.93269230769230771</v>
      </c>
      <c r="E285" s="80">
        <v>76</v>
      </c>
      <c r="F285" s="81">
        <v>0.78350515463917525</v>
      </c>
      <c r="G285" s="80">
        <v>21</v>
      </c>
      <c r="H285" s="81">
        <v>0.21649484536082475</v>
      </c>
      <c r="I285" s="80">
        <v>0</v>
      </c>
      <c r="J285" s="81">
        <v>0</v>
      </c>
      <c r="K285" s="81">
        <v>6.7307692307692304E-2</v>
      </c>
      <c r="L285" s="81">
        <v>0.85809873116574154</v>
      </c>
      <c r="N285" s="106" t="s">
        <v>82</v>
      </c>
      <c r="O285" s="109">
        <v>7</v>
      </c>
      <c r="P285" s="109">
        <v>5</v>
      </c>
      <c r="Q285" s="109">
        <v>4</v>
      </c>
      <c r="R285" s="109">
        <v>1</v>
      </c>
      <c r="S285" s="109">
        <v>0</v>
      </c>
    </row>
    <row r="286" spans="1:19" x14ac:dyDescent="0.25">
      <c r="A286" s="76" t="s">
        <v>196</v>
      </c>
      <c r="B286" s="80">
        <v>98</v>
      </c>
      <c r="C286" s="80">
        <v>95</v>
      </c>
      <c r="D286" s="81">
        <v>0.96938775510204078</v>
      </c>
      <c r="E286" s="80">
        <v>86</v>
      </c>
      <c r="F286" s="81">
        <v>0.90526315789473688</v>
      </c>
      <c r="G286" s="80">
        <v>9</v>
      </c>
      <c r="H286" s="81">
        <v>9.4736842105263161E-2</v>
      </c>
      <c r="I286" s="80">
        <v>0</v>
      </c>
      <c r="J286" s="81">
        <v>0</v>
      </c>
      <c r="K286" s="81">
        <v>3.0612244897959183E-2</v>
      </c>
      <c r="L286" s="81">
        <v>0.93732545649838883</v>
      </c>
      <c r="N286" s="76" t="s">
        <v>14</v>
      </c>
      <c r="O286" s="80">
        <v>1</v>
      </c>
      <c r="P286" s="80">
        <v>1</v>
      </c>
      <c r="Q286" s="80">
        <v>1</v>
      </c>
      <c r="R286" s="80">
        <v>0</v>
      </c>
      <c r="S286" s="80">
        <v>0</v>
      </c>
    </row>
    <row r="287" spans="1:19" x14ac:dyDescent="0.25">
      <c r="A287" s="76" t="s">
        <v>182</v>
      </c>
      <c r="B287" s="80">
        <v>17</v>
      </c>
      <c r="C287" s="80">
        <v>17</v>
      </c>
      <c r="D287" s="81">
        <v>1</v>
      </c>
      <c r="E287" s="80">
        <v>17</v>
      </c>
      <c r="F287" s="81">
        <v>1</v>
      </c>
      <c r="G287" s="80">
        <v>0</v>
      </c>
      <c r="H287" s="81">
        <v>0</v>
      </c>
      <c r="I287" s="80">
        <v>0</v>
      </c>
      <c r="J287" s="81">
        <v>0</v>
      </c>
      <c r="K287" s="81">
        <v>0</v>
      </c>
      <c r="L287" s="81">
        <v>1</v>
      </c>
      <c r="N287" s="76" t="s">
        <v>147</v>
      </c>
      <c r="O287" s="80">
        <v>4</v>
      </c>
      <c r="P287" s="80">
        <v>2</v>
      </c>
      <c r="Q287" s="80">
        <v>1</v>
      </c>
      <c r="R287" s="80">
        <v>1</v>
      </c>
      <c r="S287" s="80">
        <v>0</v>
      </c>
    </row>
    <row r="288" spans="1:19" x14ac:dyDescent="0.25">
      <c r="A288" s="76" t="s">
        <v>11</v>
      </c>
      <c r="B288" s="80">
        <v>27</v>
      </c>
      <c r="C288" s="80">
        <v>26</v>
      </c>
      <c r="D288" s="81">
        <v>0.96296296296296291</v>
      </c>
      <c r="E288" s="80">
        <v>24</v>
      </c>
      <c r="F288" s="81">
        <v>0.92307692307692313</v>
      </c>
      <c r="G288" s="80">
        <v>2</v>
      </c>
      <c r="H288" s="81">
        <v>7.6923076923076927E-2</v>
      </c>
      <c r="I288" s="80">
        <v>0</v>
      </c>
      <c r="J288" s="81">
        <v>0</v>
      </c>
      <c r="K288" s="81">
        <v>3.7037037037037035E-2</v>
      </c>
      <c r="L288" s="81">
        <v>0.94301994301994307</v>
      </c>
      <c r="N288" s="76" t="s">
        <v>149</v>
      </c>
      <c r="O288" s="80">
        <v>2</v>
      </c>
      <c r="P288" s="80">
        <v>2</v>
      </c>
      <c r="Q288" s="80">
        <v>2</v>
      </c>
      <c r="R288" s="80">
        <v>0</v>
      </c>
      <c r="S288" s="80">
        <v>0</v>
      </c>
    </row>
    <row r="289" spans="1:19" x14ac:dyDescent="0.25">
      <c r="A289" s="76" t="s">
        <v>12</v>
      </c>
      <c r="B289" s="80">
        <v>9</v>
      </c>
      <c r="C289" s="80">
        <v>9</v>
      </c>
      <c r="D289" s="81">
        <v>1</v>
      </c>
      <c r="E289" s="80">
        <v>9</v>
      </c>
      <c r="F289" s="81">
        <v>1</v>
      </c>
      <c r="G289" s="80">
        <v>0</v>
      </c>
      <c r="H289" s="81">
        <v>0</v>
      </c>
      <c r="I289" s="80">
        <v>0</v>
      </c>
      <c r="J289" s="81">
        <v>0</v>
      </c>
      <c r="K289" s="81">
        <v>0</v>
      </c>
      <c r="L289" s="81">
        <v>1</v>
      </c>
      <c r="N289" s="106" t="s">
        <v>185</v>
      </c>
      <c r="O289" s="109">
        <v>3</v>
      </c>
      <c r="P289" s="109">
        <v>3</v>
      </c>
      <c r="Q289" s="109">
        <v>2</v>
      </c>
      <c r="R289" s="109">
        <v>1</v>
      </c>
      <c r="S289" s="109">
        <v>0</v>
      </c>
    </row>
    <row r="290" spans="1:19" x14ac:dyDescent="0.25">
      <c r="A290" s="76" t="s">
        <v>13</v>
      </c>
      <c r="B290" s="80">
        <v>67</v>
      </c>
      <c r="C290" s="80">
        <v>65</v>
      </c>
      <c r="D290" s="81">
        <v>0.97014925373134331</v>
      </c>
      <c r="E290" s="80">
        <v>54</v>
      </c>
      <c r="F290" s="81">
        <v>0.83076923076923082</v>
      </c>
      <c r="G290" s="80">
        <v>11</v>
      </c>
      <c r="H290" s="81">
        <v>0.16923076923076924</v>
      </c>
      <c r="I290" s="80">
        <v>1</v>
      </c>
      <c r="J290" s="81">
        <v>1.4925373134328358E-2</v>
      </c>
      <c r="K290" s="81">
        <v>1.4925373134328358E-2</v>
      </c>
      <c r="L290" s="81">
        <v>0.90045924225028706</v>
      </c>
      <c r="N290" s="76" t="s">
        <v>14</v>
      </c>
      <c r="O290" s="80">
        <v>1</v>
      </c>
      <c r="P290" s="80">
        <v>1</v>
      </c>
      <c r="Q290" s="80">
        <v>0</v>
      </c>
      <c r="R290" s="80">
        <v>1</v>
      </c>
      <c r="S290" s="80">
        <v>0</v>
      </c>
    </row>
    <row r="291" spans="1:19" x14ac:dyDescent="0.25">
      <c r="A291" s="76" t="s">
        <v>15</v>
      </c>
      <c r="B291" s="80">
        <v>53</v>
      </c>
      <c r="C291" s="80">
        <v>48</v>
      </c>
      <c r="D291" s="81">
        <v>0.90566037735849059</v>
      </c>
      <c r="E291" s="80">
        <v>44</v>
      </c>
      <c r="F291" s="81">
        <v>0.91666666666666663</v>
      </c>
      <c r="G291" s="80">
        <v>4</v>
      </c>
      <c r="H291" s="81">
        <v>8.3333333333333329E-2</v>
      </c>
      <c r="I291" s="80">
        <v>0</v>
      </c>
      <c r="J291" s="81">
        <v>0</v>
      </c>
      <c r="K291" s="81">
        <v>9.4339622641509441E-2</v>
      </c>
      <c r="L291" s="81">
        <v>0.91116352201257866</v>
      </c>
      <c r="N291" s="76" t="s">
        <v>146</v>
      </c>
      <c r="O291" s="80">
        <v>1</v>
      </c>
      <c r="P291" s="80">
        <v>1</v>
      </c>
      <c r="Q291" s="80">
        <v>1</v>
      </c>
      <c r="R291" s="80">
        <v>0</v>
      </c>
      <c r="S291" s="80">
        <v>0</v>
      </c>
    </row>
    <row r="292" spans="1:19" x14ac:dyDescent="0.25">
      <c r="A292" s="106" t="s">
        <v>166</v>
      </c>
      <c r="B292" s="109">
        <v>147</v>
      </c>
      <c r="C292" s="109">
        <v>129</v>
      </c>
      <c r="D292" s="110">
        <v>0.87755102040816324</v>
      </c>
      <c r="E292" s="109">
        <v>93</v>
      </c>
      <c r="F292" s="110">
        <v>0.72093023255813948</v>
      </c>
      <c r="G292" s="109">
        <v>36</v>
      </c>
      <c r="H292" s="110">
        <v>0.27906976744186046</v>
      </c>
      <c r="I292" s="109">
        <v>4</v>
      </c>
      <c r="J292" s="110">
        <v>2.7210884353741496E-2</v>
      </c>
      <c r="K292" s="110">
        <v>9.5238095238095233E-2</v>
      </c>
      <c r="L292" s="110">
        <v>0.79924062648315131</v>
      </c>
      <c r="N292" s="76" t="s">
        <v>147</v>
      </c>
      <c r="O292" s="80">
        <v>1</v>
      </c>
      <c r="P292" s="80">
        <v>1</v>
      </c>
      <c r="Q292" s="80">
        <v>1</v>
      </c>
      <c r="R292" s="80">
        <v>0</v>
      </c>
      <c r="S292" s="80">
        <v>0</v>
      </c>
    </row>
    <row r="293" spans="1:19" x14ac:dyDescent="0.25">
      <c r="A293" s="76" t="s">
        <v>181</v>
      </c>
      <c r="B293" s="80">
        <v>1</v>
      </c>
      <c r="C293" s="80">
        <v>0</v>
      </c>
      <c r="D293" s="81">
        <v>0</v>
      </c>
      <c r="E293" s="80">
        <v>0</v>
      </c>
      <c r="F293" s="81" t="e">
        <v>#DIV/0!</v>
      </c>
      <c r="G293" s="80">
        <v>0</v>
      </c>
      <c r="H293" s="81" t="e">
        <v>#DIV/0!</v>
      </c>
      <c r="I293" s="80">
        <v>0</v>
      </c>
      <c r="J293" s="81">
        <v>0</v>
      </c>
      <c r="K293" s="81">
        <v>1</v>
      </c>
      <c r="L293" s="81" t="e">
        <v>#DIV/0!</v>
      </c>
      <c r="N293" s="106" t="s">
        <v>83</v>
      </c>
      <c r="O293" s="109">
        <v>44</v>
      </c>
      <c r="P293" s="109">
        <v>43</v>
      </c>
      <c r="Q293" s="109">
        <v>30</v>
      </c>
      <c r="R293" s="109">
        <v>13</v>
      </c>
      <c r="S293" s="109">
        <v>0</v>
      </c>
    </row>
    <row r="294" spans="1:19" x14ac:dyDescent="0.25">
      <c r="A294" s="76" t="s">
        <v>6</v>
      </c>
      <c r="B294" s="80">
        <v>6</v>
      </c>
      <c r="C294" s="80">
        <v>6</v>
      </c>
      <c r="D294" s="81">
        <v>1</v>
      </c>
      <c r="E294" s="80">
        <v>4</v>
      </c>
      <c r="F294" s="81">
        <v>0.66666666666666663</v>
      </c>
      <c r="G294" s="80">
        <v>2</v>
      </c>
      <c r="H294" s="81">
        <v>0.33333333333333331</v>
      </c>
      <c r="I294" s="80">
        <v>0</v>
      </c>
      <c r="J294" s="81">
        <v>0</v>
      </c>
      <c r="K294" s="81">
        <v>0</v>
      </c>
      <c r="L294" s="81">
        <v>0.83333333333333326</v>
      </c>
      <c r="N294" s="76" t="s">
        <v>14</v>
      </c>
      <c r="O294" s="80">
        <v>2</v>
      </c>
      <c r="P294" s="80">
        <v>2</v>
      </c>
      <c r="Q294" s="80">
        <v>2</v>
      </c>
      <c r="R294" s="80">
        <v>0</v>
      </c>
      <c r="S294" s="80">
        <v>0</v>
      </c>
    </row>
    <row r="295" spans="1:19" x14ac:dyDescent="0.25">
      <c r="A295" s="76" t="s">
        <v>197</v>
      </c>
      <c r="B295" s="80">
        <v>22</v>
      </c>
      <c r="C295" s="80">
        <v>21</v>
      </c>
      <c r="D295" s="81">
        <v>0.95454545454545459</v>
      </c>
      <c r="E295" s="80">
        <v>14</v>
      </c>
      <c r="F295" s="81">
        <v>0.66666666666666663</v>
      </c>
      <c r="G295" s="80">
        <v>7</v>
      </c>
      <c r="H295" s="81">
        <v>0.33333333333333331</v>
      </c>
      <c r="I295" s="80">
        <v>0</v>
      </c>
      <c r="J295" s="81">
        <v>0</v>
      </c>
      <c r="K295" s="81">
        <v>4.5454545454545456E-2</v>
      </c>
      <c r="L295" s="81">
        <v>0.81060606060606055</v>
      </c>
      <c r="N295" s="76" t="s">
        <v>146</v>
      </c>
      <c r="O295" s="80">
        <v>12</v>
      </c>
      <c r="P295" s="80">
        <v>12</v>
      </c>
      <c r="Q295" s="80">
        <v>7</v>
      </c>
      <c r="R295" s="80">
        <v>5</v>
      </c>
      <c r="S295" s="80">
        <v>0</v>
      </c>
    </row>
    <row r="296" spans="1:19" x14ac:dyDescent="0.25">
      <c r="A296" s="76" t="s">
        <v>198</v>
      </c>
      <c r="B296" s="80">
        <v>47</v>
      </c>
      <c r="C296" s="80">
        <v>38</v>
      </c>
      <c r="D296" s="81">
        <v>0.80851063829787229</v>
      </c>
      <c r="E296" s="80">
        <v>25</v>
      </c>
      <c r="F296" s="81">
        <v>0.65789473684210531</v>
      </c>
      <c r="G296" s="80">
        <v>13</v>
      </c>
      <c r="H296" s="81">
        <v>0.34210526315789475</v>
      </c>
      <c r="I296" s="80">
        <v>4</v>
      </c>
      <c r="J296" s="81">
        <v>8.5106382978723402E-2</v>
      </c>
      <c r="K296" s="81">
        <v>0.10638297872340426</v>
      </c>
      <c r="L296" s="81">
        <v>0.73320268756998885</v>
      </c>
      <c r="N296" s="76" t="s">
        <v>147</v>
      </c>
      <c r="O296" s="80">
        <v>22</v>
      </c>
      <c r="P296" s="80">
        <v>21</v>
      </c>
      <c r="Q296" s="80">
        <v>13</v>
      </c>
      <c r="R296" s="80">
        <v>8</v>
      </c>
      <c r="S296" s="80">
        <v>0</v>
      </c>
    </row>
    <row r="297" spans="1:19" x14ac:dyDescent="0.25">
      <c r="A297" s="76" t="s">
        <v>196</v>
      </c>
      <c r="B297" s="80">
        <v>28</v>
      </c>
      <c r="C297" s="80">
        <v>25</v>
      </c>
      <c r="D297" s="81">
        <v>0.8928571428571429</v>
      </c>
      <c r="E297" s="80">
        <v>18</v>
      </c>
      <c r="F297" s="81">
        <v>0.72</v>
      </c>
      <c r="G297" s="80">
        <v>7</v>
      </c>
      <c r="H297" s="81">
        <v>0.28000000000000003</v>
      </c>
      <c r="I297" s="80">
        <v>0</v>
      </c>
      <c r="J297" s="81">
        <v>0</v>
      </c>
      <c r="K297" s="81">
        <v>0.10714285714285714</v>
      </c>
      <c r="L297" s="81">
        <v>0.80642857142857149</v>
      </c>
      <c r="N297" s="76" t="s">
        <v>149</v>
      </c>
      <c r="O297" s="80">
        <v>8</v>
      </c>
      <c r="P297" s="80">
        <v>8</v>
      </c>
      <c r="Q297" s="80">
        <v>8</v>
      </c>
      <c r="R297" s="80">
        <v>0</v>
      </c>
      <c r="S297" s="80">
        <v>0</v>
      </c>
    </row>
    <row r="298" spans="1:19" x14ac:dyDescent="0.25">
      <c r="A298" s="76" t="s">
        <v>182</v>
      </c>
      <c r="B298" s="80">
        <v>15</v>
      </c>
      <c r="C298" s="80">
        <v>15</v>
      </c>
      <c r="D298" s="81">
        <v>1</v>
      </c>
      <c r="E298" s="80">
        <v>15</v>
      </c>
      <c r="F298" s="81">
        <v>1</v>
      </c>
      <c r="G298" s="80">
        <v>0</v>
      </c>
      <c r="H298" s="81">
        <v>0</v>
      </c>
      <c r="I298" s="80">
        <v>0</v>
      </c>
      <c r="J298" s="81">
        <v>0</v>
      </c>
      <c r="K298" s="81">
        <v>0</v>
      </c>
      <c r="L298" s="81">
        <v>1</v>
      </c>
      <c r="N298" s="106" t="s">
        <v>134</v>
      </c>
      <c r="O298" s="109">
        <v>3</v>
      </c>
      <c r="P298" s="109">
        <v>2</v>
      </c>
      <c r="Q298" s="109">
        <v>2</v>
      </c>
      <c r="R298" s="109">
        <v>0</v>
      </c>
      <c r="S298" s="109">
        <v>0</v>
      </c>
    </row>
    <row r="299" spans="1:19" x14ac:dyDescent="0.25">
      <c r="A299" s="76" t="s">
        <v>11</v>
      </c>
      <c r="B299" s="80">
        <v>9</v>
      </c>
      <c r="C299" s="80">
        <v>9</v>
      </c>
      <c r="D299" s="81">
        <v>1</v>
      </c>
      <c r="E299" s="80">
        <v>5</v>
      </c>
      <c r="F299" s="81">
        <v>0.55555555555555558</v>
      </c>
      <c r="G299" s="80">
        <v>4</v>
      </c>
      <c r="H299" s="81">
        <v>0.44444444444444442</v>
      </c>
      <c r="I299" s="80">
        <v>0</v>
      </c>
      <c r="J299" s="81">
        <v>0</v>
      </c>
      <c r="K299" s="81">
        <v>0</v>
      </c>
      <c r="L299" s="81">
        <v>0.77777777777777779</v>
      </c>
      <c r="N299" s="76" t="s">
        <v>147</v>
      </c>
      <c r="O299" s="80">
        <v>1</v>
      </c>
      <c r="P299" s="80">
        <v>0</v>
      </c>
      <c r="Q299" s="80">
        <v>0</v>
      </c>
      <c r="R299" s="80">
        <v>0</v>
      </c>
      <c r="S299" s="80">
        <v>0</v>
      </c>
    </row>
    <row r="300" spans="1:19" x14ac:dyDescent="0.25">
      <c r="A300" s="76" t="s">
        <v>13</v>
      </c>
      <c r="B300" s="80">
        <v>15</v>
      </c>
      <c r="C300" s="80">
        <v>14</v>
      </c>
      <c r="D300" s="81">
        <v>0.93333333333333335</v>
      </c>
      <c r="E300" s="80">
        <v>11</v>
      </c>
      <c r="F300" s="81">
        <v>0.7857142857142857</v>
      </c>
      <c r="G300" s="80">
        <v>3</v>
      </c>
      <c r="H300" s="81">
        <v>0.21428571428571427</v>
      </c>
      <c r="I300" s="80">
        <v>0</v>
      </c>
      <c r="J300" s="81">
        <v>0</v>
      </c>
      <c r="K300" s="81">
        <v>6.6666666666666666E-2</v>
      </c>
      <c r="L300" s="81">
        <v>0.85952380952380958</v>
      </c>
      <c r="N300" s="76" t="s">
        <v>149</v>
      </c>
      <c r="O300" s="80">
        <v>2</v>
      </c>
      <c r="P300" s="80">
        <v>2</v>
      </c>
      <c r="Q300" s="80">
        <v>2</v>
      </c>
      <c r="R300" s="80">
        <v>0</v>
      </c>
      <c r="S300" s="80">
        <v>0</v>
      </c>
    </row>
    <row r="301" spans="1:19" x14ac:dyDescent="0.25">
      <c r="A301" s="76" t="s">
        <v>15</v>
      </c>
      <c r="B301" s="80">
        <v>4</v>
      </c>
      <c r="C301" s="80">
        <v>1</v>
      </c>
      <c r="D301" s="81">
        <v>0.25</v>
      </c>
      <c r="E301" s="80">
        <v>1</v>
      </c>
      <c r="F301" s="81">
        <v>1</v>
      </c>
      <c r="G301" s="80">
        <v>0</v>
      </c>
      <c r="H301" s="81">
        <v>0</v>
      </c>
      <c r="I301" s="80">
        <v>0</v>
      </c>
      <c r="J301" s="81">
        <v>0</v>
      </c>
      <c r="K301" s="81">
        <v>0.75</v>
      </c>
      <c r="L301" s="81">
        <v>0.625</v>
      </c>
      <c r="N301" s="106" t="s">
        <v>135</v>
      </c>
      <c r="O301" s="109">
        <v>4</v>
      </c>
      <c r="P301" s="109">
        <v>4</v>
      </c>
      <c r="Q301" s="109">
        <v>4</v>
      </c>
      <c r="R301" s="109">
        <v>0</v>
      </c>
      <c r="S301" s="109">
        <v>0</v>
      </c>
    </row>
    <row r="302" spans="1:19" x14ac:dyDescent="0.25">
      <c r="A302" s="106" t="s">
        <v>64</v>
      </c>
      <c r="B302" s="109">
        <v>84</v>
      </c>
      <c r="C302" s="109">
        <v>80</v>
      </c>
      <c r="D302" s="110">
        <v>0.95238095238095233</v>
      </c>
      <c r="E302" s="109">
        <v>64</v>
      </c>
      <c r="F302" s="110">
        <v>0.8</v>
      </c>
      <c r="G302" s="109">
        <v>16</v>
      </c>
      <c r="H302" s="110">
        <v>0.2</v>
      </c>
      <c r="I302" s="109">
        <v>1</v>
      </c>
      <c r="J302" s="110">
        <v>1.1904761904761904E-2</v>
      </c>
      <c r="K302" s="110">
        <v>3.5714285714285712E-2</v>
      </c>
      <c r="L302" s="110">
        <v>0.87619047619047619</v>
      </c>
      <c r="N302" s="76" t="s">
        <v>147</v>
      </c>
      <c r="O302" s="80">
        <v>2</v>
      </c>
      <c r="P302" s="80">
        <v>2</v>
      </c>
      <c r="Q302" s="80">
        <v>2</v>
      </c>
      <c r="R302" s="80">
        <v>0</v>
      </c>
      <c r="S302" s="80">
        <v>0</v>
      </c>
    </row>
    <row r="303" spans="1:19" x14ac:dyDescent="0.25">
      <c r="A303" s="76" t="s">
        <v>197</v>
      </c>
      <c r="B303" s="80">
        <v>15</v>
      </c>
      <c r="C303" s="80">
        <v>15</v>
      </c>
      <c r="D303" s="81">
        <v>1</v>
      </c>
      <c r="E303" s="80">
        <v>12</v>
      </c>
      <c r="F303" s="81">
        <v>0.8</v>
      </c>
      <c r="G303" s="80">
        <v>3</v>
      </c>
      <c r="H303" s="81">
        <v>0.2</v>
      </c>
      <c r="I303" s="80">
        <v>0</v>
      </c>
      <c r="J303" s="81">
        <v>0</v>
      </c>
      <c r="K303" s="81">
        <v>0</v>
      </c>
      <c r="L303" s="81">
        <v>0.9</v>
      </c>
      <c r="N303" s="76" t="s">
        <v>149</v>
      </c>
      <c r="O303" s="80">
        <v>2</v>
      </c>
      <c r="P303" s="80">
        <v>2</v>
      </c>
      <c r="Q303" s="80">
        <v>2</v>
      </c>
      <c r="R303" s="80">
        <v>0</v>
      </c>
      <c r="S303" s="80">
        <v>0</v>
      </c>
    </row>
    <row r="304" spans="1:19" x14ac:dyDescent="0.25">
      <c r="A304" s="76" t="s">
        <v>198</v>
      </c>
      <c r="B304" s="80">
        <v>22</v>
      </c>
      <c r="C304" s="80">
        <v>20</v>
      </c>
      <c r="D304" s="81">
        <v>0.90909090909090906</v>
      </c>
      <c r="E304" s="80">
        <v>15</v>
      </c>
      <c r="F304" s="81">
        <v>0.75</v>
      </c>
      <c r="G304" s="80">
        <v>5</v>
      </c>
      <c r="H304" s="81">
        <v>0.25</v>
      </c>
      <c r="I304" s="80">
        <v>1</v>
      </c>
      <c r="J304" s="81">
        <v>4.5454545454545456E-2</v>
      </c>
      <c r="K304" s="81">
        <v>4.5454545454545456E-2</v>
      </c>
      <c r="L304" s="81">
        <v>0.82954545454545459</v>
      </c>
      <c r="N304" s="106" t="s">
        <v>136</v>
      </c>
      <c r="O304" s="109">
        <v>26</v>
      </c>
      <c r="P304" s="109">
        <v>21</v>
      </c>
      <c r="Q304" s="109">
        <v>18</v>
      </c>
      <c r="R304" s="109">
        <v>3</v>
      </c>
      <c r="S304" s="109">
        <v>0</v>
      </c>
    </row>
    <row r="305" spans="1:19" x14ac:dyDescent="0.25">
      <c r="A305" s="76" t="s">
        <v>196</v>
      </c>
      <c r="B305" s="80">
        <v>16</v>
      </c>
      <c r="C305" s="80">
        <v>16</v>
      </c>
      <c r="D305" s="81">
        <v>1</v>
      </c>
      <c r="E305" s="80">
        <v>14</v>
      </c>
      <c r="F305" s="81">
        <v>0.875</v>
      </c>
      <c r="G305" s="80">
        <v>2</v>
      </c>
      <c r="H305" s="81">
        <v>0.125</v>
      </c>
      <c r="I305" s="80">
        <v>0</v>
      </c>
      <c r="J305" s="81">
        <v>0</v>
      </c>
      <c r="K305" s="81">
        <v>0</v>
      </c>
      <c r="L305" s="81">
        <v>0.9375</v>
      </c>
      <c r="N305" s="76" t="s">
        <v>14</v>
      </c>
      <c r="O305" s="80">
        <v>3</v>
      </c>
      <c r="P305" s="80">
        <v>1</v>
      </c>
      <c r="Q305" s="80">
        <v>1</v>
      </c>
      <c r="R305" s="80">
        <v>0</v>
      </c>
      <c r="S305" s="80">
        <v>0</v>
      </c>
    </row>
    <row r="306" spans="1:19" x14ac:dyDescent="0.25">
      <c r="A306" s="76" t="s">
        <v>182</v>
      </c>
      <c r="B306" s="80">
        <v>1</v>
      </c>
      <c r="C306" s="80">
        <v>1</v>
      </c>
      <c r="D306" s="81">
        <v>1</v>
      </c>
      <c r="E306" s="80">
        <v>0</v>
      </c>
      <c r="F306" s="81">
        <v>0</v>
      </c>
      <c r="G306" s="80">
        <v>1</v>
      </c>
      <c r="H306" s="81">
        <v>1</v>
      </c>
      <c r="I306" s="80">
        <v>0</v>
      </c>
      <c r="J306" s="81">
        <v>0</v>
      </c>
      <c r="K306" s="81">
        <v>0</v>
      </c>
      <c r="L306" s="81">
        <v>0.5</v>
      </c>
      <c r="N306" s="76" t="s">
        <v>146</v>
      </c>
      <c r="O306" s="80">
        <v>5</v>
      </c>
      <c r="P306" s="80">
        <v>5</v>
      </c>
      <c r="Q306" s="80">
        <v>5</v>
      </c>
      <c r="R306" s="80">
        <v>0</v>
      </c>
      <c r="S306" s="80">
        <v>0</v>
      </c>
    </row>
    <row r="307" spans="1:19" x14ac:dyDescent="0.25">
      <c r="A307" s="76" t="s">
        <v>11</v>
      </c>
      <c r="B307" s="80">
        <v>6</v>
      </c>
      <c r="C307" s="80">
        <v>6</v>
      </c>
      <c r="D307" s="81">
        <v>1</v>
      </c>
      <c r="E307" s="80">
        <v>4</v>
      </c>
      <c r="F307" s="81">
        <v>0.66666666666666663</v>
      </c>
      <c r="G307" s="80">
        <v>2</v>
      </c>
      <c r="H307" s="81">
        <v>0.33333333333333331</v>
      </c>
      <c r="I307" s="80">
        <v>0</v>
      </c>
      <c r="J307" s="81">
        <v>0</v>
      </c>
      <c r="K307" s="81">
        <v>0</v>
      </c>
      <c r="L307" s="81">
        <v>0.83333333333333326</v>
      </c>
      <c r="N307" s="76" t="s">
        <v>147</v>
      </c>
      <c r="O307" s="80">
        <v>11</v>
      </c>
      <c r="P307" s="80">
        <v>8</v>
      </c>
      <c r="Q307" s="80">
        <v>6</v>
      </c>
      <c r="R307" s="80">
        <v>2</v>
      </c>
      <c r="S307" s="80">
        <v>0</v>
      </c>
    </row>
    <row r="308" spans="1:19" x14ac:dyDescent="0.25">
      <c r="A308" s="76" t="s">
        <v>12</v>
      </c>
      <c r="B308" s="80">
        <v>2</v>
      </c>
      <c r="C308" s="80">
        <v>2</v>
      </c>
      <c r="D308" s="81">
        <v>1</v>
      </c>
      <c r="E308" s="80">
        <v>2</v>
      </c>
      <c r="F308" s="81">
        <v>1</v>
      </c>
      <c r="G308" s="80">
        <v>0</v>
      </c>
      <c r="H308" s="81">
        <v>0</v>
      </c>
      <c r="I308" s="80">
        <v>0</v>
      </c>
      <c r="J308" s="81">
        <v>0</v>
      </c>
      <c r="K308" s="81">
        <v>0</v>
      </c>
      <c r="L308" s="81">
        <v>1</v>
      </c>
      <c r="N308" s="76" t="s">
        <v>149</v>
      </c>
      <c r="O308" s="80">
        <v>7</v>
      </c>
      <c r="P308" s="80">
        <v>7</v>
      </c>
      <c r="Q308" s="80">
        <v>6</v>
      </c>
      <c r="R308" s="80">
        <v>1</v>
      </c>
      <c r="S308" s="80">
        <v>0</v>
      </c>
    </row>
    <row r="309" spans="1:19" x14ac:dyDescent="0.25">
      <c r="A309" s="76" t="s">
        <v>13</v>
      </c>
      <c r="B309" s="80">
        <v>22</v>
      </c>
      <c r="C309" s="80">
        <v>20</v>
      </c>
      <c r="D309" s="81">
        <v>0.90909090909090906</v>
      </c>
      <c r="E309" s="80">
        <v>17</v>
      </c>
      <c r="F309" s="81">
        <v>0.85</v>
      </c>
      <c r="G309" s="80">
        <v>3</v>
      </c>
      <c r="H309" s="81">
        <v>0.15</v>
      </c>
      <c r="I309" s="80">
        <v>0</v>
      </c>
      <c r="J309" s="81">
        <v>0</v>
      </c>
      <c r="K309" s="81">
        <v>9.0909090909090912E-2</v>
      </c>
      <c r="L309" s="81">
        <v>0.87954545454545452</v>
      </c>
      <c r="N309" s="106" t="s">
        <v>84</v>
      </c>
      <c r="O309" s="109">
        <v>5</v>
      </c>
      <c r="P309" s="109">
        <v>4</v>
      </c>
      <c r="Q309" s="109">
        <v>4</v>
      </c>
      <c r="R309" s="109">
        <v>0</v>
      </c>
      <c r="S309" s="109">
        <v>0</v>
      </c>
    </row>
    <row r="310" spans="1:19" x14ac:dyDescent="0.25">
      <c r="A310" s="106" t="s">
        <v>33</v>
      </c>
      <c r="B310" s="109">
        <v>350</v>
      </c>
      <c r="C310" s="109">
        <v>321</v>
      </c>
      <c r="D310" s="110">
        <v>0.91714285714285715</v>
      </c>
      <c r="E310" s="109">
        <v>286</v>
      </c>
      <c r="F310" s="110">
        <v>0.8909657320872274</v>
      </c>
      <c r="G310" s="109">
        <v>35</v>
      </c>
      <c r="H310" s="110">
        <v>0.10903426791277258</v>
      </c>
      <c r="I310" s="109">
        <v>3</v>
      </c>
      <c r="J310" s="110">
        <v>8.5714285714285719E-3</v>
      </c>
      <c r="K310" s="110">
        <v>7.4285714285714288E-2</v>
      </c>
      <c r="L310" s="110">
        <v>0.90405429461504228</v>
      </c>
      <c r="N310" s="76" t="s">
        <v>147</v>
      </c>
      <c r="O310" s="80">
        <v>3</v>
      </c>
      <c r="P310" s="80">
        <v>2</v>
      </c>
      <c r="Q310" s="80">
        <v>2</v>
      </c>
      <c r="R310" s="80">
        <v>0</v>
      </c>
      <c r="S310" s="80">
        <v>0</v>
      </c>
    </row>
    <row r="311" spans="1:19" x14ac:dyDescent="0.25">
      <c r="A311" s="76" t="s">
        <v>1</v>
      </c>
      <c r="B311" s="80">
        <v>1</v>
      </c>
      <c r="C311" s="80">
        <v>1</v>
      </c>
      <c r="D311" s="81">
        <v>1</v>
      </c>
      <c r="E311" s="80">
        <v>1</v>
      </c>
      <c r="F311" s="81">
        <v>1</v>
      </c>
      <c r="G311" s="80">
        <v>0</v>
      </c>
      <c r="H311" s="81">
        <v>0</v>
      </c>
      <c r="I311" s="80">
        <v>0</v>
      </c>
      <c r="J311" s="81">
        <v>0</v>
      </c>
      <c r="K311" s="81">
        <v>0</v>
      </c>
      <c r="L311" s="81">
        <v>1</v>
      </c>
      <c r="N311" s="76" t="s">
        <v>149</v>
      </c>
      <c r="O311" s="80">
        <v>2</v>
      </c>
      <c r="P311" s="80">
        <v>2</v>
      </c>
      <c r="Q311" s="80">
        <v>2</v>
      </c>
      <c r="R311" s="80">
        <v>0</v>
      </c>
      <c r="S311" s="80">
        <v>0</v>
      </c>
    </row>
    <row r="312" spans="1:19" x14ac:dyDescent="0.25">
      <c r="A312" s="76" t="s">
        <v>6</v>
      </c>
      <c r="B312" s="80">
        <v>9</v>
      </c>
      <c r="C312" s="80">
        <v>9</v>
      </c>
      <c r="D312" s="81">
        <v>1</v>
      </c>
      <c r="E312" s="80">
        <v>6</v>
      </c>
      <c r="F312" s="81">
        <v>0.66666666666666663</v>
      </c>
      <c r="G312" s="80">
        <v>3</v>
      </c>
      <c r="H312" s="81">
        <v>0.33333333333333331</v>
      </c>
      <c r="I312" s="80">
        <v>0</v>
      </c>
      <c r="J312" s="81">
        <v>0</v>
      </c>
      <c r="K312" s="81">
        <v>0</v>
      </c>
      <c r="L312" s="81">
        <v>0.83333333333333326</v>
      </c>
      <c r="N312" s="106" t="s">
        <v>37</v>
      </c>
      <c r="O312" s="109">
        <v>8</v>
      </c>
      <c r="P312" s="109">
        <v>7</v>
      </c>
      <c r="Q312" s="109">
        <v>6</v>
      </c>
      <c r="R312" s="109">
        <v>1</v>
      </c>
      <c r="S312" s="109">
        <v>0</v>
      </c>
    </row>
    <row r="313" spans="1:19" x14ac:dyDescent="0.25">
      <c r="A313" s="76" t="s">
        <v>197</v>
      </c>
      <c r="B313" s="80">
        <v>59</v>
      </c>
      <c r="C313" s="80">
        <v>54</v>
      </c>
      <c r="D313" s="81">
        <v>0.9152542372881356</v>
      </c>
      <c r="E313" s="80">
        <v>48</v>
      </c>
      <c r="F313" s="81">
        <v>0.88888888888888884</v>
      </c>
      <c r="G313" s="80">
        <v>6</v>
      </c>
      <c r="H313" s="81">
        <v>0.1111111111111111</v>
      </c>
      <c r="I313" s="80">
        <v>1</v>
      </c>
      <c r="J313" s="81">
        <v>1.6949152542372881E-2</v>
      </c>
      <c r="K313" s="81">
        <v>6.7796610169491525E-2</v>
      </c>
      <c r="L313" s="81">
        <v>0.90207156308851222</v>
      </c>
      <c r="N313" s="76" t="s">
        <v>146</v>
      </c>
      <c r="O313" s="80">
        <v>2</v>
      </c>
      <c r="P313" s="80">
        <v>2</v>
      </c>
      <c r="Q313" s="80">
        <v>2</v>
      </c>
      <c r="R313" s="80">
        <v>0</v>
      </c>
      <c r="S313" s="80">
        <v>0</v>
      </c>
    </row>
    <row r="314" spans="1:19" x14ac:dyDescent="0.25">
      <c r="A314" s="76" t="s">
        <v>198</v>
      </c>
      <c r="B314" s="80">
        <v>95</v>
      </c>
      <c r="C314" s="80">
        <v>81</v>
      </c>
      <c r="D314" s="81">
        <v>0.85263157894736841</v>
      </c>
      <c r="E314" s="80">
        <v>70</v>
      </c>
      <c r="F314" s="81">
        <v>0.86419753086419748</v>
      </c>
      <c r="G314" s="80">
        <v>11</v>
      </c>
      <c r="H314" s="81">
        <v>0.13580246913580246</v>
      </c>
      <c r="I314" s="80">
        <v>1</v>
      </c>
      <c r="J314" s="81">
        <v>1.0526315789473684E-2</v>
      </c>
      <c r="K314" s="81">
        <v>0.1368421052631579</v>
      </c>
      <c r="L314" s="81">
        <v>0.85841455490578289</v>
      </c>
      <c r="N314" s="76" t="s">
        <v>147</v>
      </c>
      <c r="O314" s="80">
        <v>6</v>
      </c>
      <c r="P314" s="80">
        <v>5</v>
      </c>
      <c r="Q314" s="80">
        <v>4</v>
      </c>
      <c r="R314" s="80">
        <v>1</v>
      </c>
      <c r="S314" s="80">
        <v>0</v>
      </c>
    </row>
    <row r="315" spans="1:19" x14ac:dyDescent="0.25">
      <c r="A315" s="76" t="s">
        <v>196</v>
      </c>
      <c r="B315" s="80">
        <v>32</v>
      </c>
      <c r="C315" s="80">
        <v>31</v>
      </c>
      <c r="D315" s="81">
        <v>0.96875</v>
      </c>
      <c r="E315" s="80">
        <v>29</v>
      </c>
      <c r="F315" s="81">
        <v>0.93548387096774188</v>
      </c>
      <c r="G315" s="80">
        <v>2</v>
      </c>
      <c r="H315" s="81">
        <v>6.4516129032258063E-2</v>
      </c>
      <c r="I315" s="80">
        <v>1</v>
      </c>
      <c r="J315" s="81">
        <v>3.125E-2</v>
      </c>
      <c r="K315" s="81">
        <v>0</v>
      </c>
      <c r="L315" s="81">
        <v>0.952116935483871</v>
      </c>
      <c r="N315" s="106" t="s">
        <v>85</v>
      </c>
      <c r="O315" s="109">
        <v>44</v>
      </c>
      <c r="P315" s="109">
        <v>42</v>
      </c>
      <c r="Q315" s="109">
        <v>37</v>
      </c>
      <c r="R315" s="109">
        <v>5</v>
      </c>
      <c r="S315" s="109">
        <v>0</v>
      </c>
    </row>
    <row r="316" spans="1:19" x14ac:dyDescent="0.25">
      <c r="A316" s="76" t="s">
        <v>182</v>
      </c>
      <c r="B316" s="80">
        <v>35</v>
      </c>
      <c r="C316" s="80">
        <v>35</v>
      </c>
      <c r="D316" s="81">
        <v>1</v>
      </c>
      <c r="E316" s="80">
        <v>35</v>
      </c>
      <c r="F316" s="81">
        <v>1</v>
      </c>
      <c r="G316" s="80">
        <v>0</v>
      </c>
      <c r="H316" s="81">
        <v>0</v>
      </c>
      <c r="I316" s="80">
        <v>0</v>
      </c>
      <c r="J316" s="81">
        <v>0</v>
      </c>
      <c r="K316" s="81">
        <v>0</v>
      </c>
      <c r="L316" s="81">
        <v>1</v>
      </c>
      <c r="N316" s="76" t="s">
        <v>179</v>
      </c>
      <c r="O316" s="80">
        <v>1</v>
      </c>
      <c r="P316" s="80">
        <v>1</v>
      </c>
      <c r="Q316" s="80">
        <v>1</v>
      </c>
      <c r="R316" s="80">
        <v>0</v>
      </c>
      <c r="S316" s="80">
        <v>0</v>
      </c>
    </row>
    <row r="317" spans="1:19" x14ac:dyDescent="0.25">
      <c r="A317" s="76" t="s">
        <v>10</v>
      </c>
      <c r="B317" s="80">
        <v>2</v>
      </c>
      <c r="C317" s="80">
        <v>2</v>
      </c>
      <c r="D317" s="81">
        <v>1</v>
      </c>
      <c r="E317" s="80">
        <v>1</v>
      </c>
      <c r="F317" s="81">
        <v>0.5</v>
      </c>
      <c r="G317" s="80">
        <v>1</v>
      </c>
      <c r="H317" s="81">
        <v>0.5</v>
      </c>
      <c r="I317" s="80">
        <v>0</v>
      </c>
      <c r="J317" s="81">
        <v>0</v>
      </c>
      <c r="K317" s="81">
        <v>0</v>
      </c>
      <c r="L317" s="81">
        <v>0.75</v>
      </c>
      <c r="N317" s="76" t="s">
        <v>14</v>
      </c>
      <c r="O317" s="80">
        <v>11</v>
      </c>
      <c r="P317" s="80">
        <v>11</v>
      </c>
      <c r="Q317" s="80">
        <v>9</v>
      </c>
      <c r="R317" s="80">
        <v>2</v>
      </c>
      <c r="S317" s="80">
        <v>0</v>
      </c>
    </row>
    <row r="318" spans="1:19" x14ac:dyDescent="0.25">
      <c r="A318" s="76" t="s">
        <v>11</v>
      </c>
      <c r="B318" s="80">
        <v>24</v>
      </c>
      <c r="C318" s="80">
        <v>21</v>
      </c>
      <c r="D318" s="81">
        <v>0.875</v>
      </c>
      <c r="E318" s="80">
        <v>21</v>
      </c>
      <c r="F318" s="81">
        <v>1</v>
      </c>
      <c r="G318" s="80">
        <v>0</v>
      </c>
      <c r="H318" s="81">
        <v>0</v>
      </c>
      <c r="I318" s="80">
        <v>0</v>
      </c>
      <c r="J318" s="81">
        <v>0</v>
      </c>
      <c r="K318" s="81">
        <v>0.125</v>
      </c>
      <c r="L318" s="81">
        <v>0.9375</v>
      </c>
      <c r="N318" s="76" t="s">
        <v>146</v>
      </c>
      <c r="O318" s="80">
        <v>9</v>
      </c>
      <c r="P318" s="80">
        <v>8</v>
      </c>
      <c r="Q318" s="80">
        <v>7</v>
      </c>
      <c r="R318" s="80">
        <v>1</v>
      </c>
      <c r="S318" s="80">
        <v>0</v>
      </c>
    </row>
    <row r="319" spans="1:19" x14ac:dyDescent="0.25">
      <c r="A319" s="76" t="s">
        <v>12</v>
      </c>
      <c r="B319" s="80">
        <v>17</v>
      </c>
      <c r="C319" s="80">
        <v>11</v>
      </c>
      <c r="D319" s="81">
        <v>0.6470588235294118</v>
      </c>
      <c r="E319" s="80">
        <v>11</v>
      </c>
      <c r="F319" s="81">
        <v>1</v>
      </c>
      <c r="G319" s="80">
        <v>0</v>
      </c>
      <c r="H319" s="81">
        <v>0</v>
      </c>
      <c r="I319" s="80">
        <v>0</v>
      </c>
      <c r="J319" s="81">
        <v>0</v>
      </c>
      <c r="K319" s="81">
        <v>0.35294117647058826</v>
      </c>
      <c r="L319" s="81">
        <v>0.82352941176470584</v>
      </c>
      <c r="N319" s="76" t="s">
        <v>147</v>
      </c>
      <c r="O319" s="80">
        <v>19</v>
      </c>
      <c r="P319" s="80">
        <v>18</v>
      </c>
      <c r="Q319" s="80">
        <v>16</v>
      </c>
      <c r="R319" s="80">
        <v>2</v>
      </c>
      <c r="S319" s="80">
        <v>0</v>
      </c>
    </row>
    <row r="320" spans="1:19" x14ac:dyDescent="0.25">
      <c r="A320" s="76" t="s">
        <v>13</v>
      </c>
      <c r="B320" s="80">
        <v>70</v>
      </c>
      <c r="C320" s="80">
        <v>70</v>
      </c>
      <c r="D320" s="81">
        <v>1</v>
      </c>
      <c r="E320" s="80">
        <v>58</v>
      </c>
      <c r="F320" s="81">
        <v>0.82857142857142863</v>
      </c>
      <c r="G320" s="80">
        <v>12</v>
      </c>
      <c r="H320" s="81">
        <v>0.17142857142857143</v>
      </c>
      <c r="I320" s="80">
        <v>0</v>
      </c>
      <c r="J320" s="81">
        <v>0</v>
      </c>
      <c r="K320" s="81">
        <v>0</v>
      </c>
      <c r="L320" s="81">
        <v>0.91428571428571437</v>
      </c>
      <c r="N320" s="76" t="s">
        <v>149</v>
      </c>
      <c r="O320" s="80">
        <v>4</v>
      </c>
      <c r="P320" s="80">
        <v>4</v>
      </c>
      <c r="Q320" s="80">
        <v>4</v>
      </c>
      <c r="R320" s="80">
        <v>0</v>
      </c>
      <c r="S320" s="80">
        <v>0</v>
      </c>
    </row>
    <row r="321" spans="1:19" x14ac:dyDescent="0.25">
      <c r="A321" s="76" t="s">
        <v>15</v>
      </c>
      <c r="B321" s="80">
        <v>6</v>
      </c>
      <c r="C321" s="80">
        <v>6</v>
      </c>
      <c r="D321" s="81">
        <v>1</v>
      </c>
      <c r="E321" s="80">
        <v>6</v>
      </c>
      <c r="F321" s="81">
        <v>1</v>
      </c>
      <c r="G321" s="80">
        <v>0</v>
      </c>
      <c r="H321" s="81">
        <v>0</v>
      </c>
      <c r="I321" s="80">
        <v>0</v>
      </c>
      <c r="J321" s="81">
        <v>0</v>
      </c>
      <c r="K321" s="81">
        <v>0</v>
      </c>
      <c r="L321" s="81">
        <v>1</v>
      </c>
      <c r="N321" s="106" t="s">
        <v>137</v>
      </c>
      <c r="O321" s="109">
        <v>18</v>
      </c>
      <c r="P321" s="109">
        <v>15</v>
      </c>
      <c r="Q321" s="109">
        <v>15</v>
      </c>
      <c r="R321" s="109">
        <v>0</v>
      </c>
      <c r="S321" s="109">
        <v>0</v>
      </c>
    </row>
    <row r="322" spans="1:19" x14ac:dyDescent="0.25">
      <c r="A322" s="106" t="s">
        <v>129</v>
      </c>
      <c r="B322" s="109">
        <v>91</v>
      </c>
      <c r="C322" s="109">
        <v>89</v>
      </c>
      <c r="D322" s="110">
        <v>0.97802197802197799</v>
      </c>
      <c r="E322" s="109">
        <v>78</v>
      </c>
      <c r="F322" s="110">
        <v>0.8764044943820225</v>
      </c>
      <c r="G322" s="109">
        <v>11</v>
      </c>
      <c r="H322" s="110">
        <v>0.12359550561797752</v>
      </c>
      <c r="I322" s="109">
        <v>1</v>
      </c>
      <c r="J322" s="110">
        <v>1.098901098901099E-2</v>
      </c>
      <c r="K322" s="110">
        <v>1.098901098901099E-2</v>
      </c>
      <c r="L322" s="110">
        <v>0.92721323620200025</v>
      </c>
      <c r="N322" s="76" t="s">
        <v>14</v>
      </c>
      <c r="O322" s="80">
        <v>3</v>
      </c>
      <c r="P322" s="80">
        <v>3</v>
      </c>
      <c r="Q322" s="80">
        <v>3</v>
      </c>
      <c r="R322" s="80">
        <v>0</v>
      </c>
      <c r="S322" s="80">
        <v>0</v>
      </c>
    </row>
    <row r="323" spans="1:19" x14ac:dyDescent="0.25">
      <c r="A323" s="76" t="s">
        <v>1</v>
      </c>
      <c r="B323" s="80">
        <v>1</v>
      </c>
      <c r="C323" s="80">
        <v>1</v>
      </c>
      <c r="D323" s="81">
        <v>1</v>
      </c>
      <c r="E323" s="80">
        <v>1</v>
      </c>
      <c r="F323" s="81">
        <v>1</v>
      </c>
      <c r="G323" s="80">
        <v>0</v>
      </c>
      <c r="H323" s="81">
        <v>0</v>
      </c>
      <c r="I323" s="80">
        <v>0</v>
      </c>
      <c r="J323" s="81">
        <v>0</v>
      </c>
      <c r="K323" s="81">
        <v>0</v>
      </c>
      <c r="L323" s="81">
        <v>1</v>
      </c>
      <c r="N323" s="76" t="s">
        <v>146</v>
      </c>
      <c r="O323" s="80">
        <v>8</v>
      </c>
      <c r="P323" s="80">
        <v>6</v>
      </c>
      <c r="Q323" s="80">
        <v>6</v>
      </c>
      <c r="R323" s="80">
        <v>0</v>
      </c>
      <c r="S323" s="80">
        <v>0</v>
      </c>
    </row>
    <row r="324" spans="1:19" x14ac:dyDescent="0.25">
      <c r="A324" s="76" t="s">
        <v>6</v>
      </c>
      <c r="B324" s="80">
        <v>6</v>
      </c>
      <c r="C324" s="80">
        <v>6</v>
      </c>
      <c r="D324" s="81">
        <v>1</v>
      </c>
      <c r="E324" s="80">
        <v>4</v>
      </c>
      <c r="F324" s="81">
        <v>0.66666666666666663</v>
      </c>
      <c r="G324" s="80">
        <v>2</v>
      </c>
      <c r="H324" s="81">
        <v>0.33333333333333331</v>
      </c>
      <c r="I324" s="80">
        <v>0</v>
      </c>
      <c r="J324" s="81">
        <v>0</v>
      </c>
      <c r="K324" s="81">
        <v>0</v>
      </c>
      <c r="L324" s="81">
        <v>0.83333333333333326</v>
      </c>
      <c r="N324" s="76" t="s">
        <v>147</v>
      </c>
      <c r="O324" s="80">
        <v>1</v>
      </c>
      <c r="P324" s="80">
        <v>0</v>
      </c>
      <c r="Q324" s="80">
        <v>0</v>
      </c>
      <c r="R324" s="80">
        <v>0</v>
      </c>
      <c r="S324" s="80">
        <v>0</v>
      </c>
    </row>
    <row r="325" spans="1:19" x14ac:dyDescent="0.25">
      <c r="A325" s="76" t="s">
        <v>197</v>
      </c>
      <c r="B325" s="80">
        <v>9</v>
      </c>
      <c r="C325" s="80">
        <v>9</v>
      </c>
      <c r="D325" s="81">
        <v>1</v>
      </c>
      <c r="E325" s="80">
        <v>6</v>
      </c>
      <c r="F325" s="81">
        <v>0.66666666666666663</v>
      </c>
      <c r="G325" s="80">
        <v>3</v>
      </c>
      <c r="H325" s="81">
        <v>0.33333333333333331</v>
      </c>
      <c r="I325" s="80">
        <v>0</v>
      </c>
      <c r="J325" s="81">
        <v>0</v>
      </c>
      <c r="K325" s="81">
        <v>0</v>
      </c>
      <c r="L325" s="81">
        <v>0.83333333333333326</v>
      </c>
      <c r="N325" s="76" t="s">
        <v>149</v>
      </c>
      <c r="O325" s="80">
        <v>6</v>
      </c>
      <c r="P325" s="80">
        <v>6</v>
      </c>
      <c r="Q325" s="80">
        <v>6</v>
      </c>
      <c r="R325" s="80">
        <v>0</v>
      </c>
      <c r="S325" s="80">
        <v>0</v>
      </c>
    </row>
    <row r="326" spans="1:19" x14ac:dyDescent="0.25">
      <c r="A326" s="76" t="s">
        <v>198</v>
      </c>
      <c r="B326" s="80">
        <v>13</v>
      </c>
      <c r="C326" s="80">
        <v>11</v>
      </c>
      <c r="D326" s="81">
        <v>0.84615384615384615</v>
      </c>
      <c r="E326" s="80">
        <v>9</v>
      </c>
      <c r="F326" s="81">
        <v>0.81818181818181823</v>
      </c>
      <c r="G326" s="80">
        <v>2</v>
      </c>
      <c r="H326" s="81">
        <v>0.18181818181818182</v>
      </c>
      <c r="I326" s="80">
        <v>1</v>
      </c>
      <c r="J326" s="81">
        <v>7.6923076923076927E-2</v>
      </c>
      <c r="K326" s="81">
        <v>7.6923076923076927E-2</v>
      </c>
      <c r="L326" s="81">
        <v>0.83216783216783219</v>
      </c>
      <c r="N326" s="106" t="s">
        <v>86</v>
      </c>
      <c r="O326" s="109">
        <v>12</v>
      </c>
      <c r="P326" s="109">
        <v>12</v>
      </c>
      <c r="Q326" s="109">
        <v>11</v>
      </c>
      <c r="R326" s="109">
        <v>1</v>
      </c>
      <c r="S326" s="109">
        <v>0</v>
      </c>
    </row>
    <row r="327" spans="1:19" x14ac:dyDescent="0.25">
      <c r="A327" s="76" t="s">
        <v>200</v>
      </c>
      <c r="B327" s="80">
        <v>1</v>
      </c>
      <c r="C327" s="80">
        <v>1</v>
      </c>
      <c r="D327" s="81">
        <v>1</v>
      </c>
      <c r="E327" s="80">
        <v>1</v>
      </c>
      <c r="F327" s="81">
        <v>1</v>
      </c>
      <c r="G327" s="80">
        <v>0</v>
      </c>
      <c r="H327" s="81">
        <v>0</v>
      </c>
      <c r="I327" s="80">
        <v>0</v>
      </c>
      <c r="J327" s="81">
        <v>0</v>
      </c>
      <c r="K327" s="81">
        <v>0</v>
      </c>
      <c r="L327" s="81">
        <v>1</v>
      </c>
      <c r="N327" s="76" t="s">
        <v>14</v>
      </c>
      <c r="O327" s="80">
        <v>2</v>
      </c>
      <c r="P327" s="80">
        <v>2</v>
      </c>
      <c r="Q327" s="80">
        <v>1</v>
      </c>
      <c r="R327" s="80">
        <v>1</v>
      </c>
      <c r="S327" s="80">
        <v>0</v>
      </c>
    </row>
    <row r="328" spans="1:19" x14ac:dyDescent="0.25">
      <c r="A328" s="76" t="s">
        <v>196</v>
      </c>
      <c r="B328" s="80">
        <v>46</v>
      </c>
      <c r="C328" s="80">
        <v>46</v>
      </c>
      <c r="D328" s="81">
        <v>1</v>
      </c>
      <c r="E328" s="80">
        <v>44</v>
      </c>
      <c r="F328" s="81">
        <v>0.95652173913043481</v>
      </c>
      <c r="G328" s="80">
        <v>2</v>
      </c>
      <c r="H328" s="81">
        <v>4.3478260869565216E-2</v>
      </c>
      <c r="I328" s="80">
        <v>0</v>
      </c>
      <c r="J328" s="81">
        <v>0</v>
      </c>
      <c r="K328" s="81">
        <v>0</v>
      </c>
      <c r="L328" s="81">
        <v>0.97826086956521741</v>
      </c>
      <c r="N328" s="76" t="s">
        <v>147</v>
      </c>
      <c r="O328" s="80">
        <v>2</v>
      </c>
      <c r="P328" s="80">
        <v>2</v>
      </c>
      <c r="Q328" s="80">
        <v>2</v>
      </c>
      <c r="R328" s="80">
        <v>0</v>
      </c>
      <c r="S328" s="80">
        <v>0</v>
      </c>
    </row>
    <row r="329" spans="1:19" x14ac:dyDescent="0.25">
      <c r="A329" s="76" t="s">
        <v>182</v>
      </c>
      <c r="B329" s="80">
        <v>3</v>
      </c>
      <c r="C329" s="80">
        <v>3</v>
      </c>
      <c r="D329" s="81">
        <v>1</v>
      </c>
      <c r="E329" s="80">
        <v>3</v>
      </c>
      <c r="F329" s="81">
        <v>1</v>
      </c>
      <c r="G329" s="80">
        <v>0</v>
      </c>
      <c r="H329" s="81">
        <v>0</v>
      </c>
      <c r="I329" s="80">
        <v>0</v>
      </c>
      <c r="J329" s="81">
        <v>0</v>
      </c>
      <c r="K329" s="81">
        <v>0</v>
      </c>
      <c r="L329" s="81">
        <v>1</v>
      </c>
      <c r="N329" s="76" t="s">
        <v>149</v>
      </c>
      <c r="O329" s="80">
        <v>8</v>
      </c>
      <c r="P329" s="80">
        <v>8</v>
      </c>
      <c r="Q329" s="80">
        <v>8</v>
      </c>
      <c r="R329" s="80">
        <v>0</v>
      </c>
      <c r="S329" s="80">
        <v>0</v>
      </c>
    </row>
    <row r="330" spans="1:19" x14ac:dyDescent="0.25">
      <c r="A330" s="76" t="s">
        <v>12</v>
      </c>
      <c r="B330" s="80">
        <v>1</v>
      </c>
      <c r="C330" s="80">
        <v>1</v>
      </c>
      <c r="D330" s="81">
        <v>1</v>
      </c>
      <c r="E330" s="80">
        <v>1</v>
      </c>
      <c r="F330" s="81">
        <v>1</v>
      </c>
      <c r="G330" s="80">
        <v>0</v>
      </c>
      <c r="H330" s="81">
        <v>0</v>
      </c>
      <c r="I330" s="80">
        <v>0</v>
      </c>
      <c r="J330" s="81">
        <v>0</v>
      </c>
      <c r="K330" s="81">
        <v>0</v>
      </c>
      <c r="L330" s="81">
        <v>1</v>
      </c>
      <c r="N330" s="106" t="s">
        <v>87</v>
      </c>
      <c r="O330" s="109">
        <v>40</v>
      </c>
      <c r="P330" s="109">
        <v>35</v>
      </c>
      <c r="Q330" s="109">
        <v>32</v>
      </c>
      <c r="R330" s="109">
        <v>3</v>
      </c>
      <c r="S330" s="109">
        <v>0</v>
      </c>
    </row>
    <row r="331" spans="1:19" x14ac:dyDescent="0.25">
      <c r="A331" s="76" t="s">
        <v>13</v>
      </c>
      <c r="B331" s="80">
        <v>6</v>
      </c>
      <c r="C331" s="80">
        <v>6</v>
      </c>
      <c r="D331" s="81">
        <v>1</v>
      </c>
      <c r="E331" s="80">
        <v>5</v>
      </c>
      <c r="F331" s="81">
        <v>0.83333333333333337</v>
      </c>
      <c r="G331" s="80">
        <v>1</v>
      </c>
      <c r="H331" s="81">
        <v>0.16666666666666666</v>
      </c>
      <c r="I331" s="80">
        <v>0</v>
      </c>
      <c r="J331" s="81">
        <v>0</v>
      </c>
      <c r="K331" s="81">
        <v>0</v>
      </c>
      <c r="L331" s="81">
        <v>0.91666666666666674</v>
      </c>
      <c r="N331" s="76" t="s">
        <v>179</v>
      </c>
      <c r="O331" s="80">
        <v>1</v>
      </c>
      <c r="P331" s="80">
        <v>1</v>
      </c>
      <c r="Q331" s="80">
        <v>1</v>
      </c>
      <c r="R331" s="80">
        <v>0</v>
      </c>
      <c r="S331" s="80">
        <v>0</v>
      </c>
    </row>
    <row r="332" spans="1:19" x14ac:dyDescent="0.25">
      <c r="A332" s="76" t="s">
        <v>15</v>
      </c>
      <c r="B332" s="80">
        <v>5</v>
      </c>
      <c r="C332" s="80">
        <v>5</v>
      </c>
      <c r="D332" s="81">
        <v>1</v>
      </c>
      <c r="E332" s="80">
        <v>4</v>
      </c>
      <c r="F332" s="81">
        <v>0.8</v>
      </c>
      <c r="G332" s="80">
        <v>1</v>
      </c>
      <c r="H332" s="81">
        <v>0.2</v>
      </c>
      <c r="I332" s="80">
        <v>0</v>
      </c>
      <c r="J332" s="81">
        <v>0</v>
      </c>
      <c r="K332" s="81">
        <v>0</v>
      </c>
      <c r="L332" s="81">
        <v>0.9</v>
      </c>
      <c r="N332" s="76" t="s">
        <v>14</v>
      </c>
      <c r="O332" s="80">
        <v>3</v>
      </c>
      <c r="P332" s="80">
        <v>3</v>
      </c>
      <c r="Q332" s="80">
        <v>3</v>
      </c>
      <c r="R332" s="80">
        <v>0</v>
      </c>
      <c r="S332" s="80">
        <v>0</v>
      </c>
    </row>
    <row r="333" spans="1:19" x14ac:dyDescent="0.25">
      <c r="A333" s="106" t="s">
        <v>163</v>
      </c>
      <c r="B333" s="109">
        <v>256</v>
      </c>
      <c r="C333" s="109">
        <v>226</v>
      </c>
      <c r="D333" s="110">
        <v>0.8828125</v>
      </c>
      <c r="E333" s="109">
        <v>205</v>
      </c>
      <c r="F333" s="110">
        <v>0.90707964601769908</v>
      </c>
      <c r="G333" s="109">
        <v>21</v>
      </c>
      <c r="H333" s="110">
        <v>9.2920353982300891E-2</v>
      </c>
      <c r="I333" s="109">
        <v>4</v>
      </c>
      <c r="J333" s="110">
        <v>1.5625E-2</v>
      </c>
      <c r="K333" s="110">
        <v>0.1015625</v>
      </c>
      <c r="L333" s="110">
        <v>0.89494607300884954</v>
      </c>
      <c r="N333" s="76" t="s">
        <v>146</v>
      </c>
      <c r="O333" s="80">
        <v>8</v>
      </c>
      <c r="P333" s="80">
        <v>8</v>
      </c>
      <c r="Q333" s="80">
        <v>7</v>
      </c>
      <c r="R333" s="80">
        <v>1</v>
      </c>
      <c r="S333" s="80">
        <v>0</v>
      </c>
    </row>
    <row r="334" spans="1:19" x14ac:dyDescent="0.25">
      <c r="A334" s="76" t="s">
        <v>1</v>
      </c>
      <c r="B334" s="80">
        <v>10</v>
      </c>
      <c r="C334" s="80">
        <v>10</v>
      </c>
      <c r="D334" s="81">
        <v>1</v>
      </c>
      <c r="E334" s="80">
        <v>9</v>
      </c>
      <c r="F334" s="81">
        <v>0.9</v>
      </c>
      <c r="G334" s="80">
        <v>1</v>
      </c>
      <c r="H334" s="81">
        <v>0.1</v>
      </c>
      <c r="I334" s="80">
        <v>0</v>
      </c>
      <c r="J334" s="81">
        <v>0</v>
      </c>
      <c r="K334" s="81">
        <v>0</v>
      </c>
      <c r="L334" s="81">
        <v>0.95</v>
      </c>
      <c r="N334" s="76" t="s">
        <v>147</v>
      </c>
      <c r="O334" s="80">
        <v>9</v>
      </c>
      <c r="P334" s="80">
        <v>7</v>
      </c>
      <c r="Q334" s="80">
        <v>7</v>
      </c>
      <c r="R334" s="80">
        <v>0</v>
      </c>
      <c r="S334" s="80">
        <v>0</v>
      </c>
    </row>
    <row r="335" spans="1:19" x14ac:dyDescent="0.25">
      <c r="A335" s="76" t="s">
        <v>6</v>
      </c>
      <c r="B335" s="80">
        <v>29</v>
      </c>
      <c r="C335" s="80">
        <v>28</v>
      </c>
      <c r="D335" s="81">
        <v>0.96551724137931039</v>
      </c>
      <c r="E335" s="80">
        <v>26</v>
      </c>
      <c r="F335" s="81">
        <v>0.9285714285714286</v>
      </c>
      <c r="G335" s="80">
        <v>2</v>
      </c>
      <c r="H335" s="81">
        <v>7.1428571428571425E-2</v>
      </c>
      <c r="I335" s="80">
        <v>0</v>
      </c>
      <c r="J335" s="81">
        <v>0</v>
      </c>
      <c r="K335" s="81">
        <v>3.4482758620689655E-2</v>
      </c>
      <c r="L335" s="81">
        <v>0.94704433497536944</v>
      </c>
      <c r="N335" s="76" t="s">
        <v>149</v>
      </c>
      <c r="O335" s="80">
        <v>19</v>
      </c>
      <c r="P335" s="80">
        <v>16</v>
      </c>
      <c r="Q335" s="80">
        <v>14</v>
      </c>
      <c r="R335" s="80">
        <v>2</v>
      </c>
      <c r="S335" s="80">
        <v>0</v>
      </c>
    </row>
    <row r="336" spans="1:19" x14ac:dyDescent="0.25">
      <c r="A336" s="76" t="s">
        <v>197</v>
      </c>
      <c r="B336" s="80">
        <v>42</v>
      </c>
      <c r="C336" s="80">
        <v>37</v>
      </c>
      <c r="D336" s="81">
        <v>0.88095238095238093</v>
      </c>
      <c r="E336" s="80">
        <v>33</v>
      </c>
      <c r="F336" s="81">
        <v>0.89189189189189189</v>
      </c>
      <c r="G336" s="80">
        <v>4</v>
      </c>
      <c r="H336" s="81">
        <v>0.10810810810810811</v>
      </c>
      <c r="I336" s="80">
        <v>4</v>
      </c>
      <c r="J336" s="81">
        <v>9.5238095238095233E-2</v>
      </c>
      <c r="K336" s="81">
        <v>2.3809523809523808E-2</v>
      </c>
      <c r="L336" s="81">
        <v>0.88642213642213641</v>
      </c>
      <c r="N336" s="106" t="s">
        <v>88</v>
      </c>
      <c r="O336" s="109">
        <v>31</v>
      </c>
      <c r="P336" s="109">
        <v>30</v>
      </c>
      <c r="Q336" s="109">
        <v>24</v>
      </c>
      <c r="R336" s="109">
        <v>6</v>
      </c>
      <c r="S336" s="109">
        <v>0</v>
      </c>
    </row>
    <row r="337" spans="1:19" x14ac:dyDescent="0.25">
      <c r="A337" s="76" t="s">
        <v>198</v>
      </c>
      <c r="B337" s="80">
        <v>44</v>
      </c>
      <c r="C337" s="80">
        <v>42</v>
      </c>
      <c r="D337" s="81">
        <v>0.95454545454545459</v>
      </c>
      <c r="E337" s="80">
        <v>40</v>
      </c>
      <c r="F337" s="81">
        <v>0.95238095238095233</v>
      </c>
      <c r="G337" s="80">
        <v>2</v>
      </c>
      <c r="H337" s="81">
        <v>4.7619047619047616E-2</v>
      </c>
      <c r="I337" s="80">
        <v>0</v>
      </c>
      <c r="J337" s="81">
        <v>0</v>
      </c>
      <c r="K337" s="81">
        <v>4.5454545454545456E-2</v>
      </c>
      <c r="L337" s="81">
        <v>0.95346320346320346</v>
      </c>
      <c r="N337" s="76" t="s">
        <v>179</v>
      </c>
      <c r="O337" s="80">
        <v>1</v>
      </c>
      <c r="P337" s="80">
        <v>0</v>
      </c>
      <c r="Q337" s="80">
        <v>0</v>
      </c>
      <c r="R337" s="80">
        <v>0</v>
      </c>
      <c r="S337" s="80">
        <v>0</v>
      </c>
    </row>
    <row r="338" spans="1:19" x14ac:dyDescent="0.25">
      <c r="A338" s="76" t="s">
        <v>196</v>
      </c>
      <c r="B338" s="80">
        <v>18</v>
      </c>
      <c r="C338" s="80">
        <v>17</v>
      </c>
      <c r="D338" s="81">
        <v>0.94444444444444442</v>
      </c>
      <c r="E338" s="80">
        <v>16</v>
      </c>
      <c r="F338" s="81">
        <v>0.94117647058823528</v>
      </c>
      <c r="G338" s="80">
        <v>1</v>
      </c>
      <c r="H338" s="81">
        <v>5.8823529411764705E-2</v>
      </c>
      <c r="I338" s="80">
        <v>0</v>
      </c>
      <c r="J338" s="81">
        <v>0</v>
      </c>
      <c r="K338" s="81">
        <v>5.5555555555555552E-2</v>
      </c>
      <c r="L338" s="81">
        <v>0.94281045751633985</v>
      </c>
      <c r="N338" s="76" t="s">
        <v>146</v>
      </c>
      <c r="O338" s="80">
        <v>8</v>
      </c>
      <c r="P338" s="80">
        <v>8</v>
      </c>
      <c r="Q338" s="80">
        <v>6</v>
      </c>
      <c r="R338" s="80">
        <v>2</v>
      </c>
      <c r="S338" s="80">
        <v>0</v>
      </c>
    </row>
    <row r="339" spans="1:19" x14ac:dyDescent="0.25">
      <c r="A339" s="76" t="s">
        <v>182</v>
      </c>
      <c r="B339" s="80">
        <v>17</v>
      </c>
      <c r="C339" s="80">
        <v>17</v>
      </c>
      <c r="D339" s="81">
        <v>1</v>
      </c>
      <c r="E339" s="80">
        <v>17</v>
      </c>
      <c r="F339" s="81">
        <v>1</v>
      </c>
      <c r="G339" s="80">
        <v>0</v>
      </c>
      <c r="H339" s="81">
        <v>0</v>
      </c>
      <c r="I339" s="80">
        <v>0</v>
      </c>
      <c r="J339" s="81">
        <v>0</v>
      </c>
      <c r="K339" s="81">
        <v>0</v>
      </c>
      <c r="L339" s="81">
        <v>1</v>
      </c>
      <c r="N339" s="76" t="s">
        <v>147</v>
      </c>
      <c r="O339" s="80">
        <v>14</v>
      </c>
      <c r="P339" s="80">
        <v>14</v>
      </c>
      <c r="Q339" s="80">
        <v>12</v>
      </c>
      <c r="R339" s="80">
        <v>2</v>
      </c>
      <c r="S339" s="80">
        <v>0</v>
      </c>
    </row>
    <row r="340" spans="1:19" x14ac:dyDescent="0.25">
      <c r="A340" s="76" t="s">
        <v>10</v>
      </c>
      <c r="B340" s="80">
        <v>2</v>
      </c>
      <c r="C340" s="80">
        <v>2</v>
      </c>
      <c r="D340" s="81">
        <v>1</v>
      </c>
      <c r="E340" s="80">
        <v>2</v>
      </c>
      <c r="F340" s="81">
        <v>1</v>
      </c>
      <c r="G340" s="80">
        <v>0</v>
      </c>
      <c r="H340" s="81">
        <v>0</v>
      </c>
      <c r="I340" s="80">
        <v>0</v>
      </c>
      <c r="J340" s="81">
        <v>0</v>
      </c>
      <c r="K340" s="81">
        <v>0</v>
      </c>
      <c r="L340" s="81">
        <v>1</v>
      </c>
      <c r="N340" s="76" t="s">
        <v>149</v>
      </c>
      <c r="O340" s="80">
        <v>8</v>
      </c>
      <c r="P340" s="80">
        <v>8</v>
      </c>
      <c r="Q340" s="80">
        <v>6</v>
      </c>
      <c r="R340" s="80">
        <v>2</v>
      </c>
      <c r="S340" s="80">
        <v>0</v>
      </c>
    </row>
    <row r="341" spans="1:19" x14ac:dyDescent="0.25">
      <c r="A341" s="76" t="s">
        <v>11</v>
      </c>
      <c r="B341" s="80">
        <v>15</v>
      </c>
      <c r="C341" s="80">
        <v>15</v>
      </c>
      <c r="D341" s="81">
        <v>1</v>
      </c>
      <c r="E341" s="80">
        <v>11</v>
      </c>
      <c r="F341" s="81">
        <v>0.73333333333333328</v>
      </c>
      <c r="G341" s="80">
        <v>4</v>
      </c>
      <c r="H341" s="81">
        <v>0.26666666666666666</v>
      </c>
      <c r="I341" s="80">
        <v>0</v>
      </c>
      <c r="J341" s="81">
        <v>0</v>
      </c>
      <c r="K341" s="81">
        <v>0</v>
      </c>
      <c r="L341" s="81">
        <v>0.8666666666666667</v>
      </c>
      <c r="N341" s="106" t="s">
        <v>89</v>
      </c>
      <c r="O341" s="109">
        <v>25</v>
      </c>
      <c r="P341" s="109">
        <v>22</v>
      </c>
      <c r="Q341" s="109">
        <v>18</v>
      </c>
      <c r="R341" s="109">
        <v>4</v>
      </c>
      <c r="S341" s="109">
        <v>1</v>
      </c>
    </row>
    <row r="342" spans="1:19" x14ac:dyDescent="0.25">
      <c r="A342" s="76" t="s">
        <v>12</v>
      </c>
      <c r="B342" s="80">
        <v>12</v>
      </c>
      <c r="C342" s="80">
        <v>12</v>
      </c>
      <c r="D342" s="81">
        <v>1</v>
      </c>
      <c r="E342" s="80">
        <v>9</v>
      </c>
      <c r="F342" s="81">
        <v>0.75</v>
      </c>
      <c r="G342" s="80">
        <v>3</v>
      </c>
      <c r="H342" s="81">
        <v>0.25</v>
      </c>
      <c r="I342" s="80">
        <v>0</v>
      </c>
      <c r="J342" s="81">
        <v>0</v>
      </c>
      <c r="K342" s="81">
        <v>0</v>
      </c>
      <c r="L342" s="81">
        <v>0.875</v>
      </c>
      <c r="N342" s="76" t="s">
        <v>14</v>
      </c>
      <c r="O342" s="80">
        <v>6</v>
      </c>
      <c r="P342" s="80">
        <v>6</v>
      </c>
      <c r="Q342" s="80">
        <v>6</v>
      </c>
      <c r="R342" s="80">
        <v>0</v>
      </c>
      <c r="S342" s="80">
        <v>0</v>
      </c>
    </row>
    <row r="343" spans="1:19" x14ac:dyDescent="0.25">
      <c r="A343" s="76" t="s">
        <v>13</v>
      </c>
      <c r="B343" s="80">
        <v>42</v>
      </c>
      <c r="C343" s="80">
        <v>42</v>
      </c>
      <c r="D343" s="81">
        <v>1</v>
      </c>
      <c r="E343" s="80">
        <v>38</v>
      </c>
      <c r="F343" s="81">
        <v>0.90476190476190477</v>
      </c>
      <c r="G343" s="80">
        <v>4</v>
      </c>
      <c r="H343" s="81">
        <v>9.5238095238095233E-2</v>
      </c>
      <c r="I343" s="80">
        <v>0</v>
      </c>
      <c r="J343" s="81">
        <v>0</v>
      </c>
      <c r="K343" s="81">
        <v>0</v>
      </c>
      <c r="L343" s="81">
        <v>0.95238095238095233</v>
      </c>
      <c r="N343" s="76" t="s">
        <v>146</v>
      </c>
      <c r="O343" s="80">
        <v>6</v>
      </c>
      <c r="P343" s="80">
        <v>6</v>
      </c>
      <c r="Q343" s="80">
        <v>4</v>
      </c>
      <c r="R343" s="80">
        <v>2</v>
      </c>
      <c r="S343" s="80">
        <v>0</v>
      </c>
    </row>
    <row r="344" spans="1:19" x14ac:dyDescent="0.25">
      <c r="A344" s="76" t="s">
        <v>15</v>
      </c>
      <c r="B344" s="80">
        <v>25</v>
      </c>
      <c r="C344" s="80">
        <v>4</v>
      </c>
      <c r="D344" s="81">
        <v>0.16</v>
      </c>
      <c r="E344" s="80">
        <v>4</v>
      </c>
      <c r="F344" s="81">
        <v>1</v>
      </c>
      <c r="G344" s="80">
        <v>0</v>
      </c>
      <c r="H344" s="81">
        <v>0</v>
      </c>
      <c r="I344" s="80">
        <v>0</v>
      </c>
      <c r="J344" s="81">
        <v>0</v>
      </c>
      <c r="K344" s="81">
        <v>0.84</v>
      </c>
      <c r="L344" s="81">
        <v>0.57999999999999996</v>
      </c>
      <c r="N344" s="76" t="s">
        <v>147</v>
      </c>
      <c r="O344" s="80">
        <v>5</v>
      </c>
      <c r="P344" s="80">
        <v>4</v>
      </c>
      <c r="Q344" s="80">
        <v>2</v>
      </c>
      <c r="R344" s="80">
        <v>2</v>
      </c>
      <c r="S344" s="80">
        <v>1</v>
      </c>
    </row>
    <row r="345" spans="1:19" x14ac:dyDescent="0.25">
      <c r="A345" s="106" t="s">
        <v>34</v>
      </c>
      <c r="B345" s="109">
        <v>505</v>
      </c>
      <c r="C345" s="109">
        <v>340</v>
      </c>
      <c r="D345" s="110">
        <v>0.67326732673267331</v>
      </c>
      <c r="E345" s="109">
        <v>294</v>
      </c>
      <c r="F345" s="110">
        <v>0.86470588235294121</v>
      </c>
      <c r="G345" s="109">
        <v>46</v>
      </c>
      <c r="H345" s="110">
        <v>0.13529411764705881</v>
      </c>
      <c r="I345" s="109">
        <v>0</v>
      </c>
      <c r="J345" s="110">
        <v>0</v>
      </c>
      <c r="K345" s="110">
        <v>0.32673267326732675</v>
      </c>
      <c r="L345" s="110">
        <v>0.76898660454280732</v>
      </c>
      <c r="N345" s="76" t="s">
        <v>149</v>
      </c>
      <c r="O345" s="80">
        <v>8</v>
      </c>
      <c r="P345" s="80">
        <v>6</v>
      </c>
      <c r="Q345" s="80">
        <v>6</v>
      </c>
      <c r="R345" s="80">
        <v>0</v>
      </c>
      <c r="S345" s="80">
        <v>0</v>
      </c>
    </row>
    <row r="346" spans="1:19" x14ac:dyDescent="0.25">
      <c r="A346" s="76" t="s">
        <v>1</v>
      </c>
      <c r="B346" s="80">
        <v>24</v>
      </c>
      <c r="C346" s="80">
        <v>21</v>
      </c>
      <c r="D346" s="81">
        <v>0.875</v>
      </c>
      <c r="E346" s="80">
        <v>21</v>
      </c>
      <c r="F346" s="81">
        <v>1</v>
      </c>
      <c r="G346" s="80">
        <v>0</v>
      </c>
      <c r="H346" s="81">
        <v>0</v>
      </c>
      <c r="I346" s="80">
        <v>0</v>
      </c>
      <c r="J346" s="81">
        <v>0</v>
      </c>
      <c r="K346" s="81">
        <v>0.125</v>
      </c>
      <c r="L346" s="81">
        <v>0.9375</v>
      </c>
      <c r="N346" s="106" t="s">
        <v>90</v>
      </c>
      <c r="O346" s="109">
        <v>34</v>
      </c>
      <c r="P346" s="109">
        <v>32</v>
      </c>
      <c r="Q346" s="109">
        <v>26</v>
      </c>
      <c r="R346" s="109">
        <v>6</v>
      </c>
      <c r="S346" s="109">
        <v>0</v>
      </c>
    </row>
    <row r="347" spans="1:19" x14ac:dyDescent="0.25">
      <c r="A347" s="76" t="s">
        <v>6</v>
      </c>
      <c r="B347" s="80">
        <v>68</v>
      </c>
      <c r="C347" s="80">
        <v>45</v>
      </c>
      <c r="D347" s="81">
        <v>0.66176470588235292</v>
      </c>
      <c r="E347" s="80">
        <v>45</v>
      </c>
      <c r="F347" s="81">
        <v>1</v>
      </c>
      <c r="G347" s="80">
        <v>0</v>
      </c>
      <c r="H347" s="81">
        <v>0</v>
      </c>
      <c r="I347" s="80">
        <v>0</v>
      </c>
      <c r="J347" s="81">
        <v>0</v>
      </c>
      <c r="K347" s="81">
        <v>0.33823529411764708</v>
      </c>
      <c r="L347" s="81">
        <v>0.83088235294117641</v>
      </c>
      <c r="N347" s="76" t="s">
        <v>14</v>
      </c>
      <c r="O347" s="80">
        <v>8</v>
      </c>
      <c r="P347" s="80">
        <v>8</v>
      </c>
      <c r="Q347" s="80">
        <v>5</v>
      </c>
      <c r="R347" s="80">
        <v>3</v>
      </c>
      <c r="S347" s="80">
        <v>0</v>
      </c>
    </row>
    <row r="348" spans="1:19" x14ac:dyDescent="0.25">
      <c r="A348" s="76" t="s">
        <v>197</v>
      </c>
      <c r="B348" s="80">
        <v>47</v>
      </c>
      <c r="C348" s="80">
        <v>36</v>
      </c>
      <c r="D348" s="81">
        <v>0.76595744680851063</v>
      </c>
      <c r="E348" s="80">
        <v>30</v>
      </c>
      <c r="F348" s="81">
        <v>0.83333333333333337</v>
      </c>
      <c r="G348" s="80">
        <v>6</v>
      </c>
      <c r="H348" s="81">
        <v>0.16666666666666666</v>
      </c>
      <c r="I348" s="80">
        <v>0</v>
      </c>
      <c r="J348" s="81">
        <v>0</v>
      </c>
      <c r="K348" s="81">
        <v>0.23404255319148937</v>
      </c>
      <c r="L348" s="81">
        <v>0.79964539007092195</v>
      </c>
      <c r="N348" s="76" t="s">
        <v>146</v>
      </c>
      <c r="O348" s="80">
        <v>7</v>
      </c>
      <c r="P348" s="80">
        <v>7</v>
      </c>
      <c r="Q348" s="80">
        <v>7</v>
      </c>
      <c r="R348" s="80">
        <v>0</v>
      </c>
      <c r="S348" s="80">
        <v>0</v>
      </c>
    </row>
    <row r="349" spans="1:19" x14ac:dyDescent="0.25">
      <c r="A349" s="76" t="s">
        <v>198</v>
      </c>
      <c r="B349" s="80">
        <v>116</v>
      </c>
      <c r="C349" s="80">
        <v>85</v>
      </c>
      <c r="D349" s="81">
        <v>0.73275862068965514</v>
      </c>
      <c r="E349" s="80">
        <v>60</v>
      </c>
      <c r="F349" s="81">
        <v>0.70588235294117652</v>
      </c>
      <c r="G349" s="80">
        <v>25</v>
      </c>
      <c r="H349" s="81">
        <v>0.29411764705882354</v>
      </c>
      <c r="I349" s="80">
        <v>0</v>
      </c>
      <c r="J349" s="81">
        <v>0</v>
      </c>
      <c r="K349" s="81">
        <v>0.26724137931034481</v>
      </c>
      <c r="L349" s="81">
        <v>0.71932048681541583</v>
      </c>
      <c r="N349" s="76" t="s">
        <v>147</v>
      </c>
      <c r="O349" s="80">
        <v>13</v>
      </c>
      <c r="P349" s="80">
        <v>11</v>
      </c>
      <c r="Q349" s="80">
        <v>8</v>
      </c>
      <c r="R349" s="80">
        <v>3</v>
      </c>
      <c r="S349" s="80">
        <v>0</v>
      </c>
    </row>
    <row r="350" spans="1:19" x14ac:dyDescent="0.25">
      <c r="A350" s="76" t="s">
        <v>200</v>
      </c>
      <c r="B350" s="80">
        <v>1</v>
      </c>
      <c r="C350" s="80">
        <v>1</v>
      </c>
      <c r="D350" s="81">
        <v>1</v>
      </c>
      <c r="E350" s="80">
        <v>1</v>
      </c>
      <c r="F350" s="81">
        <v>1</v>
      </c>
      <c r="G350" s="80">
        <v>0</v>
      </c>
      <c r="H350" s="81">
        <v>0</v>
      </c>
      <c r="I350" s="80">
        <v>0</v>
      </c>
      <c r="J350" s="81">
        <v>0</v>
      </c>
      <c r="K350" s="81">
        <v>0</v>
      </c>
      <c r="L350" s="81">
        <v>1</v>
      </c>
      <c r="N350" s="76" t="s">
        <v>149</v>
      </c>
      <c r="O350" s="80">
        <v>6</v>
      </c>
      <c r="P350" s="80">
        <v>6</v>
      </c>
      <c r="Q350" s="80">
        <v>6</v>
      </c>
      <c r="R350" s="80">
        <v>0</v>
      </c>
      <c r="S350" s="80">
        <v>0</v>
      </c>
    </row>
    <row r="351" spans="1:19" x14ac:dyDescent="0.25">
      <c r="A351" s="76" t="s">
        <v>196</v>
      </c>
      <c r="B351" s="80">
        <v>85</v>
      </c>
      <c r="C351" s="80">
        <v>66</v>
      </c>
      <c r="D351" s="81">
        <v>0.77647058823529413</v>
      </c>
      <c r="E351" s="80">
        <v>55</v>
      </c>
      <c r="F351" s="81">
        <v>0.83333333333333337</v>
      </c>
      <c r="G351" s="80">
        <v>11</v>
      </c>
      <c r="H351" s="81">
        <v>0.16666666666666666</v>
      </c>
      <c r="I351" s="80">
        <v>0</v>
      </c>
      <c r="J351" s="81">
        <v>0</v>
      </c>
      <c r="K351" s="81">
        <v>0.22352941176470589</v>
      </c>
      <c r="L351" s="81">
        <v>0.80490196078431375</v>
      </c>
      <c r="N351" s="106" t="s">
        <v>91</v>
      </c>
      <c r="O351" s="109">
        <v>25</v>
      </c>
      <c r="P351" s="109">
        <v>23</v>
      </c>
      <c r="Q351" s="109">
        <v>20</v>
      </c>
      <c r="R351" s="109">
        <v>3</v>
      </c>
      <c r="S351" s="109">
        <v>0</v>
      </c>
    </row>
    <row r="352" spans="1:19" x14ac:dyDescent="0.25">
      <c r="A352" s="76" t="s">
        <v>182</v>
      </c>
      <c r="B352" s="80">
        <v>29</v>
      </c>
      <c r="C352" s="80">
        <v>24</v>
      </c>
      <c r="D352" s="81">
        <v>0.82758620689655171</v>
      </c>
      <c r="E352" s="80">
        <v>24</v>
      </c>
      <c r="F352" s="81">
        <v>1</v>
      </c>
      <c r="G352" s="80">
        <v>0</v>
      </c>
      <c r="H352" s="81">
        <v>0</v>
      </c>
      <c r="I352" s="80">
        <v>0</v>
      </c>
      <c r="J352" s="81">
        <v>0</v>
      </c>
      <c r="K352" s="81">
        <v>0.17241379310344829</v>
      </c>
      <c r="L352" s="81">
        <v>0.9137931034482758</v>
      </c>
      <c r="N352" s="76" t="s">
        <v>14</v>
      </c>
      <c r="O352" s="80">
        <v>3</v>
      </c>
      <c r="P352" s="80">
        <v>2</v>
      </c>
      <c r="Q352" s="80">
        <v>1</v>
      </c>
      <c r="R352" s="80">
        <v>1</v>
      </c>
      <c r="S352" s="80">
        <v>0</v>
      </c>
    </row>
    <row r="353" spans="1:19" x14ac:dyDescent="0.25">
      <c r="A353" s="76" t="s">
        <v>10</v>
      </c>
      <c r="B353" s="80">
        <v>3</v>
      </c>
      <c r="C353" s="80">
        <v>0</v>
      </c>
      <c r="D353" s="81">
        <v>0</v>
      </c>
      <c r="E353" s="80">
        <v>0</v>
      </c>
      <c r="F353" s="81" t="e">
        <v>#DIV/0!</v>
      </c>
      <c r="G353" s="80">
        <v>0</v>
      </c>
      <c r="H353" s="81" t="e">
        <v>#DIV/0!</v>
      </c>
      <c r="I353" s="80">
        <v>0</v>
      </c>
      <c r="J353" s="81">
        <v>0</v>
      </c>
      <c r="K353" s="81">
        <v>1</v>
      </c>
      <c r="L353" s="81" t="e">
        <v>#DIV/0!</v>
      </c>
      <c r="N353" s="76" t="s">
        <v>146</v>
      </c>
      <c r="O353" s="80">
        <v>3</v>
      </c>
      <c r="P353" s="80">
        <v>3</v>
      </c>
      <c r="Q353" s="80">
        <v>3</v>
      </c>
      <c r="R353" s="80">
        <v>0</v>
      </c>
      <c r="S353" s="80">
        <v>0</v>
      </c>
    </row>
    <row r="354" spans="1:19" x14ac:dyDescent="0.25">
      <c r="A354" s="76" t="s">
        <v>11</v>
      </c>
      <c r="B354" s="80">
        <v>18</v>
      </c>
      <c r="C354" s="80">
        <v>2</v>
      </c>
      <c r="D354" s="81">
        <v>0.1111111111111111</v>
      </c>
      <c r="E354" s="80">
        <v>0</v>
      </c>
      <c r="F354" s="81">
        <v>0</v>
      </c>
      <c r="G354" s="80">
        <v>2</v>
      </c>
      <c r="H354" s="81">
        <v>1</v>
      </c>
      <c r="I354" s="80">
        <v>0</v>
      </c>
      <c r="J354" s="81">
        <v>0</v>
      </c>
      <c r="K354" s="81">
        <v>0.88888888888888884</v>
      </c>
      <c r="L354" s="81">
        <v>5.5555555555555552E-2</v>
      </c>
      <c r="N354" s="76" t="s">
        <v>147</v>
      </c>
      <c r="O354" s="80">
        <v>15</v>
      </c>
      <c r="P354" s="80">
        <v>14</v>
      </c>
      <c r="Q354" s="80">
        <v>13</v>
      </c>
      <c r="R354" s="80">
        <v>1</v>
      </c>
      <c r="S354" s="80">
        <v>0</v>
      </c>
    </row>
    <row r="355" spans="1:19" x14ac:dyDescent="0.25">
      <c r="A355" s="76" t="s">
        <v>12</v>
      </c>
      <c r="B355" s="80">
        <v>7</v>
      </c>
      <c r="C355" s="80">
        <v>0</v>
      </c>
      <c r="D355" s="81">
        <v>0</v>
      </c>
      <c r="E355" s="80">
        <v>0</v>
      </c>
      <c r="F355" s="81" t="e">
        <v>#DIV/0!</v>
      </c>
      <c r="G355" s="80">
        <v>0</v>
      </c>
      <c r="H355" s="81" t="e">
        <v>#DIV/0!</v>
      </c>
      <c r="I355" s="80">
        <v>0</v>
      </c>
      <c r="J355" s="81">
        <v>0</v>
      </c>
      <c r="K355" s="81">
        <v>1</v>
      </c>
      <c r="L355" s="81" t="e">
        <v>#DIV/0!</v>
      </c>
      <c r="N355" s="76" t="s">
        <v>149</v>
      </c>
      <c r="O355" s="80">
        <v>4</v>
      </c>
      <c r="P355" s="80">
        <v>4</v>
      </c>
      <c r="Q355" s="80">
        <v>3</v>
      </c>
      <c r="R355" s="80">
        <v>1</v>
      </c>
      <c r="S355" s="80">
        <v>0</v>
      </c>
    </row>
    <row r="356" spans="1:19" x14ac:dyDescent="0.25">
      <c r="A356" s="76" t="s">
        <v>13</v>
      </c>
      <c r="B356" s="80">
        <v>64</v>
      </c>
      <c r="C356" s="80">
        <v>58</v>
      </c>
      <c r="D356" s="81">
        <v>0.90625</v>
      </c>
      <c r="E356" s="80">
        <v>56</v>
      </c>
      <c r="F356" s="81">
        <v>0.96551724137931039</v>
      </c>
      <c r="G356" s="80">
        <v>2</v>
      </c>
      <c r="H356" s="81">
        <v>3.4482758620689655E-2</v>
      </c>
      <c r="I356" s="80">
        <v>0</v>
      </c>
      <c r="J356" s="81">
        <v>0</v>
      </c>
      <c r="K356" s="81">
        <v>9.375E-2</v>
      </c>
      <c r="L356" s="81">
        <v>0.93588362068965525</v>
      </c>
      <c r="N356" s="106" t="s">
        <v>92</v>
      </c>
      <c r="O356" s="109">
        <v>10</v>
      </c>
      <c r="P356" s="109">
        <v>9</v>
      </c>
      <c r="Q356" s="109">
        <v>7</v>
      </c>
      <c r="R356" s="109">
        <v>2</v>
      </c>
      <c r="S356" s="109">
        <v>0</v>
      </c>
    </row>
    <row r="357" spans="1:19" x14ac:dyDescent="0.25">
      <c r="A357" s="76" t="s">
        <v>15</v>
      </c>
      <c r="B357" s="80">
        <v>43</v>
      </c>
      <c r="C357" s="80">
        <v>2</v>
      </c>
      <c r="D357" s="81">
        <v>4.6511627906976744E-2</v>
      </c>
      <c r="E357" s="80">
        <v>2</v>
      </c>
      <c r="F357" s="81">
        <v>1</v>
      </c>
      <c r="G357" s="80">
        <v>0</v>
      </c>
      <c r="H357" s="81">
        <v>0</v>
      </c>
      <c r="I357" s="80">
        <v>0</v>
      </c>
      <c r="J357" s="81">
        <v>0</v>
      </c>
      <c r="K357" s="81">
        <v>0.95348837209302328</v>
      </c>
      <c r="L357" s="81">
        <v>0.52325581395348841</v>
      </c>
      <c r="N357" s="76" t="s">
        <v>14</v>
      </c>
      <c r="O357" s="80">
        <v>1</v>
      </c>
      <c r="P357" s="80">
        <v>1</v>
      </c>
      <c r="Q357" s="80">
        <v>1</v>
      </c>
      <c r="R357" s="80">
        <v>0</v>
      </c>
      <c r="S357" s="80">
        <v>0</v>
      </c>
    </row>
    <row r="358" spans="1:19" x14ac:dyDescent="0.25">
      <c r="A358" s="106" t="s">
        <v>65</v>
      </c>
      <c r="B358" s="109">
        <v>313</v>
      </c>
      <c r="C358" s="109">
        <v>293</v>
      </c>
      <c r="D358" s="110">
        <v>0.93610223642172519</v>
      </c>
      <c r="E358" s="109">
        <v>267</v>
      </c>
      <c r="F358" s="110">
        <v>0.9112627986348123</v>
      </c>
      <c r="G358" s="109">
        <v>26</v>
      </c>
      <c r="H358" s="110">
        <v>8.8737201365187715E-2</v>
      </c>
      <c r="I358" s="109">
        <v>2</v>
      </c>
      <c r="J358" s="110">
        <v>6.3897763578274758E-3</v>
      </c>
      <c r="K358" s="110">
        <v>5.7507987220447282E-2</v>
      </c>
      <c r="L358" s="110">
        <v>0.9236825175282688</v>
      </c>
      <c r="N358" s="76" t="s">
        <v>146</v>
      </c>
      <c r="O358" s="80">
        <v>7</v>
      </c>
      <c r="P358" s="80">
        <v>6</v>
      </c>
      <c r="Q358" s="80">
        <v>4</v>
      </c>
      <c r="R358" s="80">
        <v>2</v>
      </c>
      <c r="S358" s="80">
        <v>0</v>
      </c>
    </row>
    <row r="359" spans="1:19" x14ac:dyDescent="0.25">
      <c r="A359" s="76" t="s">
        <v>1</v>
      </c>
      <c r="B359" s="80">
        <v>2</v>
      </c>
      <c r="C359" s="80">
        <v>1</v>
      </c>
      <c r="D359" s="81">
        <v>0.5</v>
      </c>
      <c r="E359" s="80">
        <v>1</v>
      </c>
      <c r="F359" s="81">
        <v>1</v>
      </c>
      <c r="G359" s="80">
        <v>0</v>
      </c>
      <c r="H359" s="81">
        <v>0</v>
      </c>
      <c r="I359" s="80">
        <v>0</v>
      </c>
      <c r="J359" s="81">
        <v>0</v>
      </c>
      <c r="K359" s="81">
        <v>0.5</v>
      </c>
      <c r="L359" s="81">
        <v>0.75</v>
      </c>
      <c r="N359" s="76" t="s">
        <v>147</v>
      </c>
      <c r="O359" s="80">
        <v>2</v>
      </c>
      <c r="P359" s="80">
        <v>2</v>
      </c>
      <c r="Q359" s="80">
        <v>2</v>
      </c>
      <c r="R359" s="80">
        <v>0</v>
      </c>
      <c r="S359" s="80">
        <v>0</v>
      </c>
    </row>
    <row r="360" spans="1:19" x14ac:dyDescent="0.25">
      <c r="A360" s="76" t="s">
        <v>6</v>
      </c>
      <c r="B360" s="80">
        <v>11</v>
      </c>
      <c r="C360" s="80">
        <v>11</v>
      </c>
      <c r="D360" s="81">
        <v>1</v>
      </c>
      <c r="E360" s="80">
        <v>7</v>
      </c>
      <c r="F360" s="81">
        <v>0.63636363636363635</v>
      </c>
      <c r="G360" s="80">
        <v>4</v>
      </c>
      <c r="H360" s="81">
        <v>0.36363636363636365</v>
      </c>
      <c r="I360" s="80">
        <v>0</v>
      </c>
      <c r="J360" s="81">
        <v>0</v>
      </c>
      <c r="K360" s="81">
        <v>0</v>
      </c>
      <c r="L360" s="81">
        <v>0.81818181818181812</v>
      </c>
      <c r="N360" s="106" t="s">
        <v>38</v>
      </c>
      <c r="O360" s="109">
        <v>2</v>
      </c>
      <c r="P360" s="109">
        <v>2</v>
      </c>
      <c r="Q360" s="109">
        <v>1</v>
      </c>
      <c r="R360" s="109">
        <v>1</v>
      </c>
      <c r="S360" s="109">
        <v>0</v>
      </c>
    </row>
    <row r="361" spans="1:19" x14ac:dyDescent="0.25">
      <c r="A361" s="76" t="s">
        <v>197</v>
      </c>
      <c r="B361" s="80">
        <v>49</v>
      </c>
      <c r="C361" s="80">
        <v>46</v>
      </c>
      <c r="D361" s="81">
        <v>0.93877551020408168</v>
      </c>
      <c r="E361" s="80">
        <v>46</v>
      </c>
      <c r="F361" s="81">
        <v>1</v>
      </c>
      <c r="G361" s="80">
        <v>0</v>
      </c>
      <c r="H361" s="81">
        <v>0</v>
      </c>
      <c r="I361" s="80">
        <v>1</v>
      </c>
      <c r="J361" s="81">
        <v>2.0408163265306121E-2</v>
      </c>
      <c r="K361" s="81">
        <v>4.0816326530612242E-2</v>
      </c>
      <c r="L361" s="81">
        <v>0.96938775510204089</v>
      </c>
      <c r="N361" s="76" t="s">
        <v>147</v>
      </c>
      <c r="O361" s="80">
        <v>2</v>
      </c>
      <c r="P361" s="80">
        <v>2</v>
      </c>
      <c r="Q361" s="80">
        <v>1</v>
      </c>
      <c r="R361" s="80">
        <v>1</v>
      </c>
      <c r="S361" s="80">
        <v>0</v>
      </c>
    </row>
    <row r="362" spans="1:19" x14ac:dyDescent="0.25">
      <c r="A362" s="76" t="s">
        <v>198</v>
      </c>
      <c r="B362" s="80">
        <v>52</v>
      </c>
      <c r="C362" s="80">
        <v>45</v>
      </c>
      <c r="D362" s="81">
        <v>0.86538461538461542</v>
      </c>
      <c r="E362" s="80">
        <v>40</v>
      </c>
      <c r="F362" s="81">
        <v>0.88888888888888884</v>
      </c>
      <c r="G362" s="80">
        <v>5</v>
      </c>
      <c r="H362" s="81">
        <v>0.1111111111111111</v>
      </c>
      <c r="I362" s="80">
        <v>1</v>
      </c>
      <c r="J362" s="81">
        <v>1.9230769230769232E-2</v>
      </c>
      <c r="K362" s="81">
        <v>0.11538461538461539</v>
      </c>
      <c r="L362" s="81">
        <v>0.87713675213675213</v>
      </c>
      <c r="N362" s="106" t="s">
        <v>93</v>
      </c>
      <c r="O362" s="109">
        <v>8</v>
      </c>
      <c r="P362" s="109">
        <v>7</v>
      </c>
      <c r="Q362" s="109">
        <v>6</v>
      </c>
      <c r="R362" s="109">
        <v>1</v>
      </c>
      <c r="S362" s="109">
        <v>0</v>
      </c>
    </row>
    <row r="363" spans="1:19" x14ac:dyDescent="0.25">
      <c r="A363" s="76" t="s">
        <v>196</v>
      </c>
      <c r="B363" s="80">
        <v>79</v>
      </c>
      <c r="C363" s="80">
        <v>75</v>
      </c>
      <c r="D363" s="81">
        <v>0.94936708860759489</v>
      </c>
      <c r="E363" s="80">
        <v>67</v>
      </c>
      <c r="F363" s="81">
        <v>0.89333333333333331</v>
      </c>
      <c r="G363" s="80">
        <v>8</v>
      </c>
      <c r="H363" s="81">
        <v>0.10666666666666667</v>
      </c>
      <c r="I363" s="80">
        <v>0</v>
      </c>
      <c r="J363" s="81">
        <v>0</v>
      </c>
      <c r="K363" s="81">
        <v>5.0632911392405063E-2</v>
      </c>
      <c r="L363" s="81">
        <v>0.9213502109704641</v>
      </c>
      <c r="N363" s="76" t="s">
        <v>14</v>
      </c>
      <c r="O363" s="80">
        <v>1</v>
      </c>
      <c r="P363" s="80">
        <v>1</v>
      </c>
      <c r="Q363" s="80">
        <v>1</v>
      </c>
      <c r="R363" s="80">
        <v>0</v>
      </c>
      <c r="S363" s="80">
        <v>0</v>
      </c>
    </row>
    <row r="364" spans="1:19" x14ac:dyDescent="0.25">
      <c r="A364" s="76" t="s">
        <v>182</v>
      </c>
      <c r="B364" s="80">
        <v>4</v>
      </c>
      <c r="C364" s="80">
        <v>4</v>
      </c>
      <c r="D364" s="81">
        <v>1</v>
      </c>
      <c r="E364" s="80">
        <v>4</v>
      </c>
      <c r="F364" s="81">
        <v>1</v>
      </c>
      <c r="G364" s="80">
        <v>0</v>
      </c>
      <c r="H364" s="81">
        <v>0</v>
      </c>
      <c r="I364" s="80">
        <v>0</v>
      </c>
      <c r="J364" s="81">
        <v>0</v>
      </c>
      <c r="K364" s="81">
        <v>0</v>
      </c>
      <c r="L364" s="81">
        <v>1</v>
      </c>
      <c r="N364" s="76" t="s">
        <v>146</v>
      </c>
      <c r="O364" s="80">
        <v>2</v>
      </c>
      <c r="P364" s="80">
        <v>2</v>
      </c>
      <c r="Q364" s="80">
        <v>2</v>
      </c>
      <c r="R364" s="80">
        <v>0</v>
      </c>
      <c r="S364" s="80">
        <v>0</v>
      </c>
    </row>
    <row r="365" spans="1:19" x14ac:dyDescent="0.25">
      <c r="A365" s="76" t="s">
        <v>10</v>
      </c>
      <c r="B365" s="80">
        <v>1</v>
      </c>
      <c r="C365" s="80">
        <v>1</v>
      </c>
      <c r="D365" s="81">
        <v>1</v>
      </c>
      <c r="E365" s="80">
        <v>1</v>
      </c>
      <c r="F365" s="81">
        <v>1</v>
      </c>
      <c r="G365" s="80">
        <v>0</v>
      </c>
      <c r="H365" s="81">
        <v>0</v>
      </c>
      <c r="I365" s="80">
        <v>0</v>
      </c>
      <c r="J365" s="81">
        <v>0</v>
      </c>
      <c r="K365" s="81">
        <v>0</v>
      </c>
      <c r="L365" s="81">
        <v>1</v>
      </c>
      <c r="N365" s="76" t="s">
        <v>147</v>
      </c>
      <c r="O365" s="80">
        <v>5</v>
      </c>
      <c r="P365" s="80">
        <v>4</v>
      </c>
      <c r="Q365" s="80">
        <v>3</v>
      </c>
      <c r="R365" s="80">
        <v>1</v>
      </c>
      <c r="S365" s="80">
        <v>0</v>
      </c>
    </row>
    <row r="366" spans="1:19" x14ac:dyDescent="0.25">
      <c r="A366" s="76" t="s">
        <v>11</v>
      </c>
      <c r="B366" s="80">
        <v>20</v>
      </c>
      <c r="C366" s="80">
        <v>19</v>
      </c>
      <c r="D366" s="81">
        <v>0.95</v>
      </c>
      <c r="E366" s="80">
        <v>15</v>
      </c>
      <c r="F366" s="81">
        <v>0.78947368421052633</v>
      </c>
      <c r="G366" s="80">
        <v>4</v>
      </c>
      <c r="H366" s="81">
        <v>0.21052631578947367</v>
      </c>
      <c r="I366" s="80">
        <v>0</v>
      </c>
      <c r="J366" s="81">
        <v>0</v>
      </c>
      <c r="K366" s="81">
        <v>0.05</v>
      </c>
      <c r="L366" s="81">
        <v>0.86973684210526314</v>
      </c>
      <c r="N366" s="106" t="s">
        <v>39</v>
      </c>
      <c r="O366" s="109">
        <v>87</v>
      </c>
      <c r="P366" s="109">
        <v>84</v>
      </c>
      <c r="Q366" s="109">
        <v>71</v>
      </c>
      <c r="R366" s="109">
        <v>13</v>
      </c>
      <c r="S366" s="109">
        <v>0</v>
      </c>
    </row>
    <row r="367" spans="1:19" x14ac:dyDescent="0.25">
      <c r="A367" s="76" t="s">
        <v>12</v>
      </c>
      <c r="B367" s="80">
        <v>6</v>
      </c>
      <c r="C367" s="80">
        <v>5</v>
      </c>
      <c r="D367" s="81">
        <v>0.83333333333333337</v>
      </c>
      <c r="E367" s="80">
        <v>5</v>
      </c>
      <c r="F367" s="81">
        <v>1</v>
      </c>
      <c r="G367" s="80">
        <v>0</v>
      </c>
      <c r="H367" s="81">
        <v>0</v>
      </c>
      <c r="I367" s="80">
        <v>0</v>
      </c>
      <c r="J367" s="81">
        <v>0</v>
      </c>
      <c r="K367" s="81">
        <v>0.16666666666666666</v>
      </c>
      <c r="L367" s="81">
        <v>0.91666666666666674</v>
      </c>
      <c r="N367" s="76" t="s">
        <v>14</v>
      </c>
      <c r="O367" s="80">
        <v>14</v>
      </c>
      <c r="P367" s="80">
        <v>14</v>
      </c>
      <c r="Q367" s="80">
        <v>11</v>
      </c>
      <c r="R367" s="80">
        <v>3</v>
      </c>
      <c r="S367" s="80">
        <v>0</v>
      </c>
    </row>
    <row r="368" spans="1:19" x14ac:dyDescent="0.25">
      <c r="A368" s="76" t="s">
        <v>13</v>
      </c>
      <c r="B368" s="80">
        <v>82</v>
      </c>
      <c r="C368" s="80">
        <v>82</v>
      </c>
      <c r="D368" s="81">
        <v>1</v>
      </c>
      <c r="E368" s="80">
        <v>77</v>
      </c>
      <c r="F368" s="81">
        <v>0.93902439024390238</v>
      </c>
      <c r="G368" s="80">
        <v>5</v>
      </c>
      <c r="H368" s="81">
        <v>6.097560975609756E-2</v>
      </c>
      <c r="I368" s="80">
        <v>0</v>
      </c>
      <c r="J368" s="81">
        <v>0</v>
      </c>
      <c r="K368" s="81">
        <v>0</v>
      </c>
      <c r="L368" s="81">
        <v>0.96951219512195119</v>
      </c>
      <c r="N368" s="76" t="s">
        <v>146</v>
      </c>
      <c r="O368" s="80">
        <v>20</v>
      </c>
      <c r="P368" s="80">
        <v>20</v>
      </c>
      <c r="Q368" s="80">
        <v>18</v>
      </c>
      <c r="R368" s="80">
        <v>2</v>
      </c>
      <c r="S368" s="80">
        <v>0</v>
      </c>
    </row>
    <row r="369" spans="1:19" x14ac:dyDescent="0.25">
      <c r="A369" s="76" t="s">
        <v>15</v>
      </c>
      <c r="B369" s="80">
        <v>7</v>
      </c>
      <c r="C369" s="80">
        <v>4</v>
      </c>
      <c r="D369" s="81">
        <v>0.5714285714285714</v>
      </c>
      <c r="E369" s="80">
        <v>4</v>
      </c>
      <c r="F369" s="81">
        <v>1</v>
      </c>
      <c r="G369" s="80">
        <v>0</v>
      </c>
      <c r="H369" s="81">
        <v>0</v>
      </c>
      <c r="I369" s="80">
        <v>0</v>
      </c>
      <c r="J369" s="81">
        <v>0</v>
      </c>
      <c r="K369" s="81">
        <v>0.42857142857142855</v>
      </c>
      <c r="L369" s="81">
        <v>0.7857142857142857</v>
      </c>
      <c r="N369" s="76" t="s">
        <v>147</v>
      </c>
      <c r="O369" s="80">
        <v>31</v>
      </c>
      <c r="P369" s="80">
        <v>30</v>
      </c>
      <c r="Q369" s="80">
        <v>25</v>
      </c>
      <c r="R369" s="80">
        <v>5</v>
      </c>
      <c r="S369" s="80">
        <v>0</v>
      </c>
    </row>
    <row r="370" spans="1:19" x14ac:dyDescent="0.25">
      <c r="A370" s="106" t="s">
        <v>66</v>
      </c>
      <c r="B370" s="109">
        <v>224</v>
      </c>
      <c r="C370" s="109">
        <v>214</v>
      </c>
      <c r="D370" s="110">
        <v>0.9553571428571429</v>
      </c>
      <c r="E370" s="109">
        <v>195</v>
      </c>
      <c r="F370" s="110">
        <v>0.91121495327102808</v>
      </c>
      <c r="G370" s="109">
        <v>19</v>
      </c>
      <c r="H370" s="110">
        <v>8.8785046728971959E-2</v>
      </c>
      <c r="I370" s="109">
        <v>2</v>
      </c>
      <c r="J370" s="110">
        <v>8.9285714285714281E-3</v>
      </c>
      <c r="K370" s="110">
        <v>3.5714285714285712E-2</v>
      </c>
      <c r="L370" s="110">
        <v>0.93328604806408544</v>
      </c>
      <c r="N370" s="76" t="s">
        <v>149</v>
      </c>
      <c r="O370" s="80">
        <v>22</v>
      </c>
      <c r="P370" s="80">
        <v>20</v>
      </c>
      <c r="Q370" s="80">
        <v>17</v>
      </c>
      <c r="R370" s="80">
        <v>3</v>
      </c>
      <c r="S370" s="80">
        <v>0</v>
      </c>
    </row>
    <row r="371" spans="1:19" x14ac:dyDescent="0.25">
      <c r="A371" s="76" t="s">
        <v>1</v>
      </c>
      <c r="B371" s="80">
        <v>4</v>
      </c>
      <c r="C371" s="80">
        <v>2</v>
      </c>
      <c r="D371" s="81">
        <v>0.5</v>
      </c>
      <c r="E371" s="80">
        <v>2</v>
      </c>
      <c r="F371" s="81">
        <v>1</v>
      </c>
      <c r="G371" s="80">
        <v>0</v>
      </c>
      <c r="H371" s="81">
        <v>0</v>
      </c>
      <c r="I371" s="80">
        <v>0</v>
      </c>
      <c r="J371" s="81">
        <v>0</v>
      </c>
      <c r="K371" s="81">
        <v>0.5</v>
      </c>
      <c r="L371" s="81">
        <v>0.75</v>
      </c>
      <c r="N371" s="106" t="s">
        <v>94</v>
      </c>
      <c r="O371" s="109">
        <v>5</v>
      </c>
      <c r="P371" s="109">
        <v>5</v>
      </c>
      <c r="Q371" s="109">
        <v>5</v>
      </c>
      <c r="R371" s="109">
        <v>0</v>
      </c>
      <c r="S371" s="109">
        <v>0</v>
      </c>
    </row>
    <row r="372" spans="1:19" x14ac:dyDescent="0.25">
      <c r="A372" s="76" t="s">
        <v>6</v>
      </c>
      <c r="B372" s="80">
        <v>23</v>
      </c>
      <c r="C372" s="80">
        <v>23</v>
      </c>
      <c r="D372" s="81">
        <v>1</v>
      </c>
      <c r="E372" s="80">
        <v>22</v>
      </c>
      <c r="F372" s="81">
        <v>0.95652173913043481</v>
      </c>
      <c r="G372" s="80">
        <v>1</v>
      </c>
      <c r="H372" s="81">
        <v>4.3478260869565216E-2</v>
      </c>
      <c r="I372" s="80">
        <v>0</v>
      </c>
      <c r="J372" s="81">
        <v>0</v>
      </c>
      <c r="K372" s="81">
        <v>0</v>
      </c>
      <c r="L372" s="81">
        <v>0.97826086956521741</v>
      </c>
      <c r="N372" s="76" t="s">
        <v>146</v>
      </c>
      <c r="O372" s="80">
        <v>1</v>
      </c>
      <c r="P372" s="80">
        <v>1</v>
      </c>
      <c r="Q372" s="80">
        <v>1</v>
      </c>
      <c r="R372" s="80">
        <v>0</v>
      </c>
      <c r="S372" s="80">
        <v>0</v>
      </c>
    </row>
    <row r="373" spans="1:19" x14ac:dyDescent="0.25">
      <c r="A373" s="76" t="s">
        <v>197</v>
      </c>
      <c r="B373" s="80">
        <v>25</v>
      </c>
      <c r="C373" s="80">
        <v>24</v>
      </c>
      <c r="D373" s="81">
        <v>0.96</v>
      </c>
      <c r="E373" s="80">
        <v>20</v>
      </c>
      <c r="F373" s="81">
        <v>0.83333333333333337</v>
      </c>
      <c r="G373" s="80">
        <v>4</v>
      </c>
      <c r="H373" s="81">
        <v>0.16666666666666666</v>
      </c>
      <c r="I373" s="80">
        <v>0</v>
      </c>
      <c r="J373" s="81">
        <v>0</v>
      </c>
      <c r="K373" s="81">
        <v>0.04</v>
      </c>
      <c r="L373" s="81">
        <v>0.89666666666666672</v>
      </c>
      <c r="N373" s="76" t="s">
        <v>147</v>
      </c>
      <c r="O373" s="80">
        <v>3</v>
      </c>
      <c r="P373" s="80">
        <v>3</v>
      </c>
      <c r="Q373" s="80">
        <v>3</v>
      </c>
      <c r="R373" s="80">
        <v>0</v>
      </c>
      <c r="S373" s="80">
        <v>0</v>
      </c>
    </row>
    <row r="374" spans="1:19" x14ac:dyDescent="0.25">
      <c r="A374" s="76" t="s">
        <v>198</v>
      </c>
      <c r="B374" s="80">
        <v>31</v>
      </c>
      <c r="C374" s="80">
        <v>29</v>
      </c>
      <c r="D374" s="81">
        <v>0.93548387096774188</v>
      </c>
      <c r="E374" s="80">
        <v>24</v>
      </c>
      <c r="F374" s="81">
        <v>0.82758620689655171</v>
      </c>
      <c r="G374" s="80">
        <v>5</v>
      </c>
      <c r="H374" s="81">
        <v>0.17241379310344829</v>
      </c>
      <c r="I374" s="80">
        <v>2</v>
      </c>
      <c r="J374" s="81">
        <v>6.4516129032258063E-2</v>
      </c>
      <c r="K374" s="81">
        <v>0</v>
      </c>
      <c r="L374" s="81">
        <v>0.8815350389321468</v>
      </c>
      <c r="N374" s="76" t="s">
        <v>149</v>
      </c>
      <c r="O374" s="80">
        <v>1</v>
      </c>
      <c r="P374" s="80">
        <v>1</v>
      </c>
      <c r="Q374" s="80">
        <v>1</v>
      </c>
      <c r="R374" s="80">
        <v>0</v>
      </c>
      <c r="S374" s="80">
        <v>0</v>
      </c>
    </row>
    <row r="375" spans="1:19" x14ac:dyDescent="0.25">
      <c r="A375" s="76" t="s">
        <v>196</v>
      </c>
      <c r="B375" s="80">
        <v>26</v>
      </c>
      <c r="C375" s="80">
        <v>25</v>
      </c>
      <c r="D375" s="81">
        <v>0.96153846153846156</v>
      </c>
      <c r="E375" s="80">
        <v>23</v>
      </c>
      <c r="F375" s="81">
        <v>0.92</v>
      </c>
      <c r="G375" s="80">
        <v>2</v>
      </c>
      <c r="H375" s="81">
        <v>0.08</v>
      </c>
      <c r="I375" s="80">
        <v>0</v>
      </c>
      <c r="J375" s="81">
        <v>0</v>
      </c>
      <c r="K375" s="81">
        <v>3.8461538461538464E-2</v>
      </c>
      <c r="L375" s="81">
        <v>0.9407692307692308</v>
      </c>
      <c r="N375" s="106" t="s">
        <v>95</v>
      </c>
      <c r="O375" s="109">
        <v>25</v>
      </c>
      <c r="P375" s="109">
        <v>23</v>
      </c>
      <c r="Q375" s="109">
        <v>21</v>
      </c>
      <c r="R375" s="109">
        <v>2</v>
      </c>
      <c r="S375" s="109">
        <v>2</v>
      </c>
    </row>
    <row r="376" spans="1:19" x14ac:dyDescent="0.25">
      <c r="A376" s="76" t="s">
        <v>182</v>
      </c>
      <c r="B376" s="80">
        <v>47</v>
      </c>
      <c r="C376" s="80">
        <v>47</v>
      </c>
      <c r="D376" s="81">
        <v>1</v>
      </c>
      <c r="E376" s="80">
        <v>47</v>
      </c>
      <c r="F376" s="81">
        <v>1</v>
      </c>
      <c r="G376" s="80">
        <v>0</v>
      </c>
      <c r="H376" s="81">
        <v>0</v>
      </c>
      <c r="I376" s="80">
        <v>0</v>
      </c>
      <c r="J376" s="81">
        <v>0</v>
      </c>
      <c r="K376" s="81">
        <v>0</v>
      </c>
      <c r="L376" s="81">
        <v>1</v>
      </c>
      <c r="N376" s="76" t="s">
        <v>14</v>
      </c>
      <c r="O376" s="80">
        <v>1</v>
      </c>
      <c r="P376" s="80">
        <v>1</v>
      </c>
      <c r="Q376" s="80">
        <v>1</v>
      </c>
      <c r="R376" s="80">
        <v>0</v>
      </c>
      <c r="S376" s="80">
        <v>0</v>
      </c>
    </row>
    <row r="377" spans="1:19" x14ac:dyDescent="0.25">
      <c r="A377" s="76" t="s">
        <v>10</v>
      </c>
      <c r="B377" s="80">
        <v>4</v>
      </c>
      <c r="C377" s="80">
        <v>4</v>
      </c>
      <c r="D377" s="81">
        <v>1</v>
      </c>
      <c r="E377" s="80">
        <v>3</v>
      </c>
      <c r="F377" s="81">
        <v>0.75</v>
      </c>
      <c r="G377" s="80">
        <v>1</v>
      </c>
      <c r="H377" s="81">
        <v>0.25</v>
      </c>
      <c r="I377" s="80">
        <v>0</v>
      </c>
      <c r="J377" s="81">
        <v>0</v>
      </c>
      <c r="K377" s="81">
        <v>0</v>
      </c>
      <c r="L377" s="81">
        <v>0.875</v>
      </c>
      <c r="N377" s="76" t="s">
        <v>146</v>
      </c>
      <c r="O377" s="80">
        <v>6</v>
      </c>
      <c r="P377" s="80">
        <v>6</v>
      </c>
      <c r="Q377" s="80">
        <v>6</v>
      </c>
      <c r="R377" s="80">
        <v>0</v>
      </c>
      <c r="S377" s="80">
        <v>0</v>
      </c>
    </row>
    <row r="378" spans="1:19" x14ac:dyDescent="0.25">
      <c r="A378" s="76" t="s">
        <v>11</v>
      </c>
      <c r="B378" s="80">
        <v>16</v>
      </c>
      <c r="C378" s="80">
        <v>15</v>
      </c>
      <c r="D378" s="81">
        <v>0.9375</v>
      </c>
      <c r="E378" s="80">
        <v>11</v>
      </c>
      <c r="F378" s="81">
        <v>0.73333333333333328</v>
      </c>
      <c r="G378" s="80">
        <v>4</v>
      </c>
      <c r="H378" s="81">
        <v>0.26666666666666666</v>
      </c>
      <c r="I378" s="80">
        <v>0</v>
      </c>
      <c r="J378" s="81">
        <v>0</v>
      </c>
      <c r="K378" s="81">
        <v>6.25E-2</v>
      </c>
      <c r="L378" s="81">
        <v>0.8354166666666667</v>
      </c>
      <c r="N378" s="76" t="s">
        <v>147</v>
      </c>
      <c r="O378" s="80">
        <v>12</v>
      </c>
      <c r="P378" s="80">
        <v>11</v>
      </c>
      <c r="Q378" s="80">
        <v>9</v>
      </c>
      <c r="R378" s="80">
        <v>2</v>
      </c>
      <c r="S378" s="80">
        <v>2</v>
      </c>
    </row>
    <row r="379" spans="1:19" x14ac:dyDescent="0.25">
      <c r="A379" s="76" t="s">
        <v>12</v>
      </c>
      <c r="B379" s="80">
        <v>5</v>
      </c>
      <c r="C379" s="80">
        <v>5</v>
      </c>
      <c r="D379" s="81">
        <v>1</v>
      </c>
      <c r="E379" s="80">
        <v>5</v>
      </c>
      <c r="F379" s="81">
        <v>1</v>
      </c>
      <c r="G379" s="80">
        <v>0</v>
      </c>
      <c r="H379" s="81">
        <v>0</v>
      </c>
      <c r="I379" s="80">
        <v>0</v>
      </c>
      <c r="J379" s="81">
        <v>0</v>
      </c>
      <c r="K379" s="81">
        <v>0</v>
      </c>
      <c r="L379" s="81">
        <v>1</v>
      </c>
      <c r="N379" s="76" t="s">
        <v>149</v>
      </c>
      <c r="O379" s="80">
        <v>6</v>
      </c>
      <c r="P379" s="80">
        <v>5</v>
      </c>
      <c r="Q379" s="80">
        <v>5</v>
      </c>
      <c r="R379" s="80">
        <v>0</v>
      </c>
      <c r="S379" s="80">
        <v>0</v>
      </c>
    </row>
    <row r="380" spans="1:19" x14ac:dyDescent="0.25">
      <c r="A380" s="76" t="s">
        <v>13</v>
      </c>
      <c r="B380" s="80">
        <v>25</v>
      </c>
      <c r="C380" s="80">
        <v>25</v>
      </c>
      <c r="D380" s="81">
        <v>1</v>
      </c>
      <c r="E380" s="80">
        <v>23</v>
      </c>
      <c r="F380" s="81">
        <v>0.92</v>
      </c>
      <c r="G380" s="80">
        <v>2</v>
      </c>
      <c r="H380" s="81">
        <v>0.08</v>
      </c>
      <c r="I380" s="80">
        <v>0</v>
      </c>
      <c r="J380" s="81">
        <v>0</v>
      </c>
      <c r="K380" s="81">
        <v>0</v>
      </c>
      <c r="L380" s="81">
        <v>0.96</v>
      </c>
      <c r="N380" s="106" t="s">
        <v>40</v>
      </c>
      <c r="O380" s="109">
        <v>8</v>
      </c>
      <c r="P380" s="109">
        <v>7</v>
      </c>
      <c r="Q380" s="109">
        <v>3</v>
      </c>
      <c r="R380" s="109">
        <v>4</v>
      </c>
      <c r="S380" s="109">
        <v>0</v>
      </c>
    </row>
    <row r="381" spans="1:19" x14ac:dyDescent="0.25">
      <c r="A381" s="76" t="s">
        <v>15</v>
      </c>
      <c r="B381" s="80">
        <v>18</v>
      </c>
      <c r="C381" s="80">
        <v>15</v>
      </c>
      <c r="D381" s="81">
        <v>0.83333333333333337</v>
      </c>
      <c r="E381" s="80">
        <v>15</v>
      </c>
      <c r="F381" s="81">
        <v>1</v>
      </c>
      <c r="G381" s="80">
        <v>0</v>
      </c>
      <c r="H381" s="81">
        <v>0</v>
      </c>
      <c r="I381" s="80">
        <v>0</v>
      </c>
      <c r="J381" s="81">
        <v>0</v>
      </c>
      <c r="K381" s="81">
        <v>0.16666666666666666</v>
      </c>
      <c r="L381" s="81">
        <v>0.91666666666666674</v>
      </c>
      <c r="N381" s="76" t="s">
        <v>146</v>
      </c>
      <c r="O381" s="80">
        <v>1</v>
      </c>
      <c r="P381" s="80">
        <v>1</v>
      </c>
      <c r="Q381" s="80">
        <v>1</v>
      </c>
      <c r="R381" s="80">
        <v>0</v>
      </c>
      <c r="S381" s="80">
        <v>0</v>
      </c>
    </row>
    <row r="382" spans="1:19" x14ac:dyDescent="0.25">
      <c r="A382" s="106" t="s">
        <v>35</v>
      </c>
      <c r="B382" s="109">
        <v>99</v>
      </c>
      <c r="C382" s="109">
        <v>75</v>
      </c>
      <c r="D382" s="110">
        <v>0.75757575757575757</v>
      </c>
      <c r="E382" s="109">
        <v>58</v>
      </c>
      <c r="F382" s="110">
        <v>0.77333333333333332</v>
      </c>
      <c r="G382" s="109">
        <v>17</v>
      </c>
      <c r="H382" s="110">
        <v>0.22666666666666666</v>
      </c>
      <c r="I382" s="109">
        <v>0</v>
      </c>
      <c r="J382" s="110">
        <v>0</v>
      </c>
      <c r="K382" s="110">
        <v>0.24242424242424243</v>
      </c>
      <c r="L382" s="110">
        <v>0.76545454545454539</v>
      </c>
      <c r="N382" s="76" t="s">
        <v>147</v>
      </c>
      <c r="O382" s="80">
        <v>7</v>
      </c>
      <c r="P382" s="80">
        <v>6</v>
      </c>
      <c r="Q382" s="80">
        <v>2</v>
      </c>
      <c r="R382" s="80">
        <v>4</v>
      </c>
      <c r="S382" s="80">
        <v>0</v>
      </c>
    </row>
    <row r="383" spans="1:19" x14ac:dyDescent="0.25">
      <c r="A383" s="76" t="s">
        <v>1</v>
      </c>
      <c r="B383" s="80">
        <v>4</v>
      </c>
      <c r="C383" s="80">
        <v>3</v>
      </c>
      <c r="D383" s="81">
        <v>0.75</v>
      </c>
      <c r="E383" s="80">
        <v>0</v>
      </c>
      <c r="F383" s="81">
        <v>0</v>
      </c>
      <c r="G383" s="80">
        <v>3</v>
      </c>
      <c r="H383" s="81">
        <v>1</v>
      </c>
      <c r="I383" s="80">
        <v>0</v>
      </c>
      <c r="J383" s="81">
        <v>0</v>
      </c>
      <c r="K383" s="81">
        <v>0.25</v>
      </c>
      <c r="L383" s="81">
        <v>0.375</v>
      </c>
      <c r="N383" s="106" t="s">
        <v>138</v>
      </c>
      <c r="O383" s="109">
        <v>4</v>
      </c>
      <c r="P383" s="109">
        <v>3</v>
      </c>
      <c r="Q383" s="109">
        <v>2</v>
      </c>
      <c r="R383" s="109">
        <v>1</v>
      </c>
      <c r="S383" s="109">
        <v>0</v>
      </c>
    </row>
    <row r="384" spans="1:19" x14ac:dyDescent="0.25">
      <c r="A384" s="76" t="s">
        <v>181</v>
      </c>
      <c r="B384" s="80">
        <v>1</v>
      </c>
      <c r="C384" s="80">
        <v>0</v>
      </c>
      <c r="D384" s="81">
        <v>0</v>
      </c>
      <c r="E384" s="80">
        <v>0</v>
      </c>
      <c r="F384" s="81" t="e">
        <v>#DIV/0!</v>
      </c>
      <c r="G384" s="80">
        <v>0</v>
      </c>
      <c r="H384" s="81" t="e">
        <v>#DIV/0!</v>
      </c>
      <c r="I384" s="80">
        <v>0</v>
      </c>
      <c r="J384" s="81">
        <v>0</v>
      </c>
      <c r="K384" s="81">
        <v>1</v>
      </c>
      <c r="L384" s="81" t="e">
        <v>#DIV/0!</v>
      </c>
      <c r="N384" s="76" t="s">
        <v>147</v>
      </c>
      <c r="O384" s="80">
        <v>1</v>
      </c>
      <c r="P384" s="80">
        <v>0</v>
      </c>
      <c r="Q384" s="80">
        <v>0</v>
      </c>
      <c r="R384" s="80">
        <v>0</v>
      </c>
      <c r="S384" s="80">
        <v>0</v>
      </c>
    </row>
    <row r="385" spans="1:19" x14ac:dyDescent="0.25">
      <c r="A385" s="76" t="s">
        <v>6</v>
      </c>
      <c r="B385" s="80">
        <v>1</v>
      </c>
      <c r="C385" s="80">
        <v>0</v>
      </c>
      <c r="D385" s="81">
        <v>0</v>
      </c>
      <c r="E385" s="80">
        <v>0</v>
      </c>
      <c r="F385" s="81" t="e">
        <v>#DIV/0!</v>
      </c>
      <c r="G385" s="80">
        <v>0</v>
      </c>
      <c r="H385" s="81" t="e">
        <v>#DIV/0!</v>
      </c>
      <c r="I385" s="80">
        <v>0</v>
      </c>
      <c r="J385" s="81">
        <v>0</v>
      </c>
      <c r="K385" s="81">
        <v>1</v>
      </c>
      <c r="L385" s="81" t="e">
        <v>#DIV/0!</v>
      </c>
      <c r="N385" s="76" t="s">
        <v>149</v>
      </c>
      <c r="O385" s="80">
        <v>3</v>
      </c>
      <c r="P385" s="80">
        <v>3</v>
      </c>
      <c r="Q385" s="80">
        <v>2</v>
      </c>
      <c r="R385" s="80">
        <v>1</v>
      </c>
      <c r="S385" s="80">
        <v>0</v>
      </c>
    </row>
    <row r="386" spans="1:19" x14ac:dyDescent="0.25">
      <c r="A386" s="76" t="s">
        <v>197</v>
      </c>
      <c r="B386" s="80">
        <v>13</v>
      </c>
      <c r="C386" s="80">
        <v>9</v>
      </c>
      <c r="D386" s="81">
        <v>0.69230769230769229</v>
      </c>
      <c r="E386" s="80">
        <v>7</v>
      </c>
      <c r="F386" s="81">
        <v>0.77777777777777779</v>
      </c>
      <c r="G386" s="80">
        <v>2</v>
      </c>
      <c r="H386" s="81">
        <v>0.22222222222222221</v>
      </c>
      <c r="I386" s="80">
        <v>0</v>
      </c>
      <c r="J386" s="81">
        <v>0</v>
      </c>
      <c r="K386" s="81">
        <v>0.30769230769230771</v>
      </c>
      <c r="L386" s="81">
        <v>0.7350427350427351</v>
      </c>
      <c r="N386" s="106" t="s">
        <v>96</v>
      </c>
      <c r="O386" s="109">
        <v>20</v>
      </c>
      <c r="P386" s="109">
        <v>18</v>
      </c>
      <c r="Q386" s="109">
        <v>12</v>
      </c>
      <c r="R386" s="109">
        <v>6</v>
      </c>
      <c r="S386" s="109">
        <v>0</v>
      </c>
    </row>
    <row r="387" spans="1:19" x14ac:dyDescent="0.25">
      <c r="A387" s="76" t="s">
        <v>198</v>
      </c>
      <c r="B387" s="80">
        <v>24</v>
      </c>
      <c r="C387" s="80">
        <v>15</v>
      </c>
      <c r="D387" s="81">
        <v>0.625</v>
      </c>
      <c r="E387" s="80">
        <v>12</v>
      </c>
      <c r="F387" s="81">
        <v>0.8</v>
      </c>
      <c r="G387" s="80">
        <v>3</v>
      </c>
      <c r="H387" s="81">
        <v>0.2</v>
      </c>
      <c r="I387" s="80">
        <v>0</v>
      </c>
      <c r="J387" s="81">
        <v>0</v>
      </c>
      <c r="K387" s="81">
        <v>0.375</v>
      </c>
      <c r="L387" s="81">
        <v>0.71250000000000002</v>
      </c>
      <c r="N387" s="76" t="s">
        <v>14</v>
      </c>
      <c r="O387" s="80">
        <v>5</v>
      </c>
      <c r="P387" s="80">
        <v>5</v>
      </c>
      <c r="Q387" s="80">
        <v>4</v>
      </c>
      <c r="R387" s="80">
        <v>1</v>
      </c>
      <c r="S387" s="80">
        <v>0</v>
      </c>
    </row>
    <row r="388" spans="1:19" x14ac:dyDescent="0.25">
      <c r="A388" s="76" t="s">
        <v>200</v>
      </c>
      <c r="B388" s="80">
        <v>1</v>
      </c>
      <c r="C388" s="80">
        <v>0</v>
      </c>
      <c r="D388" s="81">
        <v>0</v>
      </c>
      <c r="E388" s="80">
        <v>0</v>
      </c>
      <c r="F388" s="81" t="e">
        <v>#DIV/0!</v>
      </c>
      <c r="G388" s="80">
        <v>0</v>
      </c>
      <c r="H388" s="81" t="e">
        <v>#DIV/0!</v>
      </c>
      <c r="I388" s="80">
        <v>0</v>
      </c>
      <c r="J388" s="81">
        <v>0</v>
      </c>
      <c r="K388" s="81">
        <v>1</v>
      </c>
      <c r="L388" s="81" t="e">
        <v>#DIV/0!</v>
      </c>
      <c r="N388" s="76" t="s">
        <v>146</v>
      </c>
      <c r="O388" s="80">
        <v>4</v>
      </c>
      <c r="P388" s="80">
        <v>4</v>
      </c>
      <c r="Q388" s="80">
        <v>3</v>
      </c>
      <c r="R388" s="80">
        <v>1</v>
      </c>
      <c r="S388" s="80">
        <v>0</v>
      </c>
    </row>
    <row r="389" spans="1:19" x14ac:dyDescent="0.25">
      <c r="A389" s="76" t="s">
        <v>196</v>
      </c>
      <c r="B389" s="80">
        <v>32</v>
      </c>
      <c r="C389" s="80">
        <v>26</v>
      </c>
      <c r="D389" s="81">
        <v>0.8125</v>
      </c>
      <c r="E389" s="80">
        <v>23</v>
      </c>
      <c r="F389" s="81">
        <v>0.88461538461538458</v>
      </c>
      <c r="G389" s="80">
        <v>3</v>
      </c>
      <c r="H389" s="81">
        <v>0.11538461538461539</v>
      </c>
      <c r="I389" s="80">
        <v>0</v>
      </c>
      <c r="J389" s="81">
        <v>0</v>
      </c>
      <c r="K389" s="81">
        <v>0.1875</v>
      </c>
      <c r="L389" s="81">
        <v>0.84855769230769229</v>
      </c>
      <c r="N389" s="76" t="s">
        <v>147</v>
      </c>
      <c r="O389" s="80">
        <v>4</v>
      </c>
      <c r="P389" s="80">
        <v>2</v>
      </c>
      <c r="Q389" s="80">
        <v>2</v>
      </c>
      <c r="R389" s="80">
        <v>0</v>
      </c>
      <c r="S389" s="80">
        <v>0</v>
      </c>
    </row>
    <row r="390" spans="1:19" x14ac:dyDescent="0.25">
      <c r="A390" s="76" t="s">
        <v>182</v>
      </c>
      <c r="B390" s="80">
        <v>8</v>
      </c>
      <c r="C390" s="80">
        <v>8</v>
      </c>
      <c r="D390" s="81">
        <v>1</v>
      </c>
      <c r="E390" s="80">
        <v>8</v>
      </c>
      <c r="F390" s="81">
        <v>1</v>
      </c>
      <c r="G390" s="80">
        <v>0</v>
      </c>
      <c r="H390" s="81">
        <v>0</v>
      </c>
      <c r="I390" s="80">
        <v>0</v>
      </c>
      <c r="J390" s="81">
        <v>0</v>
      </c>
      <c r="K390" s="81">
        <v>0</v>
      </c>
      <c r="L390" s="81">
        <v>1</v>
      </c>
      <c r="N390" s="76" t="s">
        <v>149</v>
      </c>
      <c r="O390" s="80">
        <v>7</v>
      </c>
      <c r="P390" s="80">
        <v>7</v>
      </c>
      <c r="Q390" s="80">
        <v>3</v>
      </c>
      <c r="R390" s="80">
        <v>4</v>
      </c>
      <c r="S390" s="80">
        <v>0</v>
      </c>
    </row>
    <row r="391" spans="1:19" x14ac:dyDescent="0.25">
      <c r="A391" s="76" t="s">
        <v>11</v>
      </c>
      <c r="B391" s="80">
        <v>2</v>
      </c>
      <c r="C391" s="80">
        <v>1</v>
      </c>
      <c r="D391" s="81">
        <v>0.5</v>
      </c>
      <c r="E391" s="80">
        <v>1</v>
      </c>
      <c r="F391" s="81">
        <v>1</v>
      </c>
      <c r="G391" s="80">
        <v>0</v>
      </c>
      <c r="H391" s="81">
        <v>0</v>
      </c>
      <c r="I391" s="80">
        <v>0</v>
      </c>
      <c r="J391" s="81">
        <v>0</v>
      </c>
      <c r="K391" s="81">
        <v>0.5</v>
      </c>
      <c r="L391" s="81">
        <v>0.75</v>
      </c>
      <c r="N391" s="106" t="s">
        <v>97</v>
      </c>
      <c r="O391" s="109">
        <v>36</v>
      </c>
      <c r="P391" s="109">
        <v>36</v>
      </c>
      <c r="Q391" s="109">
        <v>36</v>
      </c>
      <c r="R391" s="109">
        <v>0</v>
      </c>
      <c r="S391" s="109">
        <v>0</v>
      </c>
    </row>
    <row r="392" spans="1:19" x14ac:dyDescent="0.25">
      <c r="A392" s="76" t="s">
        <v>13</v>
      </c>
      <c r="B392" s="80">
        <v>13</v>
      </c>
      <c r="C392" s="80">
        <v>13</v>
      </c>
      <c r="D392" s="81">
        <v>1</v>
      </c>
      <c r="E392" s="80">
        <v>7</v>
      </c>
      <c r="F392" s="81">
        <v>0.53846153846153844</v>
      </c>
      <c r="G392" s="80">
        <v>6</v>
      </c>
      <c r="H392" s="81">
        <v>0.46153846153846156</v>
      </c>
      <c r="I392" s="80">
        <v>0</v>
      </c>
      <c r="J392" s="81">
        <v>0</v>
      </c>
      <c r="K392" s="81">
        <v>0</v>
      </c>
      <c r="L392" s="81">
        <v>0.76923076923076916</v>
      </c>
      <c r="N392" s="76" t="s">
        <v>14</v>
      </c>
      <c r="O392" s="80">
        <v>4</v>
      </c>
      <c r="P392" s="80">
        <v>4</v>
      </c>
      <c r="Q392" s="80">
        <v>4</v>
      </c>
      <c r="R392" s="80">
        <v>0</v>
      </c>
      <c r="S392" s="80">
        <v>0</v>
      </c>
    </row>
    <row r="393" spans="1:19" x14ac:dyDescent="0.25">
      <c r="A393" s="106" t="s">
        <v>67</v>
      </c>
      <c r="B393" s="109">
        <v>154</v>
      </c>
      <c r="C393" s="109">
        <v>137</v>
      </c>
      <c r="D393" s="110">
        <v>0.88961038961038963</v>
      </c>
      <c r="E393" s="109">
        <v>120</v>
      </c>
      <c r="F393" s="110">
        <v>0.87591240875912413</v>
      </c>
      <c r="G393" s="109">
        <v>17</v>
      </c>
      <c r="H393" s="110">
        <v>0.12408759124087591</v>
      </c>
      <c r="I393" s="109">
        <v>0</v>
      </c>
      <c r="J393" s="110">
        <v>0</v>
      </c>
      <c r="K393" s="110">
        <v>0.11038961038961038</v>
      </c>
      <c r="L393" s="110">
        <v>0.88276139918475693</v>
      </c>
      <c r="N393" s="76" t="s">
        <v>146</v>
      </c>
      <c r="O393" s="80">
        <v>9</v>
      </c>
      <c r="P393" s="80">
        <v>9</v>
      </c>
      <c r="Q393" s="80">
        <v>9</v>
      </c>
      <c r="R393" s="80">
        <v>0</v>
      </c>
      <c r="S393" s="80">
        <v>0</v>
      </c>
    </row>
    <row r="394" spans="1:19" x14ac:dyDescent="0.25">
      <c r="A394" s="76" t="s">
        <v>1</v>
      </c>
      <c r="B394" s="80">
        <v>3</v>
      </c>
      <c r="C394" s="80">
        <v>3</v>
      </c>
      <c r="D394" s="81">
        <v>1</v>
      </c>
      <c r="E394" s="80">
        <v>2</v>
      </c>
      <c r="F394" s="81">
        <v>0.66666666666666663</v>
      </c>
      <c r="G394" s="80">
        <v>1</v>
      </c>
      <c r="H394" s="81">
        <v>0.33333333333333331</v>
      </c>
      <c r="I394" s="80">
        <v>0</v>
      </c>
      <c r="J394" s="81">
        <v>0</v>
      </c>
      <c r="K394" s="81">
        <v>0</v>
      </c>
      <c r="L394" s="81">
        <v>0.83333333333333326</v>
      </c>
      <c r="N394" s="76" t="s">
        <v>147</v>
      </c>
      <c r="O394" s="80">
        <v>7</v>
      </c>
      <c r="P394" s="80">
        <v>7</v>
      </c>
      <c r="Q394" s="80">
        <v>7</v>
      </c>
      <c r="R394" s="80">
        <v>0</v>
      </c>
      <c r="S394" s="80">
        <v>0</v>
      </c>
    </row>
    <row r="395" spans="1:19" x14ac:dyDescent="0.25">
      <c r="A395" s="76" t="s">
        <v>6</v>
      </c>
      <c r="B395" s="80">
        <v>13</v>
      </c>
      <c r="C395" s="80">
        <v>10</v>
      </c>
      <c r="D395" s="81">
        <v>0.76923076923076927</v>
      </c>
      <c r="E395" s="80">
        <v>9</v>
      </c>
      <c r="F395" s="81">
        <v>0.9</v>
      </c>
      <c r="G395" s="80">
        <v>1</v>
      </c>
      <c r="H395" s="81">
        <v>0.1</v>
      </c>
      <c r="I395" s="80">
        <v>0</v>
      </c>
      <c r="J395" s="81">
        <v>0</v>
      </c>
      <c r="K395" s="81">
        <v>0.23076923076923078</v>
      </c>
      <c r="L395" s="81">
        <v>0.83461538461538465</v>
      </c>
      <c r="N395" s="76" t="s">
        <v>149</v>
      </c>
      <c r="O395" s="80">
        <v>16</v>
      </c>
      <c r="P395" s="80">
        <v>16</v>
      </c>
      <c r="Q395" s="80">
        <v>16</v>
      </c>
      <c r="R395" s="80">
        <v>0</v>
      </c>
      <c r="S395" s="80">
        <v>0</v>
      </c>
    </row>
    <row r="396" spans="1:19" x14ac:dyDescent="0.25">
      <c r="A396" s="76" t="s">
        <v>197</v>
      </c>
      <c r="B396" s="80">
        <v>30</v>
      </c>
      <c r="C396" s="80">
        <v>28</v>
      </c>
      <c r="D396" s="81">
        <v>0.93333333333333335</v>
      </c>
      <c r="E396" s="80">
        <v>22</v>
      </c>
      <c r="F396" s="81">
        <v>0.7857142857142857</v>
      </c>
      <c r="G396" s="80">
        <v>6</v>
      </c>
      <c r="H396" s="81">
        <v>0.21428571428571427</v>
      </c>
      <c r="I396" s="80">
        <v>0</v>
      </c>
      <c r="J396" s="81">
        <v>0</v>
      </c>
      <c r="K396" s="81">
        <v>6.6666666666666666E-2</v>
      </c>
      <c r="L396" s="81">
        <v>0.85952380952380958</v>
      </c>
      <c r="N396" s="106" t="s">
        <v>98</v>
      </c>
      <c r="O396" s="109">
        <v>22</v>
      </c>
      <c r="P396" s="109">
        <v>22</v>
      </c>
      <c r="Q396" s="109">
        <v>21</v>
      </c>
      <c r="R396" s="109">
        <v>1</v>
      </c>
      <c r="S396" s="109">
        <v>0</v>
      </c>
    </row>
    <row r="397" spans="1:19" x14ac:dyDescent="0.25">
      <c r="A397" s="76" t="s">
        <v>198</v>
      </c>
      <c r="B397" s="80">
        <v>38</v>
      </c>
      <c r="C397" s="80">
        <v>35</v>
      </c>
      <c r="D397" s="81">
        <v>0.92105263157894735</v>
      </c>
      <c r="E397" s="80">
        <v>31</v>
      </c>
      <c r="F397" s="81">
        <v>0.88571428571428568</v>
      </c>
      <c r="G397" s="80">
        <v>4</v>
      </c>
      <c r="H397" s="81">
        <v>0.11428571428571428</v>
      </c>
      <c r="I397" s="80">
        <v>0</v>
      </c>
      <c r="J397" s="81">
        <v>0</v>
      </c>
      <c r="K397" s="81">
        <v>7.8947368421052627E-2</v>
      </c>
      <c r="L397" s="81">
        <v>0.90338345864661651</v>
      </c>
      <c r="N397" s="76" t="s">
        <v>14</v>
      </c>
      <c r="O397" s="80">
        <v>2</v>
      </c>
      <c r="P397" s="80">
        <v>2</v>
      </c>
      <c r="Q397" s="80">
        <v>2</v>
      </c>
      <c r="R397" s="80">
        <v>0</v>
      </c>
      <c r="S397" s="80">
        <v>0</v>
      </c>
    </row>
    <row r="398" spans="1:19" x14ac:dyDescent="0.25">
      <c r="A398" s="76" t="s">
        <v>196</v>
      </c>
      <c r="B398" s="80">
        <v>18</v>
      </c>
      <c r="C398" s="80">
        <v>15</v>
      </c>
      <c r="D398" s="81">
        <v>0.83333333333333337</v>
      </c>
      <c r="E398" s="80">
        <v>15</v>
      </c>
      <c r="F398" s="81">
        <v>1</v>
      </c>
      <c r="G398" s="80">
        <v>0</v>
      </c>
      <c r="H398" s="81">
        <v>0</v>
      </c>
      <c r="I398" s="80">
        <v>0</v>
      </c>
      <c r="J398" s="81">
        <v>0</v>
      </c>
      <c r="K398" s="81">
        <v>0.16666666666666666</v>
      </c>
      <c r="L398" s="81">
        <v>0.91666666666666674</v>
      </c>
      <c r="N398" s="76" t="s">
        <v>146</v>
      </c>
      <c r="O398" s="80">
        <v>4</v>
      </c>
      <c r="P398" s="80">
        <v>4</v>
      </c>
      <c r="Q398" s="80">
        <v>4</v>
      </c>
      <c r="R398" s="80">
        <v>0</v>
      </c>
      <c r="S398" s="80">
        <v>0</v>
      </c>
    </row>
    <row r="399" spans="1:19" x14ac:dyDescent="0.25">
      <c r="A399" s="76" t="s">
        <v>182</v>
      </c>
      <c r="B399" s="80">
        <v>5</v>
      </c>
      <c r="C399" s="80">
        <v>5</v>
      </c>
      <c r="D399" s="81">
        <v>1</v>
      </c>
      <c r="E399" s="80">
        <v>5</v>
      </c>
      <c r="F399" s="81">
        <v>1</v>
      </c>
      <c r="G399" s="80">
        <v>0</v>
      </c>
      <c r="H399" s="81">
        <v>0</v>
      </c>
      <c r="I399" s="80">
        <v>0</v>
      </c>
      <c r="J399" s="81">
        <v>0</v>
      </c>
      <c r="K399" s="81">
        <v>0</v>
      </c>
      <c r="L399" s="81">
        <v>1</v>
      </c>
      <c r="N399" s="76" t="s">
        <v>147</v>
      </c>
      <c r="O399" s="80">
        <v>10</v>
      </c>
      <c r="P399" s="80">
        <v>10</v>
      </c>
      <c r="Q399" s="80">
        <v>9</v>
      </c>
      <c r="R399" s="80">
        <v>1</v>
      </c>
      <c r="S399" s="80">
        <v>0</v>
      </c>
    </row>
    <row r="400" spans="1:19" x14ac:dyDescent="0.25">
      <c r="A400" s="76" t="s">
        <v>10</v>
      </c>
      <c r="B400" s="80">
        <v>1</v>
      </c>
      <c r="C400" s="80">
        <v>1</v>
      </c>
      <c r="D400" s="81">
        <v>1</v>
      </c>
      <c r="E400" s="80">
        <v>1</v>
      </c>
      <c r="F400" s="81">
        <v>1</v>
      </c>
      <c r="G400" s="80">
        <v>0</v>
      </c>
      <c r="H400" s="81">
        <v>0</v>
      </c>
      <c r="I400" s="80">
        <v>0</v>
      </c>
      <c r="J400" s="81">
        <v>0</v>
      </c>
      <c r="K400" s="81">
        <v>0</v>
      </c>
      <c r="L400" s="81">
        <v>1</v>
      </c>
      <c r="N400" s="76" t="s">
        <v>149</v>
      </c>
      <c r="O400" s="80">
        <v>6</v>
      </c>
      <c r="P400" s="80">
        <v>6</v>
      </c>
      <c r="Q400" s="80">
        <v>6</v>
      </c>
      <c r="R400" s="80">
        <v>0</v>
      </c>
      <c r="S400" s="80">
        <v>0</v>
      </c>
    </row>
    <row r="401" spans="1:19" x14ac:dyDescent="0.25">
      <c r="A401" s="76" t="s">
        <v>11</v>
      </c>
      <c r="B401" s="80">
        <v>8</v>
      </c>
      <c r="C401" s="80">
        <v>6</v>
      </c>
      <c r="D401" s="81">
        <v>0.75</v>
      </c>
      <c r="E401" s="80">
        <v>3</v>
      </c>
      <c r="F401" s="81">
        <v>0.5</v>
      </c>
      <c r="G401" s="80">
        <v>3</v>
      </c>
      <c r="H401" s="81">
        <v>0.5</v>
      </c>
      <c r="I401" s="80">
        <v>0</v>
      </c>
      <c r="J401" s="81">
        <v>0</v>
      </c>
      <c r="K401" s="81">
        <v>0.25</v>
      </c>
      <c r="L401" s="81">
        <v>0.625</v>
      </c>
      <c r="N401" s="106" t="s">
        <v>99</v>
      </c>
      <c r="O401" s="109">
        <v>7</v>
      </c>
      <c r="P401" s="109">
        <v>4</v>
      </c>
      <c r="Q401" s="109">
        <v>2</v>
      </c>
      <c r="R401" s="109">
        <v>2</v>
      </c>
      <c r="S401" s="109">
        <v>0</v>
      </c>
    </row>
    <row r="402" spans="1:19" x14ac:dyDescent="0.25">
      <c r="A402" s="76" t="s">
        <v>12</v>
      </c>
      <c r="B402" s="80">
        <v>1</v>
      </c>
      <c r="C402" s="80">
        <v>0</v>
      </c>
      <c r="D402" s="81">
        <v>0</v>
      </c>
      <c r="E402" s="80">
        <v>0</v>
      </c>
      <c r="F402" s="81" t="e">
        <v>#DIV/0!</v>
      </c>
      <c r="G402" s="80">
        <v>0</v>
      </c>
      <c r="H402" s="81" t="e">
        <v>#DIV/0!</v>
      </c>
      <c r="I402" s="80">
        <v>0</v>
      </c>
      <c r="J402" s="81">
        <v>0</v>
      </c>
      <c r="K402" s="81">
        <v>1</v>
      </c>
      <c r="L402" s="81" t="e">
        <v>#DIV/0!</v>
      </c>
      <c r="N402" s="76" t="s">
        <v>147</v>
      </c>
      <c r="O402" s="80">
        <v>6</v>
      </c>
      <c r="P402" s="80">
        <v>3</v>
      </c>
      <c r="Q402" s="80">
        <v>1</v>
      </c>
      <c r="R402" s="80">
        <v>2</v>
      </c>
      <c r="S402" s="80">
        <v>0</v>
      </c>
    </row>
    <row r="403" spans="1:19" x14ac:dyDescent="0.25">
      <c r="A403" s="76" t="s">
        <v>13</v>
      </c>
      <c r="B403" s="80">
        <v>30</v>
      </c>
      <c r="C403" s="80">
        <v>28</v>
      </c>
      <c r="D403" s="81">
        <v>0.93333333333333335</v>
      </c>
      <c r="E403" s="80">
        <v>27</v>
      </c>
      <c r="F403" s="81">
        <v>0.9642857142857143</v>
      </c>
      <c r="G403" s="80">
        <v>1</v>
      </c>
      <c r="H403" s="81">
        <v>3.5714285714285712E-2</v>
      </c>
      <c r="I403" s="80">
        <v>0</v>
      </c>
      <c r="J403" s="81">
        <v>0</v>
      </c>
      <c r="K403" s="81">
        <v>6.6666666666666666E-2</v>
      </c>
      <c r="L403" s="81">
        <v>0.94880952380952377</v>
      </c>
      <c r="N403" s="76" t="s">
        <v>149</v>
      </c>
      <c r="O403" s="80">
        <v>1</v>
      </c>
      <c r="P403" s="80">
        <v>1</v>
      </c>
      <c r="Q403" s="80">
        <v>1</v>
      </c>
      <c r="R403" s="80">
        <v>0</v>
      </c>
      <c r="S403" s="80">
        <v>0</v>
      </c>
    </row>
    <row r="404" spans="1:19" x14ac:dyDescent="0.25">
      <c r="A404" s="76" t="s">
        <v>15</v>
      </c>
      <c r="B404" s="80">
        <v>7</v>
      </c>
      <c r="C404" s="80">
        <v>6</v>
      </c>
      <c r="D404" s="81">
        <v>0.8571428571428571</v>
      </c>
      <c r="E404" s="80">
        <v>5</v>
      </c>
      <c r="F404" s="81">
        <v>0.83333333333333337</v>
      </c>
      <c r="G404" s="80">
        <v>1</v>
      </c>
      <c r="H404" s="81">
        <v>0.16666666666666666</v>
      </c>
      <c r="I404" s="80">
        <v>0</v>
      </c>
      <c r="J404" s="81">
        <v>0</v>
      </c>
      <c r="K404" s="81">
        <v>0.14285714285714285</v>
      </c>
      <c r="L404" s="81">
        <v>0.84523809523809523</v>
      </c>
      <c r="N404" s="106" t="s">
        <v>100</v>
      </c>
      <c r="O404" s="109">
        <v>23</v>
      </c>
      <c r="P404" s="109">
        <v>23</v>
      </c>
      <c r="Q404" s="109">
        <v>18</v>
      </c>
      <c r="R404" s="109">
        <v>5</v>
      </c>
      <c r="S404" s="109">
        <v>0</v>
      </c>
    </row>
    <row r="405" spans="1:19" x14ac:dyDescent="0.25">
      <c r="A405" s="106" t="s">
        <v>68</v>
      </c>
      <c r="B405" s="109">
        <v>209</v>
      </c>
      <c r="C405" s="109">
        <v>194</v>
      </c>
      <c r="D405" s="110">
        <v>0.92822966507177029</v>
      </c>
      <c r="E405" s="109">
        <v>175</v>
      </c>
      <c r="F405" s="110">
        <v>0.90206185567010311</v>
      </c>
      <c r="G405" s="109">
        <v>19</v>
      </c>
      <c r="H405" s="110">
        <v>9.7938144329896906E-2</v>
      </c>
      <c r="I405" s="109">
        <v>3</v>
      </c>
      <c r="J405" s="110">
        <v>1.4354066985645933E-2</v>
      </c>
      <c r="K405" s="110">
        <v>5.7416267942583733E-2</v>
      </c>
      <c r="L405" s="110">
        <v>0.91514576037093676</v>
      </c>
      <c r="N405" s="76" t="s">
        <v>14</v>
      </c>
      <c r="O405" s="80">
        <v>2</v>
      </c>
      <c r="P405" s="80">
        <v>2</v>
      </c>
      <c r="Q405" s="80">
        <v>2</v>
      </c>
      <c r="R405" s="80">
        <v>0</v>
      </c>
      <c r="S405" s="80">
        <v>0</v>
      </c>
    </row>
    <row r="406" spans="1:19" x14ac:dyDescent="0.25">
      <c r="A406" s="76" t="s">
        <v>6</v>
      </c>
      <c r="B406" s="80">
        <v>43</v>
      </c>
      <c r="C406" s="80">
        <v>42</v>
      </c>
      <c r="D406" s="81">
        <v>0.97674418604651159</v>
      </c>
      <c r="E406" s="80">
        <v>41</v>
      </c>
      <c r="F406" s="81">
        <v>0.97619047619047616</v>
      </c>
      <c r="G406" s="80">
        <v>1</v>
      </c>
      <c r="H406" s="81">
        <v>2.3809523809523808E-2</v>
      </c>
      <c r="I406" s="80">
        <v>0</v>
      </c>
      <c r="J406" s="81">
        <v>0</v>
      </c>
      <c r="K406" s="81">
        <v>2.3255813953488372E-2</v>
      </c>
      <c r="L406" s="81">
        <v>0.97646733111849393</v>
      </c>
      <c r="N406" s="76" t="s">
        <v>146</v>
      </c>
      <c r="O406" s="80">
        <v>5</v>
      </c>
      <c r="P406" s="80">
        <v>5</v>
      </c>
      <c r="Q406" s="80">
        <v>5</v>
      </c>
      <c r="R406" s="80">
        <v>0</v>
      </c>
      <c r="S406" s="80">
        <v>0</v>
      </c>
    </row>
    <row r="407" spans="1:19" x14ac:dyDescent="0.25">
      <c r="A407" s="76" t="s">
        <v>197</v>
      </c>
      <c r="B407" s="80">
        <v>22</v>
      </c>
      <c r="C407" s="80">
        <v>21</v>
      </c>
      <c r="D407" s="81">
        <v>0.95454545454545459</v>
      </c>
      <c r="E407" s="80">
        <v>20</v>
      </c>
      <c r="F407" s="81">
        <v>0.95238095238095233</v>
      </c>
      <c r="G407" s="80">
        <v>1</v>
      </c>
      <c r="H407" s="81">
        <v>4.7619047619047616E-2</v>
      </c>
      <c r="I407" s="80">
        <v>0</v>
      </c>
      <c r="J407" s="81">
        <v>0</v>
      </c>
      <c r="K407" s="81">
        <v>4.5454545454545456E-2</v>
      </c>
      <c r="L407" s="81">
        <v>0.95346320346320346</v>
      </c>
      <c r="N407" s="76" t="s">
        <v>147</v>
      </c>
      <c r="O407" s="80">
        <v>5</v>
      </c>
      <c r="P407" s="80">
        <v>5</v>
      </c>
      <c r="Q407" s="80">
        <v>2</v>
      </c>
      <c r="R407" s="80">
        <v>3</v>
      </c>
      <c r="S407" s="80">
        <v>0</v>
      </c>
    </row>
    <row r="408" spans="1:19" x14ac:dyDescent="0.25">
      <c r="A408" s="76" t="s">
        <v>198</v>
      </c>
      <c r="B408" s="80">
        <v>42</v>
      </c>
      <c r="C408" s="80">
        <v>34</v>
      </c>
      <c r="D408" s="81">
        <v>0.80952380952380953</v>
      </c>
      <c r="E408" s="80">
        <v>30</v>
      </c>
      <c r="F408" s="81">
        <v>0.88235294117647056</v>
      </c>
      <c r="G408" s="80">
        <v>4</v>
      </c>
      <c r="H408" s="81">
        <v>0.11764705882352941</v>
      </c>
      <c r="I408" s="80">
        <v>3</v>
      </c>
      <c r="J408" s="81">
        <v>7.1428571428571425E-2</v>
      </c>
      <c r="K408" s="81">
        <v>0.11904761904761904</v>
      </c>
      <c r="L408" s="81">
        <v>0.84593837535014005</v>
      </c>
      <c r="N408" s="76" t="s">
        <v>149</v>
      </c>
      <c r="O408" s="80">
        <v>11</v>
      </c>
      <c r="P408" s="80">
        <v>11</v>
      </c>
      <c r="Q408" s="80">
        <v>9</v>
      </c>
      <c r="R408" s="80">
        <v>2</v>
      </c>
      <c r="S408" s="80">
        <v>0</v>
      </c>
    </row>
    <row r="409" spans="1:19" x14ac:dyDescent="0.25">
      <c r="A409" s="76" t="s">
        <v>196</v>
      </c>
      <c r="B409" s="80">
        <v>26</v>
      </c>
      <c r="C409" s="80">
        <v>25</v>
      </c>
      <c r="D409" s="81">
        <v>0.96153846153846156</v>
      </c>
      <c r="E409" s="80">
        <v>22</v>
      </c>
      <c r="F409" s="81">
        <v>0.88</v>
      </c>
      <c r="G409" s="80">
        <v>3</v>
      </c>
      <c r="H409" s="81">
        <v>0.12</v>
      </c>
      <c r="I409" s="80">
        <v>0</v>
      </c>
      <c r="J409" s="81">
        <v>0</v>
      </c>
      <c r="K409" s="81">
        <v>3.8461538461538464E-2</v>
      </c>
      <c r="L409" s="81">
        <v>0.92076923076923078</v>
      </c>
      <c r="N409" s="106" t="s">
        <v>139</v>
      </c>
      <c r="O409" s="109">
        <v>10</v>
      </c>
      <c r="P409" s="109">
        <v>10</v>
      </c>
      <c r="Q409" s="109">
        <v>10</v>
      </c>
      <c r="R409" s="109">
        <v>0</v>
      </c>
      <c r="S409" s="109">
        <v>0</v>
      </c>
    </row>
    <row r="410" spans="1:19" x14ac:dyDescent="0.25">
      <c r="A410" s="76" t="s">
        <v>182</v>
      </c>
      <c r="B410" s="80">
        <v>9</v>
      </c>
      <c r="C410" s="80">
        <v>9</v>
      </c>
      <c r="D410" s="81">
        <v>1</v>
      </c>
      <c r="E410" s="80">
        <v>9</v>
      </c>
      <c r="F410" s="81">
        <v>1</v>
      </c>
      <c r="G410" s="80">
        <v>0</v>
      </c>
      <c r="H410" s="81">
        <v>0</v>
      </c>
      <c r="I410" s="80">
        <v>0</v>
      </c>
      <c r="J410" s="81">
        <v>0</v>
      </c>
      <c r="K410" s="81">
        <v>0</v>
      </c>
      <c r="L410" s="81">
        <v>1</v>
      </c>
      <c r="N410" s="76" t="s">
        <v>14</v>
      </c>
      <c r="O410" s="80">
        <v>2</v>
      </c>
      <c r="P410" s="80">
        <v>2</v>
      </c>
      <c r="Q410" s="80">
        <v>2</v>
      </c>
      <c r="R410" s="80">
        <v>0</v>
      </c>
      <c r="S410" s="80">
        <v>0</v>
      </c>
    </row>
    <row r="411" spans="1:19" x14ac:dyDescent="0.25">
      <c r="A411" s="76" t="s">
        <v>10</v>
      </c>
      <c r="B411" s="80">
        <v>7</v>
      </c>
      <c r="C411" s="80">
        <v>5</v>
      </c>
      <c r="D411" s="81">
        <v>0.7142857142857143</v>
      </c>
      <c r="E411" s="80">
        <v>2</v>
      </c>
      <c r="F411" s="81">
        <v>0.4</v>
      </c>
      <c r="G411" s="80">
        <v>3</v>
      </c>
      <c r="H411" s="81">
        <v>0.6</v>
      </c>
      <c r="I411" s="80">
        <v>0</v>
      </c>
      <c r="J411" s="81">
        <v>0</v>
      </c>
      <c r="K411" s="81">
        <v>0.2857142857142857</v>
      </c>
      <c r="L411" s="81">
        <v>0.55714285714285716</v>
      </c>
      <c r="N411" s="76" t="s">
        <v>146</v>
      </c>
      <c r="O411" s="80">
        <v>2</v>
      </c>
      <c r="P411" s="80">
        <v>2</v>
      </c>
      <c r="Q411" s="80">
        <v>2</v>
      </c>
      <c r="R411" s="80">
        <v>0</v>
      </c>
      <c r="S411" s="80">
        <v>0</v>
      </c>
    </row>
    <row r="412" spans="1:19" x14ac:dyDescent="0.25">
      <c r="A412" s="76" t="s">
        <v>11</v>
      </c>
      <c r="B412" s="80">
        <v>3</v>
      </c>
      <c r="C412" s="80">
        <v>3</v>
      </c>
      <c r="D412" s="81">
        <v>1</v>
      </c>
      <c r="E412" s="80">
        <v>2</v>
      </c>
      <c r="F412" s="81">
        <v>0.66666666666666663</v>
      </c>
      <c r="G412" s="80">
        <v>1</v>
      </c>
      <c r="H412" s="81">
        <v>0.33333333333333331</v>
      </c>
      <c r="I412" s="80">
        <v>0</v>
      </c>
      <c r="J412" s="81">
        <v>0</v>
      </c>
      <c r="K412" s="81">
        <v>0</v>
      </c>
      <c r="L412" s="81">
        <v>0.83333333333333326</v>
      </c>
      <c r="N412" s="76" t="s">
        <v>147</v>
      </c>
      <c r="O412" s="80">
        <v>5</v>
      </c>
      <c r="P412" s="80">
        <v>5</v>
      </c>
      <c r="Q412" s="80">
        <v>5</v>
      </c>
      <c r="R412" s="80">
        <v>0</v>
      </c>
      <c r="S412" s="80">
        <v>0</v>
      </c>
    </row>
    <row r="413" spans="1:19" x14ac:dyDescent="0.25">
      <c r="A413" s="76" t="s">
        <v>12</v>
      </c>
      <c r="B413" s="80">
        <v>2</v>
      </c>
      <c r="C413" s="80">
        <v>2</v>
      </c>
      <c r="D413" s="81">
        <v>1</v>
      </c>
      <c r="E413" s="80">
        <v>1</v>
      </c>
      <c r="F413" s="81">
        <v>0.5</v>
      </c>
      <c r="G413" s="80">
        <v>1</v>
      </c>
      <c r="H413" s="81">
        <v>0.5</v>
      </c>
      <c r="I413" s="80">
        <v>0</v>
      </c>
      <c r="J413" s="81">
        <v>0</v>
      </c>
      <c r="K413" s="81">
        <v>0</v>
      </c>
      <c r="L413" s="81">
        <v>0.75</v>
      </c>
      <c r="N413" s="76" t="s">
        <v>149</v>
      </c>
      <c r="O413" s="80">
        <v>1</v>
      </c>
      <c r="P413" s="80">
        <v>1</v>
      </c>
      <c r="Q413" s="80">
        <v>1</v>
      </c>
      <c r="R413" s="80">
        <v>0</v>
      </c>
      <c r="S413" s="80">
        <v>0</v>
      </c>
    </row>
    <row r="414" spans="1:19" x14ac:dyDescent="0.25">
      <c r="A414" s="76" t="s">
        <v>13</v>
      </c>
      <c r="B414" s="80">
        <v>20</v>
      </c>
      <c r="C414" s="80">
        <v>18</v>
      </c>
      <c r="D414" s="81">
        <v>0.9</v>
      </c>
      <c r="E414" s="80">
        <v>16</v>
      </c>
      <c r="F414" s="81">
        <v>0.88888888888888884</v>
      </c>
      <c r="G414" s="80">
        <v>2</v>
      </c>
      <c r="H414" s="81">
        <v>0.1111111111111111</v>
      </c>
      <c r="I414" s="80">
        <v>0</v>
      </c>
      <c r="J414" s="81">
        <v>0</v>
      </c>
      <c r="K414" s="81">
        <v>0.1</v>
      </c>
      <c r="L414" s="81">
        <v>0.89444444444444438</v>
      </c>
      <c r="N414" s="106" t="s">
        <v>101</v>
      </c>
      <c r="O414" s="109">
        <v>12</v>
      </c>
      <c r="P414" s="109">
        <v>11</v>
      </c>
      <c r="Q414" s="109">
        <v>7</v>
      </c>
      <c r="R414" s="109">
        <v>4</v>
      </c>
      <c r="S414" s="109">
        <v>0</v>
      </c>
    </row>
    <row r="415" spans="1:19" x14ac:dyDescent="0.25">
      <c r="A415" s="76" t="s">
        <v>15</v>
      </c>
      <c r="B415" s="80">
        <v>35</v>
      </c>
      <c r="C415" s="80">
        <v>35</v>
      </c>
      <c r="D415" s="81">
        <v>1</v>
      </c>
      <c r="E415" s="80">
        <v>32</v>
      </c>
      <c r="F415" s="81">
        <v>0.91428571428571426</v>
      </c>
      <c r="G415" s="80">
        <v>3</v>
      </c>
      <c r="H415" s="81">
        <v>8.5714285714285715E-2</v>
      </c>
      <c r="I415" s="80">
        <v>0</v>
      </c>
      <c r="J415" s="81">
        <v>0</v>
      </c>
      <c r="K415" s="81">
        <v>0</v>
      </c>
      <c r="L415" s="81">
        <v>0.95714285714285707</v>
      </c>
      <c r="N415" s="76" t="s">
        <v>14</v>
      </c>
      <c r="O415" s="80">
        <v>5</v>
      </c>
      <c r="P415" s="80">
        <v>4</v>
      </c>
      <c r="Q415" s="80">
        <v>3</v>
      </c>
      <c r="R415" s="80">
        <v>1</v>
      </c>
      <c r="S415" s="80">
        <v>0</v>
      </c>
    </row>
    <row r="416" spans="1:19" x14ac:dyDescent="0.25">
      <c r="A416" s="106" t="s">
        <v>69</v>
      </c>
      <c r="B416" s="109">
        <v>540</v>
      </c>
      <c r="C416" s="109">
        <v>526</v>
      </c>
      <c r="D416" s="110">
        <v>0.97407407407407409</v>
      </c>
      <c r="E416" s="109">
        <v>493</v>
      </c>
      <c r="F416" s="110">
        <v>0.93726235741444863</v>
      </c>
      <c r="G416" s="109">
        <v>33</v>
      </c>
      <c r="H416" s="110">
        <v>6.2737642585551326E-2</v>
      </c>
      <c r="I416" s="109">
        <v>2</v>
      </c>
      <c r="J416" s="110">
        <v>3.7037037037037038E-3</v>
      </c>
      <c r="K416" s="110">
        <v>2.2222222222222223E-2</v>
      </c>
      <c r="L416" s="110">
        <v>0.95566821574426131</v>
      </c>
      <c r="N416" s="76" t="s">
        <v>147</v>
      </c>
      <c r="O416" s="80">
        <v>4</v>
      </c>
      <c r="P416" s="80">
        <v>4</v>
      </c>
      <c r="Q416" s="80">
        <v>1</v>
      </c>
      <c r="R416" s="80">
        <v>3</v>
      </c>
      <c r="S416" s="80">
        <v>0</v>
      </c>
    </row>
    <row r="417" spans="1:19" x14ac:dyDescent="0.25">
      <c r="A417" s="76" t="s">
        <v>1</v>
      </c>
      <c r="B417" s="80">
        <v>10</v>
      </c>
      <c r="C417" s="80">
        <v>8</v>
      </c>
      <c r="D417" s="81">
        <v>0.8</v>
      </c>
      <c r="E417" s="80">
        <v>8</v>
      </c>
      <c r="F417" s="81">
        <v>1</v>
      </c>
      <c r="G417" s="80">
        <v>0</v>
      </c>
      <c r="H417" s="81">
        <v>0</v>
      </c>
      <c r="I417" s="80">
        <v>0</v>
      </c>
      <c r="J417" s="81">
        <v>0</v>
      </c>
      <c r="K417" s="81">
        <v>0.2</v>
      </c>
      <c r="L417" s="81">
        <v>0.9</v>
      </c>
      <c r="N417" s="76" t="s">
        <v>149</v>
      </c>
      <c r="O417" s="80">
        <v>3</v>
      </c>
      <c r="P417" s="80">
        <v>3</v>
      </c>
      <c r="Q417" s="80">
        <v>3</v>
      </c>
      <c r="R417" s="80">
        <v>0</v>
      </c>
      <c r="S417" s="80">
        <v>0</v>
      </c>
    </row>
    <row r="418" spans="1:19" x14ac:dyDescent="0.25">
      <c r="A418" s="76" t="s">
        <v>6</v>
      </c>
      <c r="B418" s="80">
        <v>89</v>
      </c>
      <c r="C418" s="80">
        <v>89</v>
      </c>
      <c r="D418" s="81">
        <v>1</v>
      </c>
      <c r="E418" s="80">
        <v>83</v>
      </c>
      <c r="F418" s="81">
        <v>0.93258426966292129</v>
      </c>
      <c r="G418" s="80">
        <v>6</v>
      </c>
      <c r="H418" s="81">
        <v>6.741573033707865E-2</v>
      </c>
      <c r="I418" s="80">
        <v>0</v>
      </c>
      <c r="J418" s="81">
        <v>0</v>
      </c>
      <c r="K418" s="81">
        <v>0</v>
      </c>
      <c r="L418" s="81">
        <v>0.96629213483146059</v>
      </c>
      <c r="N418" s="106" t="s">
        <v>143</v>
      </c>
      <c r="O418" s="109">
        <v>8</v>
      </c>
      <c r="P418" s="109">
        <v>5</v>
      </c>
      <c r="Q418" s="109">
        <v>5</v>
      </c>
      <c r="R418" s="109">
        <v>0</v>
      </c>
      <c r="S418" s="109">
        <v>0</v>
      </c>
    </row>
    <row r="419" spans="1:19" x14ac:dyDescent="0.25">
      <c r="A419" s="76" t="s">
        <v>197</v>
      </c>
      <c r="B419" s="80">
        <v>41</v>
      </c>
      <c r="C419" s="80">
        <v>41</v>
      </c>
      <c r="D419" s="81">
        <v>1</v>
      </c>
      <c r="E419" s="80">
        <v>38</v>
      </c>
      <c r="F419" s="81">
        <v>0.92682926829268297</v>
      </c>
      <c r="G419" s="80">
        <v>3</v>
      </c>
      <c r="H419" s="81">
        <v>7.3170731707317069E-2</v>
      </c>
      <c r="I419" s="80">
        <v>0</v>
      </c>
      <c r="J419" s="81">
        <v>0</v>
      </c>
      <c r="K419" s="81">
        <v>0</v>
      </c>
      <c r="L419" s="81">
        <v>0.96341463414634143</v>
      </c>
      <c r="N419" s="76" t="s">
        <v>146</v>
      </c>
      <c r="O419" s="80">
        <v>2</v>
      </c>
      <c r="P419" s="80">
        <v>2</v>
      </c>
      <c r="Q419" s="80">
        <v>2</v>
      </c>
      <c r="R419" s="80">
        <v>0</v>
      </c>
      <c r="S419" s="80">
        <v>0</v>
      </c>
    </row>
    <row r="420" spans="1:19" x14ac:dyDescent="0.25">
      <c r="A420" s="76" t="s">
        <v>198</v>
      </c>
      <c r="B420" s="80">
        <v>72</v>
      </c>
      <c r="C420" s="80">
        <v>60</v>
      </c>
      <c r="D420" s="81">
        <v>0.83333333333333337</v>
      </c>
      <c r="E420" s="80">
        <v>56</v>
      </c>
      <c r="F420" s="81">
        <v>0.93333333333333335</v>
      </c>
      <c r="G420" s="80">
        <v>4</v>
      </c>
      <c r="H420" s="81">
        <v>6.6666666666666666E-2</v>
      </c>
      <c r="I420" s="80">
        <v>2</v>
      </c>
      <c r="J420" s="81">
        <v>2.7777777777777776E-2</v>
      </c>
      <c r="K420" s="81">
        <v>0.1388888888888889</v>
      </c>
      <c r="L420" s="81">
        <v>0.8833333333333333</v>
      </c>
      <c r="N420" s="76" t="s">
        <v>147</v>
      </c>
      <c r="O420" s="80">
        <v>3</v>
      </c>
      <c r="P420" s="80">
        <v>0</v>
      </c>
      <c r="Q420" s="80">
        <v>0</v>
      </c>
      <c r="R420" s="80">
        <v>0</v>
      </c>
      <c r="S420" s="80">
        <v>0</v>
      </c>
    </row>
    <row r="421" spans="1:19" x14ac:dyDescent="0.25">
      <c r="A421" s="76" t="s">
        <v>196</v>
      </c>
      <c r="B421" s="80">
        <v>155</v>
      </c>
      <c r="C421" s="80">
        <v>155</v>
      </c>
      <c r="D421" s="81">
        <v>1</v>
      </c>
      <c r="E421" s="80">
        <v>149</v>
      </c>
      <c r="F421" s="81">
        <v>0.96129032258064517</v>
      </c>
      <c r="G421" s="80">
        <v>6</v>
      </c>
      <c r="H421" s="81">
        <v>3.870967741935484E-2</v>
      </c>
      <c r="I421" s="80">
        <v>0</v>
      </c>
      <c r="J421" s="81">
        <v>0</v>
      </c>
      <c r="K421" s="81">
        <v>0</v>
      </c>
      <c r="L421" s="81">
        <v>0.98064516129032264</v>
      </c>
      <c r="N421" s="76" t="s">
        <v>149</v>
      </c>
      <c r="O421" s="80">
        <v>3</v>
      </c>
      <c r="P421" s="80">
        <v>3</v>
      </c>
      <c r="Q421" s="80">
        <v>3</v>
      </c>
      <c r="R421" s="80">
        <v>0</v>
      </c>
      <c r="S421" s="80">
        <v>0</v>
      </c>
    </row>
    <row r="422" spans="1:19" x14ac:dyDescent="0.25">
      <c r="A422" s="76" t="s">
        <v>182</v>
      </c>
      <c r="B422" s="80">
        <v>7</v>
      </c>
      <c r="C422" s="80">
        <v>7</v>
      </c>
      <c r="D422" s="81">
        <v>1</v>
      </c>
      <c r="E422" s="80">
        <v>7</v>
      </c>
      <c r="F422" s="81">
        <v>1</v>
      </c>
      <c r="G422" s="80">
        <v>0</v>
      </c>
      <c r="H422" s="81">
        <v>0</v>
      </c>
      <c r="I422" s="80">
        <v>0</v>
      </c>
      <c r="J422" s="81">
        <v>0</v>
      </c>
      <c r="K422" s="81">
        <v>0</v>
      </c>
      <c r="L422" s="81">
        <v>1</v>
      </c>
      <c r="N422" s="106" t="s">
        <v>161</v>
      </c>
      <c r="O422" s="109">
        <v>8</v>
      </c>
      <c r="P422" s="109">
        <v>8</v>
      </c>
      <c r="Q422" s="109">
        <v>8</v>
      </c>
      <c r="R422" s="109">
        <v>0</v>
      </c>
      <c r="S422" s="109">
        <v>0</v>
      </c>
    </row>
    <row r="423" spans="1:19" x14ac:dyDescent="0.25">
      <c r="A423" s="76" t="s">
        <v>10</v>
      </c>
      <c r="B423" s="80">
        <v>2</v>
      </c>
      <c r="C423" s="80">
        <v>2</v>
      </c>
      <c r="D423" s="81">
        <v>1</v>
      </c>
      <c r="E423" s="80">
        <v>1</v>
      </c>
      <c r="F423" s="81">
        <v>0.5</v>
      </c>
      <c r="G423" s="80">
        <v>1</v>
      </c>
      <c r="H423" s="81">
        <v>0.5</v>
      </c>
      <c r="I423" s="80">
        <v>0</v>
      </c>
      <c r="J423" s="81">
        <v>0</v>
      </c>
      <c r="K423" s="81">
        <v>0</v>
      </c>
      <c r="L423" s="81">
        <v>0.75</v>
      </c>
      <c r="N423" s="76" t="s">
        <v>146</v>
      </c>
      <c r="O423" s="80">
        <v>2</v>
      </c>
      <c r="P423" s="80">
        <v>2</v>
      </c>
      <c r="Q423" s="80">
        <v>2</v>
      </c>
      <c r="R423" s="80">
        <v>0</v>
      </c>
      <c r="S423" s="80">
        <v>0</v>
      </c>
    </row>
    <row r="424" spans="1:19" x14ac:dyDescent="0.25">
      <c r="A424" s="76" t="s">
        <v>11</v>
      </c>
      <c r="B424" s="80">
        <v>18</v>
      </c>
      <c r="C424" s="80">
        <v>18</v>
      </c>
      <c r="D424" s="81">
        <v>1</v>
      </c>
      <c r="E424" s="80">
        <v>15</v>
      </c>
      <c r="F424" s="81">
        <v>0.83333333333333337</v>
      </c>
      <c r="G424" s="80">
        <v>3</v>
      </c>
      <c r="H424" s="81">
        <v>0.16666666666666666</v>
      </c>
      <c r="I424" s="80">
        <v>0</v>
      </c>
      <c r="J424" s="81">
        <v>0</v>
      </c>
      <c r="K424" s="81">
        <v>0</v>
      </c>
      <c r="L424" s="81">
        <v>0.91666666666666674</v>
      </c>
      <c r="N424" s="76" t="s">
        <v>147</v>
      </c>
      <c r="O424" s="80">
        <v>3</v>
      </c>
      <c r="P424" s="80">
        <v>3</v>
      </c>
      <c r="Q424" s="80">
        <v>3</v>
      </c>
      <c r="R424" s="80">
        <v>0</v>
      </c>
      <c r="S424" s="80">
        <v>0</v>
      </c>
    </row>
    <row r="425" spans="1:19" x14ac:dyDescent="0.25">
      <c r="A425" s="76" t="s">
        <v>12</v>
      </c>
      <c r="B425" s="80">
        <v>9</v>
      </c>
      <c r="C425" s="80">
        <v>9</v>
      </c>
      <c r="D425" s="81">
        <v>1</v>
      </c>
      <c r="E425" s="80">
        <v>9</v>
      </c>
      <c r="F425" s="81">
        <v>1</v>
      </c>
      <c r="G425" s="80">
        <v>0</v>
      </c>
      <c r="H425" s="81">
        <v>0</v>
      </c>
      <c r="I425" s="80">
        <v>0</v>
      </c>
      <c r="J425" s="81">
        <v>0</v>
      </c>
      <c r="K425" s="81">
        <v>0</v>
      </c>
      <c r="L425" s="81">
        <v>1</v>
      </c>
      <c r="N425" s="76" t="s">
        <v>149</v>
      </c>
      <c r="O425" s="80">
        <v>3</v>
      </c>
      <c r="P425" s="80">
        <v>3</v>
      </c>
      <c r="Q425" s="80">
        <v>3</v>
      </c>
      <c r="R425" s="80">
        <v>0</v>
      </c>
      <c r="S425" s="80">
        <v>0</v>
      </c>
    </row>
    <row r="426" spans="1:19" x14ac:dyDescent="0.25">
      <c r="A426" s="76" t="s">
        <v>13</v>
      </c>
      <c r="B426" s="80">
        <v>80</v>
      </c>
      <c r="C426" s="80">
        <v>80</v>
      </c>
      <c r="D426" s="81">
        <v>1</v>
      </c>
      <c r="E426" s="80">
        <v>73</v>
      </c>
      <c r="F426" s="81">
        <v>0.91249999999999998</v>
      </c>
      <c r="G426" s="80">
        <v>7</v>
      </c>
      <c r="H426" s="81">
        <v>8.7499999999999994E-2</v>
      </c>
      <c r="I426" s="80">
        <v>0</v>
      </c>
      <c r="J426" s="81">
        <v>0</v>
      </c>
      <c r="K426" s="81">
        <v>0</v>
      </c>
      <c r="L426" s="81">
        <v>0.95625000000000004</v>
      </c>
      <c r="N426" s="106" t="s">
        <v>102</v>
      </c>
      <c r="O426" s="109">
        <v>16</v>
      </c>
      <c r="P426" s="109">
        <v>16</v>
      </c>
      <c r="Q426" s="109">
        <v>15</v>
      </c>
      <c r="R426" s="109">
        <v>1</v>
      </c>
      <c r="S426" s="109">
        <v>0</v>
      </c>
    </row>
    <row r="427" spans="1:19" x14ac:dyDescent="0.25">
      <c r="A427" s="76" t="s">
        <v>15</v>
      </c>
      <c r="B427" s="80">
        <v>57</v>
      </c>
      <c r="C427" s="80">
        <v>57</v>
      </c>
      <c r="D427" s="81">
        <v>1</v>
      </c>
      <c r="E427" s="80">
        <v>54</v>
      </c>
      <c r="F427" s="81">
        <v>0.94736842105263153</v>
      </c>
      <c r="G427" s="80">
        <v>3</v>
      </c>
      <c r="H427" s="81">
        <v>5.2631578947368418E-2</v>
      </c>
      <c r="I427" s="80">
        <v>0</v>
      </c>
      <c r="J427" s="81">
        <v>0</v>
      </c>
      <c r="K427" s="81">
        <v>0</v>
      </c>
      <c r="L427" s="81">
        <v>0.97368421052631571</v>
      </c>
      <c r="N427" s="76" t="s">
        <v>14</v>
      </c>
      <c r="O427" s="80">
        <v>4</v>
      </c>
      <c r="P427" s="80">
        <v>4</v>
      </c>
      <c r="Q427" s="80">
        <v>3</v>
      </c>
      <c r="R427" s="80">
        <v>1</v>
      </c>
      <c r="S427" s="80">
        <v>0</v>
      </c>
    </row>
    <row r="428" spans="1:19" x14ac:dyDescent="0.25">
      <c r="A428" s="106" t="s">
        <v>70</v>
      </c>
      <c r="B428" s="109">
        <v>113</v>
      </c>
      <c r="C428" s="109">
        <v>105</v>
      </c>
      <c r="D428" s="110">
        <v>0.92920353982300885</v>
      </c>
      <c r="E428" s="109">
        <v>98</v>
      </c>
      <c r="F428" s="110">
        <v>0.93333333333333335</v>
      </c>
      <c r="G428" s="109">
        <v>7</v>
      </c>
      <c r="H428" s="110">
        <v>6.6666666666666666E-2</v>
      </c>
      <c r="I428" s="109">
        <v>1</v>
      </c>
      <c r="J428" s="110">
        <v>8.8495575221238937E-3</v>
      </c>
      <c r="K428" s="110">
        <v>6.1946902654867256E-2</v>
      </c>
      <c r="L428" s="110">
        <v>0.93126843657817115</v>
      </c>
      <c r="N428" s="76" t="s">
        <v>146</v>
      </c>
      <c r="O428" s="80">
        <v>7</v>
      </c>
      <c r="P428" s="80">
        <v>7</v>
      </c>
      <c r="Q428" s="80">
        <v>7</v>
      </c>
      <c r="R428" s="80">
        <v>0</v>
      </c>
      <c r="S428" s="80">
        <v>0</v>
      </c>
    </row>
    <row r="429" spans="1:19" x14ac:dyDescent="0.25">
      <c r="A429" s="76" t="s">
        <v>6</v>
      </c>
      <c r="B429" s="80">
        <v>3</v>
      </c>
      <c r="C429" s="80">
        <v>3</v>
      </c>
      <c r="D429" s="81">
        <v>1</v>
      </c>
      <c r="E429" s="80">
        <v>3</v>
      </c>
      <c r="F429" s="81">
        <v>1</v>
      </c>
      <c r="G429" s="80">
        <v>0</v>
      </c>
      <c r="H429" s="81">
        <v>0</v>
      </c>
      <c r="I429" s="80">
        <v>0</v>
      </c>
      <c r="J429" s="81">
        <v>0</v>
      </c>
      <c r="K429" s="81">
        <v>0</v>
      </c>
      <c r="L429" s="81">
        <v>1</v>
      </c>
      <c r="N429" s="76" t="s">
        <v>147</v>
      </c>
      <c r="O429" s="80">
        <v>4</v>
      </c>
      <c r="P429" s="80">
        <v>4</v>
      </c>
      <c r="Q429" s="80">
        <v>4</v>
      </c>
      <c r="R429" s="80">
        <v>0</v>
      </c>
      <c r="S429" s="80">
        <v>0</v>
      </c>
    </row>
    <row r="430" spans="1:19" x14ac:dyDescent="0.25">
      <c r="A430" s="76" t="s">
        <v>197</v>
      </c>
      <c r="B430" s="80">
        <v>11</v>
      </c>
      <c r="C430" s="80">
        <v>9</v>
      </c>
      <c r="D430" s="81">
        <v>0.81818181818181823</v>
      </c>
      <c r="E430" s="80">
        <v>9</v>
      </c>
      <c r="F430" s="81">
        <v>1</v>
      </c>
      <c r="G430" s="80">
        <v>0</v>
      </c>
      <c r="H430" s="81">
        <v>0</v>
      </c>
      <c r="I430" s="80">
        <v>1</v>
      </c>
      <c r="J430" s="81">
        <v>9.0909090909090912E-2</v>
      </c>
      <c r="K430" s="81">
        <v>9.0909090909090912E-2</v>
      </c>
      <c r="L430" s="81">
        <v>0.90909090909090917</v>
      </c>
      <c r="N430" s="76" t="s">
        <v>149</v>
      </c>
      <c r="O430" s="80">
        <v>1</v>
      </c>
      <c r="P430" s="80">
        <v>1</v>
      </c>
      <c r="Q430" s="80">
        <v>1</v>
      </c>
      <c r="R430" s="80">
        <v>0</v>
      </c>
      <c r="S430" s="80">
        <v>0</v>
      </c>
    </row>
    <row r="431" spans="1:19" x14ac:dyDescent="0.25">
      <c r="A431" s="76" t="s">
        <v>198</v>
      </c>
      <c r="B431" s="80">
        <v>17</v>
      </c>
      <c r="C431" s="80">
        <v>13</v>
      </c>
      <c r="D431" s="81">
        <v>0.76470588235294112</v>
      </c>
      <c r="E431" s="80">
        <v>10</v>
      </c>
      <c r="F431" s="81">
        <v>0.76923076923076927</v>
      </c>
      <c r="G431" s="80">
        <v>3</v>
      </c>
      <c r="H431" s="81">
        <v>0.23076923076923078</v>
      </c>
      <c r="I431" s="80">
        <v>0</v>
      </c>
      <c r="J431" s="81">
        <v>0</v>
      </c>
      <c r="K431" s="81">
        <v>0.23529411764705882</v>
      </c>
      <c r="L431" s="81">
        <v>0.76696832579185514</v>
      </c>
      <c r="N431" s="106" t="s">
        <v>41</v>
      </c>
      <c r="O431" s="109">
        <v>45</v>
      </c>
      <c r="P431" s="109">
        <v>44</v>
      </c>
      <c r="Q431" s="109">
        <v>38</v>
      </c>
      <c r="R431" s="109">
        <v>6</v>
      </c>
      <c r="S431" s="109">
        <v>0</v>
      </c>
    </row>
    <row r="432" spans="1:19" x14ac:dyDescent="0.25">
      <c r="A432" s="76" t="s">
        <v>196</v>
      </c>
      <c r="B432" s="80">
        <v>20</v>
      </c>
      <c r="C432" s="80">
        <v>20</v>
      </c>
      <c r="D432" s="81">
        <v>1</v>
      </c>
      <c r="E432" s="80">
        <v>18</v>
      </c>
      <c r="F432" s="81">
        <v>0.9</v>
      </c>
      <c r="G432" s="80">
        <v>2</v>
      </c>
      <c r="H432" s="81">
        <v>0.1</v>
      </c>
      <c r="I432" s="80">
        <v>0</v>
      </c>
      <c r="J432" s="81">
        <v>0</v>
      </c>
      <c r="K432" s="81">
        <v>0</v>
      </c>
      <c r="L432" s="81">
        <v>0.95</v>
      </c>
      <c r="N432" s="76" t="s">
        <v>14</v>
      </c>
      <c r="O432" s="80">
        <v>4</v>
      </c>
      <c r="P432" s="80">
        <v>4</v>
      </c>
      <c r="Q432" s="80">
        <v>3</v>
      </c>
      <c r="R432" s="80">
        <v>1</v>
      </c>
      <c r="S432" s="80">
        <v>0</v>
      </c>
    </row>
    <row r="433" spans="1:19" x14ac:dyDescent="0.25">
      <c r="A433" s="76" t="s">
        <v>182</v>
      </c>
      <c r="B433" s="80">
        <v>24</v>
      </c>
      <c r="C433" s="80">
        <v>24</v>
      </c>
      <c r="D433" s="81">
        <v>1</v>
      </c>
      <c r="E433" s="80">
        <v>24</v>
      </c>
      <c r="F433" s="81">
        <v>1</v>
      </c>
      <c r="G433" s="80">
        <v>0</v>
      </c>
      <c r="H433" s="81">
        <v>0</v>
      </c>
      <c r="I433" s="80">
        <v>0</v>
      </c>
      <c r="J433" s="81">
        <v>0</v>
      </c>
      <c r="K433" s="81">
        <v>0</v>
      </c>
      <c r="L433" s="81">
        <v>1</v>
      </c>
      <c r="N433" s="76" t="s">
        <v>146</v>
      </c>
      <c r="O433" s="80">
        <v>5</v>
      </c>
      <c r="P433" s="80">
        <v>5</v>
      </c>
      <c r="Q433" s="80">
        <v>5</v>
      </c>
      <c r="R433" s="80">
        <v>0</v>
      </c>
      <c r="S433" s="80">
        <v>0</v>
      </c>
    </row>
    <row r="434" spans="1:19" x14ac:dyDescent="0.25">
      <c r="A434" s="76" t="s">
        <v>11</v>
      </c>
      <c r="B434" s="80">
        <v>7</v>
      </c>
      <c r="C434" s="80">
        <v>6</v>
      </c>
      <c r="D434" s="81">
        <v>0.8571428571428571</v>
      </c>
      <c r="E434" s="80">
        <v>5</v>
      </c>
      <c r="F434" s="81">
        <v>0.83333333333333337</v>
      </c>
      <c r="G434" s="80">
        <v>1</v>
      </c>
      <c r="H434" s="81">
        <v>0.16666666666666666</v>
      </c>
      <c r="I434" s="80">
        <v>0</v>
      </c>
      <c r="J434" s="81">
        <v>0</v>
      </c>
      <c r="K434" s="81">
        <v>0.14285714285714285</v>
      </c>
      <c r="L434" s="81">
        <v>0.84523809523809523</v>
      </c>
      <c r="N434" s="76" t="s">
        <v>147</v>
      </c>
      <c r="O434" s="80">
        <v>12</v>
      </c>
      <c r="P434" s="80">
        <v>12</v>
      </c>
      <c r="Q434" s="80">
        <v>11</v>
      </c>
      <c r="R434" s="80">
        <v>1</v>
      </c>
      <c r="S434" s="80">
        <v>0</v>
      </c>
    </row>
    <row r="435" spans="1:19" x14ac:dyDescent="0.25">
      <c r="A435" s="76" t="s">
        <v>12</v>
      </c>
      <c r="B435" s="80">
        <v>4</v>
      </c>
      <c r="C435" s="80">
        <v>4</v>
      </c>
      <c r="D435" s="81">
        <v>1</v>
      </c>
      <c r="E435" s="80">
        <v>3</v>
      </c>
      <c r="F435" s="81">
        <v>0.75</v>
      </c>
      <c r="G435" s="80">
        <v>1</v>
      </c>
      <c r="H435" s="81">
        <v>0.25</v>
      </c>
      <c r="I435" s="80">
        <v>0</v>
      </c>
      <c r="J435" s="81">
        <v>0</v>
      </c>
      <c r="K435" s="81">
        <v>0</v>
      </c>
      <c r="L435" s="81">
        <v>0.875</v>
      </c>
      <c r="N435" s="76" t="s">
        <v>149</v>
      </c>
      <c r="O435" s="80">
        <v>24</v>
      </c>
      <c r="P435" s="80">
        <v>23</v>
      </c>
      <c r="Q435" s="80">
        <v>19</v>
      </c>
      <c r="R435" s="80">
        <v>4</v>
      </c>
      <c r="S435" s="80">
        <v>0</v>
      </c>
    </row>
    <row r="436" spans="1:19" x14ac:dyDescent="0.25">
      <c r="A436" s="76" t="s">
        <v>13</v>
      </c>
      <c r="B436" s="80">
        <v>24</v>
      </c>
      <c r="C436" s="80">
        <v>24</v>
      </c>
      <c r="D436" s="81">
        <v>1</v>
      </c>
      <c r="E436" s="80">
        <v>24</v>
      </c>
      <c r="F436" s="81">
        <v>1</v>
      </c>
      <c r="G436" s="80">
        <v>0</v>
      </c>
      <c r="H436" s="81">
        <v>0</v>
      </c>
      <c r="I436" s="80">
        <v>0</v>
      </c>
      <c r="J436" s="81">
        <v>0</v>
      </c>
      <c r="K436" s="81">
        <v>0</v>
      </c>
      <c r="L436" s="81">
        <v>1</v>
      </c>
      <c r="N436" s="106" t="s">
        <v>103</v>
      </c>
      <c r="O436" s="109">
        <v>5</v>
      </c>
      <c r="P436" s="109">
        <v>5</v>
      </c>
      <c r="Q436" s="109">
        <v>5</v>
      </c>
      <c r="R436" s="109">
        <v>0</v>
      </c>
      <c r="S436" s="109">
        <v>0</v>
      </c>
    </row>
    <row r="437" spans="1:19" x14ac:dyDescent="0.25">
      <c r="A437" s="76" t="s">
        <v>15</v>
      </c>
      <c r="B437" s="80">
        <v>3</v>
      </c>
      <c r="C437" s="80">
        <v>2</v>
      </c>
      <c r="D437" s="81">
        <v>0.66666666666666663</v>
      </c>
      <c r="E437" s="80">
        <v>2</v>
      </c>
      <c r="F437" s="81">
        <v>1</v>
      </c>
      <c r="G437" s="80">
        <v>0</v>
      </c>
      <c r="H437" s="81">
        <v>0</v>
      </c>
      <c r="I437" s="80">
        <v>0</v>
      </c>
      <c r="J437" s="81">
        <v>0</v>
      </c>
      <c r="K437" s="81">
        <v>0.33333333333333331</v>
      </c>
      <c r="L437" s="81">
        <v>0.83333333333333326</v>
      </c>
      <c r="N437" s="76" t="s">
        <v>146</v>
      </c>
      <c r="O437" s="80">
        <v>0</v>
      </c>
      <c r="P437" s="80">
        <v>0</v>
      </c>
      <c r="Q437" s="80">
        <v>0</v>
      </c>
      <c r="R437" s="80">
        <v>0</v>
      </c>
      <c r="S437" s="80">
        <v>0</v>
      </c>
    </row>
    <row r="438" spans="1:19" x14ac:dyDescent="0.25">
      <c r="A438" s="106" t="s">
        <v>130</v>
      </c>
      <c r="B438" s="109">
        <v>430</v>
      </c>
      <c r="C438" s="109">
        <v>397</v>
      </c>
      <c r="D438" s="110">
        <v>0.92325581395348832</v>
      </c>
      <c r="E438" s="109">
        <v>365</v>
      </c>
      <c r="F438" s="110">
        <v>0.91939546599496225</v>
      </c>
      <c r="G438" s="109">
        <v>32</v>
      </c>
      <c r="H438" s="110">
        <v>8.0604534005037781E-2</v>
      </c>
      <c r="I438" s="109">
        <v>12</v>
      </c>
      <c r="J438" s="110">
        <v>2.7906976744186046E-2</v>
      </c>
      <c r="K438" s="110">
        <v>4.8837209302325581E-2</v>
      </c>
      <c r="L438" s="110">
        <v>0.92132563997422534</v>
      </c>
      <c r="N438" s="76" t="s">
        <v>147</v>
      </c>
      <c r="O438" s="80">
        <v>5</v>
      </c>
      <c r="P438" s="80">
        <v>5</v>
      </c>
      <c r="Q438" s="80">
        <v>5</v>
      </c>
      <c r="R438" s="80">
        <v>0</v>
      </c>
      <c r="S438" s="80">
        <v>0</v>
      </c>
    </row>
    <row r="439" spans="1:19" x14ac:dyDescent="0.25">
      <c r="A439" s="76" t="s">
        <v>1</v>
      </c>
      <c r="B439" s="80">
        <v>1</v>
      </c>
      <c r="C439" s="80">
        <v>1</v>
      </c>
      <c r="D439" s="81">
        <v>1</v>
      </c>
      <c r="E439" s="80">
        <v>1</v>
      </c>
      <c r="F439" s="81">
        <v>1</v>
      </c>
      <c r="G439" s="80">
        <v>0</v>
      </c>
      <c r="H439" s="81">
        <v>0</v>
      </c>
      <c r="I439" s="80">
        <v>0</v>
      </c>
      <c r="J439" s="81">
        <v>0</v>
      </c>
      <c r="K439" s="81">
        <v>0</v>
      </c>
      <c r="L439" s="81">
        <v>1</v>
      </c>
      <c r="N439" s="106" t="s">
        <v>187</v>
      </c>
      <c r="O439" s="109">
        <v>5</v>
      </c>
      <c r="P439" s="109">
        <v>5</v>
      </c>
      <c r="Q439" s="109">
        <v>3</v>
      </c>
      <c r="R439" s="109">
        <v>2</v>
      </c>
      <c r="S439" s="109">
        <v>0</v>
      </c>
    </row>
    <row r="440" spans="1:19" x14ac:dyDescent="0.25">
      <c r="A440" s="76" t="s">
        <v>6</v>
      </c>
      <c r="B440" s="80">
        <v>33</v>
      </c>
      <c r="C440" s="80">
        <v>30</v>
      </c>
      <c r="D440" s="81">
        <v>0.90909090909090906</v>
      </c>
      <c r="E440" s="80">
        <v>29</v>
      </c>
      <c r="F440" s="81">
        <v>0.96666666666666667</v>
      </c>
      <c r="G440" s="80">
        <v>1</v>
      </c>
      <c r="H440" s="81">
        <v>3.3333333333333333E-2</v>
      </c>
      <c r="I440" s="80">
        <v>1</v>
      </c>
      <c r="J440" s="81">
        <v>3.0303030303030304E-2</v>
      </c>
      <c r="K440" s="81">
        <v>6.0606060606060608E-2</v>
      </c>
      <c r="L440" s="81">
        <v>0.93787878787878787</v>
      </c>
      <c r="N440" s="76" t="s">
        <v>14</v>
      </c>
      <c r="O440" s="80">
        <v>1</v>
      </c>
      <c r="P440" s="80">
        <v>1</v>
      </c>
      <c r="Q440" s="80">
        <v>1</v>
      </c>
      <c r="R440" s="80">
        <v>0</v>
      </c>
      <c r="S440" s="80">
        <v>0</v>
      </c>
    </row>
    <row r="441" spans="1:19" x14ac:dyDescent="0.25">
      <c r="A441" s="76" t="s">
        <v>197</v>
      </c>
      <c r="B441" s="80">
        <v>29</v>
      </c>
      <c r="C441" s="80">
        <v>27</v>
      </c>
      <c r="D441" s="81">
        <v>0.93103448275862066</v>
      </c>
      <c r="E441" s="80">
        <v>26</v>
      </c>
      <c r="F441" s="81">
        <v>0.96296296296296291</v>
      </c>
      <c r="G441" s="80">
        <v>1</v>
      </c>
      <c r="H441" s="81">
        <v>3.7037037037037035E-2</v>
      </c>
      <c r="I441" s="80">
        <v>1</v>
      </c>
      <c r="J441" s="81">
        <v>3.4482758620689655E-2</v>
      </c>
      <c r="K441" s="81">
        <v>3.4482758620689655E-2</v>
      </c>
      <c r="L441" s="81">
        <v>0.94699872286079179</v>
      </c>
      <c r="N441" s="76" t="s">
        <v>146</v>
      </c>
      <c r="O441" s="80">
        <v>1</v>
      </c>
      <c r="P441" s="80">
        <v>1</v>
      </c>
      <c r="Q441" s="80">
        <v>1</v>
      </c>
      <c r="R441" s="80">
        <v>0</v>
      </c>
      <c r="S441" s="80">
        <v>0</v>
      </c>
    </row>
    <row r="442" spans="1:19" x14ac:dyDescent="0.25">
      <c r="A442" s="76" t="s">
        <v>198</v>
      </c>
      <c r="B442" s="80">
        <v>54</v>
      </c>
      <c r="C442" s="80">
        <v>43</v>
      </c>
      <c r="D442" s="81">
        <v>0.79629629629629628</v>
      </c>
      <c r="E442" s="80">
        <v>42</v>
      </c>
      <c r="F442" s="81">
        <v>0.97674418604651159</v>
      </c>
      <c r="G442" s="80">
        <v>1</v>
      </c>
      <c r="H442" s="81">
        <v>2.3255813953488372E-2</v>
      </c>
      <c r="I442" s="80">
        <v>5</v>
      </c>
      <c r="J442" s="81">
        <v>9.2592592592592587E-2</v>
      </c>
      <c r="K442" s="81">
        <v>0.1111111111111111</v>
      </c>
      <c r="L442" s="81">
        <v>0.88652024117140393</v>
      </c>
      <c r="N442" s="76" t="s">
        <v>147</v>
      </c>
      <c r="O442" s="80">
        <v>3</v>
      </c>
      <c r="P442" s="80">
        <v>3</v>
      </c>
      <c r="Q442" s="80">
        <v>1</v>
      </c>
      <c r="R442" s="80">
        <v>2</v>
      </c>
      <c r="S442" s="80">
        <v>0</v>
      </c>
    </row>
    <row r="443" spans="1:19" x14ac:dyDescent="0.25">
      <c r="A443" s="76" t="s">
        <v>196</v>
      </c>
      <c r="B443" s="80">
        <v>73</v>
      </c>
      <c r="C443" s="80">
        <v>65</v>
      </c>
      <c r="D443" s="81">
        <v>0.8904109589041096</v>
      </c>
      <c r="E443" s="80">
        <v>60</v>
      </c>
      <c r="F443" s="81">
        <v>0.92307692307692313</v>
      </c>
      <c r="G443" s="80">
        <v>5</v>
      </c>
      <c r="H443" s="81">
        <v>7.6923076923076927E-2</v>
      </c>
      <c r="I443" s="80">
        <v>4</v>
      </c>
      <c r="J443" s="81">
        <v>5.4794520547945202E-2</v>
      </c>
      <c r="K443" s="81">
        <v>5.4794520547945202E-2</v>
      </c>
      <c r="L443" s="81">
        <v>0.90674394099051636</v>
      </c>
      <c r="N443" s="106" t="s">
        <v>104</v>
      </c>
      <c r="O443" s="109">
        <v>39</v>
      </c>
      <c r="P443" s="109">
        <v>37</v>
      </c>
      <c r="Q443" s="109">
        <v>27</v>
      </c>
      <c r="R443" s="109">
        <v>10</v>
      </c>
      <c r="S443" s="109">
        <v>0</v>
      </c>
    </row>
    <row r="444" spans="1:19" x14ac:dyDescent="0.25">
      <c r="A444" s="76" t="s">
        <v>182</v>
      </c>
      <c r="B444" s="80">
        <v>23</v>
      </c>
      <c r="C444" s="80">
        <v>23</v>
      </c>
      <c r="D444" s="81">
        <v>1</v>
      </c>
      <c r="E444" s="80">
        <v>23</v>
      </c>
      <c r="F444" s="81">
        <v>1</v>
      </c>
      <c r="G444" s="80">
        <v>0</v>
      </c>
      <c r="H444" s="81">
        <v>0</v>
      </c>
      <c r="I444" s="80">
        <v>0</v>
      </c>
      <c r="J444" s="81">
        <v>0</v>
      </c>
      <c r="K444" s="81">
        <v>0</v>
      </c>
      <c r="L444" s="81">
        <v>1</v>
      </c>
      <c r="N444" s="76" t="s">
        <v>14</v>
      </c>
      <c r="O444" s="80">
        <v>6</v>
      </c>
      <c r="P444" s="80">
        <v>6</v>
      </c>
      <c r="Q444" s="80">
        <v>4</v>
      </c>
      <c r="R444" s="80">
        <v>2</v>
      </c>
      <c r="S444" s="80">
        <v>0</v>
      </c>
    </row>
    <row r="445" spans="1:19" x14ac:dyDescent="0.25">
      <c r="A445" s="76" t="s">
        <v>11</v>
      </c>
      <c r="B445" s="80">
        <v>59</v>
      </c>
      <c r="C445" s="80">
        <v>58</v>
      </c>
      <c r="D445" s="81">
        <v>0.98305084745762716</v>
      </c>
      <c r="E445" s="80">
        <v>46</v>
      </c>
      <c r="F445" s="81">
        <v>0.7931034482758621</v>
      </c>
      <c r="G445" s="80">
        <v>12</v>
      </c>
      <c r="H445" s="81">
        <v>0.20689655172413793</v>
      </c>
      <c r="I445" s="80">
        <v>0</v>
      </c>
      <c r="J445" s="81">
        <v>0</v>
      </c>
      <c r="K445" s="81">
        <v>1.6949152542372881E-2</v>
      </c>
      <c r="L445" s="81">
        <v>0.88807714786674463</v>
      </c>
      <c r="N445" s="76" t="s">
        <v>146</v>
      </c>
      <c r="O445" s="80">
        <v>7</v>
      </c>
      <c r="P445" s="80">
        <v>7</v>
      </c>
      <c r="Q445" s="80">
        <v>6</v>
      </c>
      <c r="R445" s="80">
        <v>1</v>
      </c>
      <c r="S445" s="80">
        <v>0</v>
      </c>
    </row>
    <row r="446" spans="1:19" x14ac:dyDescent="0.25">
      <c r="A446" s="76" t="s">
        <v>12</v>
      </c>
      <c r="B446" s="80">
        <v>35</v>
      </c>
      <c r="C446" s="80">
        <v>32</v>
      </c>
      <c r="D446" s="81">
        <v>0.91428571428571426</v>
      </c>
      <c r="E446" s="80">
        <v>30</v>
      </c>
      <c r="F446" s="81">
        <v>0.9375</v>
      </c>
      <c r="G446" s="80">
        <v>2</v>
      </c>
      <c r="H446" s="81">
        <v>6.25E-2</v>
      </c>
      <c r="I446" s="80">
        <v>0</v>
      </c>
      <c r="J446" s="81">
        <v>0</v>
      </c>
      <c r="K446" s="81">
        <v>8.5714285714285715E-2</v>
      </c>
      <c r="L446" s="81">
        <v>0.92589285714285707</v>
      </c>
      <c r="N446" s="76" t="s">
        <v>147</v>
      </c>
      <c r="O446" s="80">
        <v>9</v>
      </c>
      <c r="P446" s="80">
        <v>8</v>
      </c>
      <c r="Q446" s="80">
        <v>5</v>
      </c>
      <c r="R446" s="80">
        <v>3</v>
      </c>
      <c r="S446" s="80">
        <v>0</v>
      </c>
    </row>
    <row r="447" spans="1:19" x14ac:dyDescent="0.25">
      <c r="A447" s="76" t="s">
        <v>13</v>
      </c>
      <c r="B447" s="80">
        <v>88</v>
      </c>
      <c r="C447" s="80">
        <v>87</v>
      </c>
      <c r="D447" s="81">
        <v>0.98863636363636365</v>
      </c>
      <c r="E447" s="80">
        <v>78</v>
      </c>
      <c r="F447" s="81">
        <v>0.89655172413793105</v>
      </c>
      <c r="G447" s="80">
        <v>9</v>
      </c>
      <c r="H447" s="81">
        <v>0.10344827586206896</v>
      </c>
      <c r="I447" s="80">
        <v>1</v>
      </c>
      <c r="J447" s="81">
        <v>1.1363636363636364E-2</v>
      </c>
      <c r="K447" s="81">
        <v>0</v>
      </c>
      <c r="L447" s="81">
        <v>0.9425940438871474</v>
      </c>
      <c r="N447" s="76" t="s">
        <v>149</v>
      </c>
      <c r="O447" s="80">
        <v>17</v>
      </c>
      <c r="P447" s="80">
        <v>16</v>
      </c>
      <c r="Q447" s="80">
        <v>12</v>
      </c>
      <c r="R447" s="80">
        <v>4</v>
      </c>
      <c r="S447" s="80">
        <v>0</v>
      </c>
    </row>
    <row r="448" spans="1:19" x14ac:dyDescent="0.25">
      <c r="A448" s="76" t="s">
        <v>15</v>
      </c>
      <c r="B448" s="80">
        <v>35</v>
      </c>
      <c r="C448" s="80">
        <v>31</v>
      </c>
      <c r="D448" s="81">
        <v>0.88571428571428568</v>
      </c>
      <c r="E448" s="80">
        <v>30</v>
      </c>
      <c r="F448" s="81">
        <v>0.967741935483871</v>
      </c>
      <c r="G448" s="80">
        <v>1</v>
      </c>
      <c r="H448" s="81">
        <v>3.2258064516129031E-2</v>
      </c>
      <c r="I448" s="80">
        <v>0</v>
      </c>
      <c r="J448" s="81">
        <v>0</v>
      </c>
      <c r="K448" s="81">
        <v>0.11428571428571428</v>
      </c>
      <c r="L448" s="81">
        <v>0.92672811059907834</v>
      </c>
      <c r="N448" s="106" t="s">
        <v>158</v>
      </c>
      <c r="O448" s="109">
        <v>5</v>
      </c>
      <c r="P448" s="109">
        <v>5</v>
      </c>
      <c r="Q448" s="109">
        <v>3</v>
      </c>
      <c r="R448" s="109">
        <v>2</v>
      </c>
      <c r="S448" s="109">
        <v>0</v>
      </c>
    </row>
    <row r="449" spans="1:19" x14ac:dyDescent="0.25">
      <c r="A449" s="106" t="s">
        <v>71</v>
      </c>
      <c r="B449" s="109">
        <v>51</v>
      </c>
      <c r="C449" s="109">
        <v>48</v>
      </c>
      <c r="D449" s="110">
        <v>0.94117647058823528</v>
      </c>
      <c r="E449" s="109">
        <v>33</v>
      </c>
      <c r="F449" s="110">
        <v>0.6875</v>
      </c>
      <c r="G449" s="109">
        <v>15</v>
      </c>
      <c r="H449" s="110">
        <v>0.3125</v>
      </c>
      <c r="I449" s="109">
        <v>0</v>
      </c>
      <c r="J449" s="110">
        <v>0</v>
      </c>
      <c r="K449" s="110">
        <v>5.8823529411764705E-2</v>
      </c>
      <c r="L449" s="110">
        <v>0.81433823529411764</v>
      </c>
      <c r="N449" s="76" t="s">
        <v>146</v>
      </c>
      <c r="O449" s="80">
        <v>2</v>
      </c>
      <c r="P449" s="80">
        <v>2</v>
      </c>
      <c r="Q449" s="80">
        <v>1</v>
      </c>
      <c r="R449" s="80">
        <v>1</v>
      </c>
      <c r="S449" s="80">
        <v>0</v>
      </c>
    </row>
    <row r="450" spans="1:19" x14ac:dyDescent="0.25">
      <c r="A450" s="76" t="s">
        <v>6</v>
      </c>
      <c r="B450" s="80">
        <v>10</v>
      </c>
      <c r="C450" s="80">
        <v>10</v>
      </c>
      <c r="D450" s="81">
        <v>1</v>
      </c>
      <c r="E450" s="80">
        <v>7</v>
      </c>
      <c r="F450" s="81">
        <v>0.7</v>
      </c>
      <c r="G450" s="80">
        <v>3</v>
      </c>
      <c r="H450" s="81">
        <v>0.3</v>
      </c>
      <c r="I450" s="80">
        <v>0</v>
      </c>
      <c r="J450" s="81">
        <v>0</v>
      </c>
      <c r="K450" s="81">
        <v>0</v>
      </c>
      <c r="L450" s="81">
        <v>0.85</v>
      </c>
      <c r="N450" s="76" t="s">
        <v>149</v>
      </c>
      <c r="O450" s="80">
        <v>3</v>
      </c>
      <c r="P450" s="80">
        <v>3</v>
      </c>
      <c r="Q450" s="80">
        <v>2</v>
      </c>
      <c r="R450" s="80">
        <v>1</v>
      </c>
      <c r="S450" s="80">
        <v>0</v>
      </c>
    </row>
    <row r="451" spans="1:19" x14ac:dyDescent="0.25">
      <c r="A451" s="76" t="s">
        <v>197</v>
      </c>
      <c r="B451" s="80">
        <v>4</v>
      </c>
      <c r="C451" s="80">
        <v>4</v>
      </c>
      <c r="D451" s="81">
        <v>1</v>
      </c>
      <c r="E451" s="80">
        <v>2</v>
      </c>
      <c r="F451" s="81">
        <v>0.5</v>
      </c>
      <c r="G451" s="80">
        <v>2</v>
      </c>
      <c r="H451" s="81">
        <v>0.5</v>
      </c>
      <c r="I451" s="80">
        <v>0</v>
      </c>
      <c r="J451" s="81">
        <v>0</v>
      </c>
      <c r="K451" s="81">
        <v>0</v>
      </c>
      <c r="L451" s="81">
        <v>0.75</v>
      </c>
      <c r="N451" s="106" t="s">
        <v>105</v>
      </c>
      <c r="O451" s="109">
        <v>14</v>
      </c>
      <c r="P451" s="109">
        <v>14</v>
      </c>
      <c r="Q451" s="109">
        <v>14</v>
      </c>
      <c r="R451" s="109">
        <v>0</v>
      </c>
      <c r="S451" s="109">
        <v>0</v>
      </c>
    </row>
    <row r="452" spans="1:19" x14ac:dyDescent="0.25">
      <c r="A452" s="76" t="s">
        <v>198</v>
      </c>
      <c r="B452" s="80">
        <v>7</v>
      </c>
      <c r="C452" s="80">
        <v>6</v>
      </c>
      <c r="D452" s="81">
        <v>0.8571428571428571</v>
      </c>
      <c r="E452" s="80">
        <v>5</v>
      </c>
      <c r="F452" s="81">
        <v>0.83333333333333337</v>
      </c>
      <c r="G452" s="80">
        <v>1</v>
      </c>
      <c r="H452" s="81">
        <v>0.16666666666666666</v>
      </c>
      <c r="I452" s="80">
        <v>0</v>
      </c>
      <c r="J452" s="81">
        <v>0</v>
      </c>
      <c r="K452" s="81">
        <v>0.14285714285714285</v>
      </c>
      <c r="L452" s="81">
        <v>0.84523809523809523</v>
      </c>
      <c r="N452" s="76" t="s">
        <v>14</v>
      </c>
      <c r="O452" s="80">
        <v>9</v>
      </c>
      <c r="P452" s="80">
        <v>9</v>
      </c>
      <c r="Q452" s="80">
        <v>9</v>
      </c>
      <c r="R452" s="80">
        <v>0</v>
      </c>
      <c r="S452" s="80">
        <v>0</v>
      </c>
    </row>
    <row r="453" spans="1:19" x14ac:dyDescent="0.25">
      <c r="A453" s="76" t="s">
        <v>196</v>
      </c>
      <c r="B453" s="80">
        <v>10</v>
      </c>
      <c r="C453" s="80">
        <v>10</v>
      </c>
      <c r="D453" s="81">
        <v>1</v>
      </c>
      <c r="E453" s="80">
        <v>7</v>
      </c>
      <c r="F453" s="81">
        <v>0.7</v>
      </c>
      <c r="G453" s="80">
        <v>3</v>
      </c>
      <c r="H453" s="81">
        <v>0.3</v>
      </c>
      <c r="I453" s="80">
        <v>0</v>
      </c>
      <c r="J453" s="81">
        <v>0</v>
      </c>
      <c r="K453" s="81">
        <v>0</v>
      </c>
      <c r="L453" s="81">
        <v>0.85</v>
      </c>
      <c r="N453" s="76" t="s">
        <v>146</v>
      </c>
      <c r="O453" s="80">
        <v>2</v>
      </c>
      <c r="P453" s="80">
        <v>2</v>
      </c>
      <c r="Q453" s="80">
        <v>2</v>
      </c>
      <c r="R453" s="80">
        <v>0</v>
      </c>
      <c r="S453" s="80">
        <v>0</v>
      </c>
    </row>
    <row r="454" spans="1:19" x14ac:dyDescent="0.25">
      <c r="A454" s="76" t="s">
        <v>10</v>
      </c>
      <c r="B454" s="80">
        <v>1</v>
      </c>
      <c r="C454" s="80">
        <v>1</v>
      </c>
      <c r="D454" s="81">
        <v>1</v>
      </c>
      <c r="E454" s="80">
        <v>0</v>
      </c>
      <c r="F454" s="81">
        <v>0</v>
      </c>
      <c r="G454" s="80">
        <v>1</v>
      </c>
      <c r="H454" s="81">
        <v>1</v>
      </c>
      <c r="I454" s="80">
        <v>0</v>
      </c>
      <c r="J454" s="81">
        <v>0</v>
      </c>
      <c r="K454" s="81">
        <v>0</v>
      </c>
      <c r="L454" s="81">
        <v>0.5</v>
      </c>
      <c r="N454" s="76" t="s">
        <v>147</v>
      </c>
      <c r="O454" s="80">
        <v>2</v>
      </c>
      <c r="P454" s="80">
        <v>2</v>
      </c>
      <c r="Q454" s="80">
        <v>2</v>
      </c>
      <c r="R454" s="80">
        <v>0</v>
      </c>
      <c r="S454" s="80">
        <v>0</v>
      </c>
    </row>
    <row r="455" spans="1:19" x14ac:dyDescent="0.25">
      <c r="A455" s="76" t="s">
        <v>11</v>
      </c>
      <c r="B455" s="80">
        <v>6</v>
      </c>
      <c r="C455" s="80">
        <v>5</v>
      </c>
      <c r="D455" s="81">
        <v>0.83333333333333337</v>
      </c>
      <c r="E455" s="80">
        <v>2</v>
      </c>
      <c r="F455" s="81">
        <v>0.4</v>
      </c>
      <c r="G455" s="80">
        <v>3</v>
      </c>
      <c r="H455" s="81">
        <v>0.6</v>
      </c>
      <c r="I455" s="80">
        <v>0</v>
      </c>
      <c r="J455" s="81">
        <v>0</v>
      </c>
      <c r="K455" s="81">
        <v>0.16666666666666666</v>
      </c>
      <c r="L455" s="81">
        <v>0.6166666666666667</v>
      </c>
      <c r="N455" s="76" t="s">
        <v>149</v>
      </c>
      <c r="O455" s="80">
        <v>1</v>
      </c>
      <c r="P455" s="80">
        <v>1</v>
      </c>
      <c r="Q455" s="80">
        <v>1</v>
      </c>
      <c r="R455" s="80">
        <v>0</v>
      </c>
      <c r="S455" s="80">
        <v>0</v>
      </c>
    </row>
    <row r="456" spans="1:19" x14ac:dyDescent="0.25">
      <c r="A456" s="76" t="s">
        <v>12</v>
      </c>
      <c r="B456" s="80">
        <v>2</v>
      </c>
      <c r="C456" s="80">
        <v>1</v>
      </c>
      <c r="D456" s="81">
        <v>0.5</v>
      </c>
      <c r="E456" s="80">
        <v>1</v>
      </c>
      <c r="F456" s="81">
        <v>1</v>
      </c>
      <c r="G456" s="80">
        <v>0</v>
      </c>
      <c r="H456" s="81">
        <v>0</v>
      </c>
      <c r="I456" s="80">
        <v>0</v>
      </c>
      <c r="J456" s="81">
        <v>0</v>
      </c>
      <c r="K456" s="81">
        <v>0.5</v>
      </c>
      <c r="L456" s="81">
        <v>0.75</v>
      </c>
      <c r="N456" s="106" t="s">
        <v>107</v>
      </c>
      <c r="O456" s="109">
        <v>29</v>
      </c>
      <c r="P456" s="109">
        <v>28</v>
      </c>
      <c r="Q456" s="109">
        <v>24</v>
      </c>
      <c r="R456" s="109">
        <v>4</v>
      </c>
      <c r="S456" s="109">
        <v>1</v>
      </c>
    </row>
    <row r="457" spans="1:19" x14ac:dyDescent="0.25">
      <c r="A457" s="76" t="s">
        <v>13</v>
      </c>
      <c r="B457" s="80">
        <v>9</v>
      </c>
      <c r="C457" s="80">
        <v>9</v>
      </c>
      <c r="D457" s="81">
        <v>1</v>
      </c>
      <c r="E457" s="80">
        <v>7</v>
      </c>
      <c r="F457" s="81">
        <v>0.77777777777777779</v>
      </c>
      <c r="G457" s="80">
        <v>2</v>
      </c>
      <c r="H457" s="81">
        <v>0.22222222222222221</v>
      </c>
      <c r="I457" s="80">
        <v>0</v>
      </c>
      <c r="J457" s="81">
        <v>0</v>
      </c>
      <c r="K457" s="81">
        <v>0</v>
      </c>
      <c r="L457" s="81">
        <v>0.88888888888888884</v>
      </c>
      <c r="N457" s="76" t="s">
        <v>14</v>
      </c>
      <c r="O457" s="80">
        <v>2</v>
      </c>
      <c r="P457" s="80">
        <v>2</v>
      </c>
      <c r="Q457" s="80">
        <v>2</v>
      </c>
      <c r="R457" s="80">
        <v>0</v>
      </c>
      <c r="S457" s="80">
        <v>0</v>
      </c>
    </row>
    <row r="458" spans="1:19" x14ac:dyDescent="0.25">
      <c r="A458" s="76" t="s">
        <v>15</v>
      </c>
      <c r="B458" s="80">
        <v>2</v>
      </c>
      <c r="C458" s="80">
        <v>2</v>
      </c>
      <c r="D458" s="81">
        <v>1</v>
      </c>
      <c r="E458" s="80">
        <v>2</v>
      </c>
      <c r="F458" s="81">
        <v>1</v>
      </c>
      <c r="G458" s="80">
        <v>0</v>
      </c>
      <c r="H458" s="81">
        <v>0</v>
      </c>
      <c r="I458" s="80">
        <v>0</v>
      </c>
      <c r="J458" s="81">
        <v>0</v>
      </c>
      <c r="K458" s="81">
        <v>0</v>
      </c>
      <c r="L458" s="81">
        <v>1</v>
      </c>
      <c r="N458" s="76" t="s">
        <v>146</v>
      </c>
      <c r="O458" s="80">
        <v>10</v>
      </c>
      <c r="P458" s="80">
        <v>10</v>
      </c>
      <c r="Q458" s="80">
        <v>8</v>
      </c>
      <c r="R458" s="80">
        <v>2</v>
      </c>
      <c r="S458" s="80">
        <v>0</v>
      </c>
    </row>
    <row r="459" spans="1:19" x14ac:dyDescent="0.25">
      <c r="A459" s="106" t="s">
        <v>72</v>
      </c>
      <c r="B459" s="109">
        <v>102</v>
      </c>
      <c r="C459" s="109">
        <v>92</v>
      </c>
      <c r="D459" s="110">
        <v>0.90196078431372551</v>
      </c>
      <c r="E459" s="109">
        <v>73</v>
      </c>
      <c r="F459" s="110">
        <v>0.79347826086956519</v>
      </c>
      <c r="G459" s="109">
        <v>19</v>
      </c>
      <c r="H459" s="110">
        <v>0.20652173913043478</v>
      </c>
      <c r="I459" s="109">
        <v>1</v>
      </c>
      <c r="J459" s="110">
        <v>9.8039215686274508E-3</v>
      </c>
      <c r="K459" s="110">
        <v>8.8235294117647065E-2</v>
      </c>
      <c r="L459" s="110">
        <v>0.8477195225916454</v>
      </c>
      <c r="N459" s="76" t="s">
        <v>147</v>
      </c>
      <c r="O459" s="80">
        <v>13</v>
      </c>
      <c r="P459" s="80">
        <v>12</v>
      </c>
      <c r="Q459" s="80">
        <v>11</v>
      </c>
      <c r="R459" s="80">
        <v>1</v>
      </c>
      <c r="S459" s="80">
        <v>1</v>
      </c>
    </row>
    <row r="460" spans="1:19" x14ac:dyDescent="0.25">
      <c r="A460" s="76" t="s">
        <v>1</v>
      </c>
      <c r="B460" s="80">
        <v>1</v>
      </c>
      <c r="C460" s="80">
        <v>1</v>
      </c>
      <c r="D460" s="81">
        <v>1</v>
      </c>
      <c r="E460" s="80">
        <v>1</v>
      </c>
      <c r="F460" s="81">
        <v>1</v>
      </c>
      <c r="G460" s="80">
        <v>0</v>
      </c>
      <c r="H460" s="81">
        <v>0</v>
      </c>
      <c r="I460" s="80">
        <v>0</v>
      </c>
      <c r="J460" s="81">
        <v>0</v>
      </c>
      <c r="K460" s="81">
        <v>0</v>
      </c>
      <c r="L460" s="81">
        <v>1</v>
      </c>
      <c r="N460" s="76" t="s">
        <v>149</v>
      </c>
      <c r="O460" s="80">
        <v>4</v>
      </c>
      <c r="P460" s="80">
        <v>4</v>
      </c>
      <c r="Q460" s="80">
        <v>3</v>
      </c>
      <c r="R460" s="80">
        <v>1</v>
      </c>
      <c r="S460" s="80">
        <v>0</v>
      </c>
    </row>
    <row r="461" spans="1:19" x14ac:dyDescent="0.25">
      <c r="A461" s="76" t="s">
        <v>6</v>
      </c>
      <c r="B461" s="80">
        <v>2</v>
      </c>
      <c r="C461" s="80">
        <v>2</v>
      </c>
      <c r="D461" s="81">
        <v>1</v>
      </c>
      <c r="E461" s="80">
        <v>2</v>
      </c>
      <c r="F461" s="81">
        <v>1</v>
      </c>
      <c r="G461" s="80">
        <v>0</v>
      </c>
      <c r="H461" s="81">
        <v>0</v>
      </c>
      <c r="I461" s="80">
        <v>0</v>
      </c>
      <c r="J461" s="81">
        <v>0</v>
      </c>
      <c r="K461" s="81">
        <v>0</v>
      </c>
      <c r="L461" s="81">
        <v>1</v>
      </c>
      <c r="N461" s="106" t="s">
        <v>154</v>
      </c>
      <c r="O461" s="109">
        <v>45</v>
      </c>
      <c r="P461" s="109">
        <v>42</v>
      </c>
      <c r="Q461" s="109">
        <v>37</v>
      </c>
      <c r="R461" s="109">
        <v>5</v>
      </c>
      <c r="S461" s="109">
        <v>0</v>
      </c>
    </row>
    <row r="462" spans="1:19" x14ac:dyDescent="0.25">
      <c r="A462" s="76" t="s">
        <v>197</v>
      </c>
      <c r="B462" s="80">
        <v>14</v>
      </c>
      <c r="C462" s="80">
        <v>14</v>
      </c>
      <c r="D462" s="81">
        <v>1</v>
      </c>
      <c r="E462" s="80">
        <v>12</v>
      </c>
      <c r="F462" s="81">
        <v>0.8571428571428571</v>
      </c>
      <c r="G462" s="80">
        <v>2</v>
      </c>
      <c r="H462" s="81">
        <v>0.14285714285714285</v>
      </c>
      <c r="I462" s="80">
        <v>0</v>
      </c>
      <c r="J462" s="81">
        <v>0</v>
      </c>
      <c r="K462" s="81">
        <v>0</v>
      </c>
      <c r="L462" s="81">
        <v>0.9285714285714286</v>
      </c>
      <c r="N462" s="76" t="s">
        <v>14</v>
      </c>
      <c r="O462" s="80">
        <v>10</v>
      </c>
      <c r="P462" s="80">
        <v>8</v>
      </c>
      <c r="Q462" s="80">
        <v>7</v>
      </c>
      <c r="R462" s="80">
        <v>1</v>
      </c>
      <c r="S462" s="80">
        <v>0</v>
      </c>
    </row>
    <row r="463" spans="1:19" x14ac:dyDescent="0.25">
      <c r="A463" s="76" t="s">
        <v>198</v>
      </c>
      <c r="B463" s="80">
        <v>27</v>
      </c>
      <c r="C463" s="80">
        <v>20</v>
      </c>
      <c r="D463" s="81">
        <v>0.7407407407407407</v>
      </c>
      <c r="E463" s="80">
        <v>12</v>
      </c>
      <c r="F463" s="81">
        <v>0.6</v>
      </c>
      <c r="G463" s="80">
        <v>8</v>
      </c>
      <c r="H463" s="81">
        <v>0.4</v>
      </c>
      <c r="I463" s="80">
        <v>0</v>
      </c>
      <c r="J463" s="81">
        <v>0</v>
      </c>
      <c r="K463" s="81">
        <v>0.25925925925925924</v>
      </c>
      <c r="L463" s="81">
        <v>0.67037037037037028</v>
      </c>
      <c r="N463" s="76" t="s">
        <v>146</v>
      </c>
      <c r="O463" s="80">
        <v>16</v>
      </c>
      <c r="P463" s="80">
        <v>16</v>
      </c>
      <c r="Q463" s="80">
        <v>14</v>
      </c>
      <c r="R463" s="80">
        <v>2</v>
      </c>
      <c r="S463" s="80">
        <v>0</v>
      </c>
    </row>
    <row r="464" spans="1:19" x14ac:dyDescent="0.25">
      <c r="A464" s="76" t="s">
        <v>196</v>
      </c>
      <c r="B464" s="80">
        <v>21</v>
      </c>
      <c r="C464" s="80">
        <v>20</v>
      </c>
      <c r="D464" s="81">
        <v>0.95238095238095233</v>
      </c>
      <c r="E464" s="80">
        <v>18</v>
      </c>
      <c r="F464" s="81">
        <v>0.9</v>
      </c>
      <c r="G464" s="80">
        <v>2</v>
      </c>
      <c r="H464" s="81">
        <v>0.1</v>
      </c>
      <c r="I464" s="80">
        <v>1</v>
      </c>
      <c r="J464" s="81">
        <v>4.7619047619047616E-2</v>
      </c>
      <c r="K464" s="81">
        <v>0</v>
      </c>
      <c r="L464" s="81">
        <v>0.92619047619047623</v>
      </c>
      <c r="N464" s="76" t="s">
        <v>147</v>
      </c>
      <c r="O464" s="80">
        <v>11</v>
      </c>
      <c r="P464" s="80">
        <v>10</v>
      </c>
      <c r="Q464" s="80">
        <v>8</v>
      </c>
      <c r="R464" s="80">
        <v>2</v>
      </c>
      <c r="S464" s="80">
        <v>0</v>
      </c>
    </row>
    <row r="465" spans="1:19" x14ac:dyDescent="0.25">
      <c r="A465" s="76" t="s">
        <v>182</v>
      </c>
      <c r="B465" s="80">
        <v>5</v>
      </c>
      <c r="C465" s="80">
        <v>4</v>
      </c>
      <c r="D465" s="81">
        <v>0.8</v>
      </c>
      <c r="E465" s="80">
        <v>4</v>
      </c>
      <c r="F465" s="81">
        <v>1</v>
      </c>
      <c r="G465" s="80">
        <v>0</v>
      </c>
      <c r="H465" s="81">
        <v>0</v>
      </c>
      <c r="I465" s="80">
        <v>0</v>
      </c>
      <c r="J465" s="81">
        <v>0</v>
      </c>
      <c r="K465" s="81">
        <v>0.2</v>
      </c>
      <c r="L465" s="81">
        <v>0.9</v>
      </c>
      <c r="N465" s="76" t="s">
        <v>149</v>
      </c>
      <c r="O465" s="80">
        <v>8</v>
      </c>
      <c r="P465" s="80">
        <v>8</v>
      </c>
      <c r="Q465" s="80">
        <v>8</v>
      </c>
      <c r="R465" s="80">
        <v>0</v>
      </c>
      <c r="S465" s="80">
        <v>0</v>
      </c>
    </row>
    <row r="466" spans="1:19" x14ac:dyDescent="0.25">
      <c r="A466" s="76" t="s">
        <v>11</v>
      </c>
      <c r="B466" s="80">
        <v>6</v>
      </c>
      <c r="C466" s="80">
        <v>6</v>
      </c>
      <c r="D466" s="81">
        <v>1</v>
      </c>
      <c r="E466" s="80">
        <v>4</v>
      </c>
      <c r="F466" s="81">
        <v>0.66666666666666663</v>
      </c>
      <c r="G466" s="80">
        <v>2</v>
      </c>
      <c r="H466" s="81">
        <v>0.33333333333333331</v>
      </c>
      <c r="I466" s="80">
        <v>0</v>
      </c>
      <c r="J466" s="81">
        <v>0</v>
      </c>
      <c r="K466" s="81">
        <v>0</v>
      </c>
      <c r="L466" s="81">
        <v>0.83333333333333326</v>
      </c>
      <c r="N466" s="106" t="s">
        <v>108</v>
      </c>
      <c r="O466" s="109">
        <v>6</v>
      </c>
      <c r="P466" s="109">
        <v>6</v>
      </c>
      <c r="Q466" s="109">
        <v>5</v>
      </c>
      <c r="R466" s="109">
        <v>1</v>
      </c>
      <c r="S466" s="109">
        <v>0</v>
      </c>
    </row>
    <row r="467" spans="1:19" x14ac:dyDescent="0.25">
      <c r="A467" s="76" t="s">
        <v>12</v>
      </c>
      <c r="B467" s="80">
        <v>3</v>
      </c>
      <c r="C467" s="80">
        <v>3</v>
      </c>
      <c r="D467" s="81">
        <v>1</v>
      </c>
      <c r="E467" s="80">
        <v>3</v>
      </c>
      <c r="F467" s="81">
        <v>1</v>
      </c>
      <c r="G467" s="80">
        <v>0</v>
      </c>
      <c r="H467" s="81">
        <v>0</v>
      </c>
      <c r="I467" s="80">
        <v>0</v>
      </c>
      <c r="J467" s="81">
        <v>0</v>
      </c>
      <c r="K467" s="81">
        <v>0</v>
      </c>
      <c r="L467" s="81">
        <v>1</v>
      </c>
      <c r="N467" s="76" t="s">
        <v>146</v>
      </c>
      <c r="O467" s="80">
        <v>1</v>
      </c>
      <c r="P467" s="80">
        <v>1</v>
      </c>
      <c r="Q467" s="80">
        <v>1</v>
      </c>
      <c r="R467" s="80">
        <v>0</v>
      </c>
      <c r="S467" s="80">
        <v>0</v>
      </c>
    </row>
    <row r="468" spans="1:19" x14ac:dyDescent="0.25">
      <c r="A468" s="76" t="s">
        <v>13</v>
      </c>
      <c r="B468" s="80">
        <v>21</v>
      </c>
      <c r="C468" s="80">
        <v>21</v>
      </c>
      <c r="D468" s="81">
        <v>1</v>
      </c>
      <c r="E468" s="80">
        <v>16</v>
      </c>
      <c r="F468" s="81">
        <v>0.76190476190476186</v>
      </c>
      <c r="G468" s="80">
        <v>5</v>
      </c>
      <c r="H468" s="81">
        <v>0.23809523809523808</v>
      </c>
      <c r="I468" s="80">
        <v>0</v>
      </c>
      <c r="J468" s="81">
        <v>0</v>
      </c>
      <c r="K468" s="81">
        <v>0</v>
      </c>
      <c r="L468" s="81">
        <v>0.88095238095238093</v>
      </c>
      <c r="N468" s="76" t="s">
        <v>147</v>
      </c>
      <c r="O468" s="80">
        <v>4</v>
      </c>
      <c r="P468" s="80">
        <v>4</v>
      </c>
      <c r="Q468" s="80">
        <v>3</v>
      </c>
      <c r="R468" s="80">
        <v>1</v>
      </c>
      <c r="S468" s="80">
        <v>0</v>
      </c>
    </row>
    <row r="469" spans="1:19" x14ac:dyDescent="0.25">
      <c r="A469" s="76" t="s">
        <v>15</v>
      </c>
      <c r="B469" s="80">
        <v>2</v>
      </c>
      <c r="C469" s="80">
        <v>1</v>
      </c>
      <c r="D469" s="81">
        <v>0.5</v>
      </c>
      <c r="E469" s="80">
        <v>1</v>
      </c>
      <c r="F469" s="81">
        <v>1</v>
      </c>
      <c r="G469" s="80">
        <v>0</v>
      </c>
      <c r="H469" s="81">
        <v>0</v>
      </c>
      <c r="I469" s="80">
        <v>0</v>
      </c>
      <c r="J469" s="81">
        <v>0</v>
      </c>
      <c r="K469" s="81">
        <v>0.5</v>
      </c>
      <c r="L469" s="81">
        <v>0.75</v>
      </c>
      <c r="N469" s="76" t="s">
        <v>149</v>
      </c>
      <c r="O469" s="80">
        <v>1</v>
      </c>
      <c r="P469" s="80">
        <v>1</v>
      </c>
      <c r="Q469" s="80">
        <v>1</v>
      </c>
      <c r="R469" s="80">
        <v>0</v>
      </c>
      <c r="S469" s="80">
        <v>0</v>
      </c>
    </row>
    <row r="470" spans="1:19" x14ac:dyDescent="0.25">
      <c r="A470" s="106" t="s">
        <v>73</v>
      </c>
      <c r="B470" s="109">
        <v>163</v>
      </c>
      <c r="C470" s="109">
        <v>152</v>
      </c>
      <c r="D470" s="110">
        <v>0.93251533742331283</v>
      </c>
      <c r="E470" s="109">
        <v>113</v>
      </c>
      <c r="F470" s="110">
        <v>0.74342105263157898</v>
      </c>
      <c r="G470" s="109">
        <v>39</v>
      </c>
      <c r="H470" s="110">
        <v>0.25657894736842107</v>
      </c>
      <c r="I470" s="109">
        <v>0</v>
      </c>
      <c r="J470" s="110">
        <v>0</v>
      </c>
      <c r="K470" s="110">
        <v>6.7484662576687116E-2</v>
      </c>
      <c r="L470" s="110">
        <v>0.83796819502744591</v>
      </c>
      <c r="N470" s="106" t="s">
        <v>42</v>
      </c>
      <c r="O470" s="109">
        <v>74</v>
      </c>
      <c r="P470" s="109">
        <v>70</v>
      </c>
      <c r="Q470" s="109">
        <v>53</v>
      </c>
      <c r="R470" s="109">
        <v>17</v>
      </c>
      <c r="S470" s="109">
        <v>0</v>
      </c>
    </row>
    <row r="471" spans="1:19" x14ac:dyDescent="0.25">
      <c r="A471" s="76" t="s">
        <v>6</v>
      </c>
      <c r="B471" s="80">
        <v>16</v>
      </c>
      <c r="C471" s="80">
        <v>16</v>
      </c>
      <c r="D471" s="81">
        <v>1</v>
      </c>
      <c r="E471" s="80">
        <v>15</v>
      </c>
      <c r="F471" s="81">
        <v>0.9375</v>
      </c>
      <c r="G471" s="80">
        <v>1</v>
      </c>
      <c r="H471" s="81">
        <v>6.25E-2</v>
      </c>
      <c r="I471" s="80">
        <v>0</v>
      </c>
      <c r="J471" s="81">
        <v>0</v>
      </c>
      <c r="K471" s="81">
        <v>0</v>
      </c>
      <c r="L471" s="81">
        <v>0.96875</v>
      </c>
      <c r="N471" s="76" t="s">
        <v>179</v>
      </c>
      <c r="O471" s="80">
        <v>3</v>
      </c>
      <c r="P471" s="80">
        <v>1</v>
      </c>
      <c r="Q471" s="80">
        <v>0</v>
      </c>
      <c r="R471" s="80">
        <v>1</v>
      </c>
      <c r="S471" s="80">
        <v>0</v>
      </c>
    </row>
    <row r="472" spans="1:19" x14ac:dyDescent="0.25">
      <c r="A472" s="76" t="s">
        <v>197</v>
      </c>
      <c r="B472" s="80">
        <v>17</v>
      </c>
      <c r="C472" s="80">
        <v>16</v>
      </c>
      <c r="D472" s="81">
        <v>0.94117647058823528</v>
      </c>
      <c r="E472" s="80">
        <v>9</v>
      </c>
      <c r="F472" s="81">
        <v>0.5625</v>
      </c>
      <c r="G472" s="80">
        <v>7</v>
      </c>
      <c r="H472" s="81">
        <v>0.4375</v>
      </c>
      <c r="I472" s="80">
        <v>0</v>
      </c>
      <c r="J472" s="81">
        <v>0</v>
      </c>
      <c r="K472" s="81">
        <v>5.8823529411764705E-2</v>
      </c>
      <c r="L472" s="81">
        <v>0.75183823529411764</v>
      </c>
      <c r="N472" s="76" t="s">
        <v>14</v>
      </c>
      <c r="O472" s="80">
        <v>12</v>
      </c>
      <c r="P472" s="80">
        <v>12</v>
      </c>
      <c r="Q472" s="80">
        <v>10</v>
      </c>
      <c r="R472" s="80">
        <v>2</v>
      </c>
      <c r="S472" s="80">
        <v>0</v>
      </c>
    </row>
    <row r="473" spans="1:19" x14ac:dyDescent="0.25">
      <c r="A473" s="76" t="s">
        <v>198</v>
      </c>
      <c r="B473" s="80">
        <v>33</v>
      </c>
      <c r="C473" s="80">
        <v>27</v>
      </c>
      <c r="D473" s="81">
        <v>0.81818181818181823</v>
      </c>
      <c r="E473" s="80">
        <v>20</v>
      </c>
      <c r="F473" s="81">
        <v>0.7407407407407407</v>
      </c>
      <c r="G473" s="80">
        <v>7</v>
      </c>
      <c r="H473" s="81">
        <v>0.25925925925925924</v>
      </c>
      <c r="I473" s="80">
        <v>0</v>
      </c>
      <c r="J473" s="81">
        <v>0</v>
      </c>
      <c r="K473" s="81">
        <v>0.18181818181818182</v>
      </c>
      <c r="L473" s="81">
        <v>0.77946127946127941</v>
      </c>
      <c r="N473" s="76" t="s">
        <v>146</v>
      </c>
      <c r="O473" s="80">
        <v>25</v>
      </c>
      <c r="P473" s="80">
        <v>24</v>
      </c>
      <c r="Q473" s="80">
        <v>18</v>
      </c>
      <c r="R473" s="80">
        <v>6</v>
      </c>
      <c r="S473" s="80">
        <v>0</v>
      </c>
    </row>
    <row r="474" spans="1:19" x14ac:dyDescent="0.25">
      <c r="A474" s="76" t="s">
        <v>196</v>
      </c>
      <c r="B474" s="80">
        <v>39</v>
      </c>
      <c r="C474" s="80">
        <v>37</v>
      </c>
      <c r="D474" s="81">
        <v>0.94871794871794868</v>
      </c>
      <c r="E474" s="80">
        <v>27</v>
      </c>
      <c r="F474" s="81">
        <v>0.72972972972972971</v>
      </c>
      <c r="G474" s="80">
        <v>10</v>
      </c>
      <c r="H474" s="81">
        <v>0.27027027027027029</v>
      </c>
      <c r="I474" s="80">
        <v>0</v>
      </c>
      <c r="J474" s="81">
        <v>0</v>
      </c>
      <c r="K474" s="81">
        <v>5.128205128205128E-2</v>
      </c>
      <c r="L474" s="81">
        <v>0.83922383922383914</v>
      </c>
      <c r="N474" s="76" t="s">
        <v>147</v>
      </c>
      <c r="O474" s="80">
        <v>17</v>
      </c>
      <c r="P474" s="80">
        <v>17</v>
      </c>
      <c r="Q474" s="80">
        <v>15</v>
      </c>
      <c r="R474" s="80">
        <v>2</v>
      </c>
      <c r="S474" s="80">
        <v>0</v>
      </c>
    </row>
    <row r="475" spans="1:19" x14ac:dyDescent="0.25">
      <c r="A475" s="76" t="s">
        <v>182</v>
      </c>
      <c r="B475" s="80">
        <v>7</v>
      </c>
      <c r="C475" s="80">
        <v>6</v>
      </c>
      <c r="D475" s="81">
        <v>0.8571428571428571</v>
      </c>
      <c r="E475" s="80">
        <v>6</v>
      </c>
      <c r="F475" s="81">
        <v>1</v>
      </c>
      <c r="G475" s="80">
        <v>0</v>
      </c>
      <c r="H475" s="81">
        <v>0</v>
      </c>
      <c r="I475" s="80">
        <v>0</v>
      </c>
      <c r="J475" s="81">
        <v>0</v>
      </c>
      <c r="K475" s="81">
        <v>0.14285714285714285</v>
      </c>
      <c r="L475" s="81">
        <v>0.9285714285714286</v>
      </c>
      <c r="N475" s="76" t="s">
        <v>149</v>
      </c>
      <c r="O475" s="80">
        <v>17</v>
      </c>
      <c r="P475" s="80">
        <v>16</v>
      </c>
      <c r="Q475" s="80">
        <v>10</v>
      </c>
      <c r="R475" s="80">
        <v>6</v>
      </c>
      <c r="S475" s="80">
        <v>0</v>
      </c>
    </row>
    <row r="476" spans="1:19" x14ac:dyDescent="0.25">
      <c r="A476" s="76" t="s">
        <v>11</v>
      </c>
      <c r="B476" s="80">
        <v>5</v>
      </c>
      <c r="C476" s="80">
        <v>5</v>
      </c>
      <c r="D476" s="81">
        <v>1</v>
      </c>
      <c r="E476" s="80">
        <v>4</v>
      </c>
      <c r="F476" s="81">
        <v>0.8</v>
      </c>
      <c r="G476" s="80">
        <v>1</v>
      </c>
      <c r="H476" s="81">
        <v>0.2</v>
      </c>
      <c r="I476" s="80">
        <v>0</v>
      </c>
      <c r="J476" s="81">
        <v>0</v>
      </c>
      <c r="K476" s="81">
        <v>0</v>
      </c>
      <c r="L476" s="81">
        <v>0.9</v>
      </c>
      <c r="N476" s="106" t="s">
        <v>109</v>
      </c>
      <c r="O476" s="109">
        <v>12</v>
      </c>
      <c r="P476" s="109">
        <v>12</v>
      </c>
      <c r="Q476" s="109">
        <v>10</v>
      </c>
      <c r="R476" s="109">
        <v>2</v>
      </c>
      <c r="S476" s="109">
        <v>0</v>
      </c>
    </row>
    <row r="477" spans="1:19" x14ac:dyDescent="0.25">
      <c r="A477" s="76" t="s">
        <v>12</v>
      </c>
      <c r="B477" s="80">
        <v>4</v>
      </c>
      <c r="C477" s="80">
        <v>3</v>
      </c>
      <c r="D477" s="81">
        <v>0.75</v>
      </c>
      <c r="E477" s="80">
        <v>1</v>
      </c>
      <c r="F477" s="81">
        <v>0.33333333333333331</v>
      </c>
      <c r="G477" s="80">
        <v>2</v>
      </c>
      <c r="H477" s="81">
        <v>0.66666666666666663</v>
      </c>
      <c r="I477" s="80">
        <v>0</v>
      </c>
      <c r="J477" s="81">
        <v>0</v>
      </c>
      <c r="K477" s="81">
        <v>0.25</v>
      </c>
      <c r="L477" s="81">
        <v>0.54166666666666663</v>
      </c>
      <c r="N477" s="76" t="s">
        <v>147</v>
      </c>
      <c r="O477" s="80">
        <v>8</v>
      </c>
      <c r="P477" s="80">
        <v>8</v>
      </c>
      <c r="Q477" s="80">
        <v>6</v>
      </c>
      <c r="R477" s="80">
        <v>2</v>
      </c>
      <c r="S477" s="80">
        <v>0</v>
      </c>
    </row>
    <row r="478" spans="1:19" x14ac:dyDescent="0.25">
      <c r="A478" s="76" t="s">
        <v>13</v>
      </c>
      <c r="B478" s="80">
        <v>30</v>
      </c>
      <c r="C478" s="80">
        <v>30</v>
      </c>
      <c r="D478" s="81">
        <v>1</v>
      </c>
      <c r="E478" s="80">
        <v>19</v>
      </c>
      <c r="F478" s="81">
        <v>0.6333333333333333</v>
      </c>
      <c r="G478" s="80">
        <v>11</v>
      </c>
      <c r="H478" s="81">
        <v>0.36666666666666664</v>
      </c>
      <c r="I478" s="80">
        <v>0</v>
      </c>
      <c r="J478" s="81">
        <v>0</v>
      </c>
      <c r="K478" s="81">
        <v>0</v>
      </c>
      <c r="L478" s="81">
        <v>0.81666666666666665</v>
      </c>
      <c r="N478" s="76" t="s">
        <v>149</v>
      </c>
      <c r="O478" s="80">
        <v>4</v>
      </c>
      <c r="P478" s="80">
        <v>4</v>
      </c>
      <c r="Q478" s="80">
        <v>4</v>
      </c>
      <c r="R478" s="80">
        <v>0</v>
      </c>
      <c r="S478" s="80">
        <v>0</v>
      </c>
    </row>
    <row r="479" spans="1:19" x14ac:dyDescent="0.25">
      <c r="A479" s="76" t="s">
        <v>15</v>
      </c>
      <c r="B479" s="80">
        <v>12</v>
      </c>
      <c r="C479" s="80">
        <v>12</v>
      </c>
      <c r="D479" s="81">
        <v>1</v>
      </c>
      <c r="E479" s="80">
        <v>12</v>
      </c>
      <c r="F479" s="81">
        <v>1</v>
      </c>
      <c r="G479" s="80">
        <v>0</v>
      </c>
      <c r="H479" s="81">
        <v>0</v>
      </c>
      <c r="I479" s="80">
        <v>0</v>
      </c>
      <c r="J479" s="81">
        <v>0</v>
      </c>
      <c r="K479" s="81">
        <v>0</v>
      </c>
      <c r="L479" s="81">
        <v>1</v>
      </c>
      <c r="N479" s="106" t="s">
        <v>152</v>
      </c>
      <c r="O479" s="109">
        <v>32</v>
      </c>
      <c r="P479" s="109">
        <v>29</v>
      </c>
      <c r="Q479" s="109">
        <v>23</v>
      </c>
      <c r="R479" s="109">
        <v>6</v>
      </c>
      <c r="S479" s="109">
        <v>0</v>
      </c>
    </row>
    <row r="480" spans="1:19" x14ac:dyDescent="0.25">
      <c r="A480" s="106" t="s">
        <v>151</v>
      </c>
      <c r="B480" s="109">
        <v>13</v>
      </c>
      <c r="C480" s="109">
        <v>11</v>
      </c>
      <c r="D480" s="110">
        <v>0.84615384615384615</v>
      </c>
      <c r="E480" s="109">
        <v>11</v>
      </c>
      <c r="F480" s="110">
        <v>1</v>
      </c>
      <c r="G480" s="109">
        <v>0</v>
      </c>
      <c r="H480" s="110">
        <v>0</v>
      </c>
      <c r="I480" s="109">
        <v>0</v>
      </c>
      <c r="J480" s="110">
        <v>0</v>
      </c>
      <c r="K480" s="110">
        <v>0.15384615384615385</v>
      </c>
      <c r="L480" s="110">
        <v>0.92307692307692313</v>
      </c>
      <c r="N480" s="76" t="s">
        <v>14</v>
      </c>
      <c r="O480" s="80">
        <v>7</v>
      </c>
      <c r="P480" s="80">
        <v>7</v>
      </c>
      <c r="Q480" s="80">
        <v>6</v>
      </c>
      <c r="R480" s="80">
        <v>1</v>
      </c>
      <c r="S480" s="80">
        <v>0</v>
      </c>
    </row>
    <row r="481" spans="1:19" x14ac:dyDescent="0.25">
      <c r="A481" s="76" t="s">
        <v>1</v>
      </c>
      <c r="B481" s="80">
        <v>1</v>
      </c>
      <c r="C481" s="80">
        <v>0</v>
      </c>
      <c r="D481" s="81">
        <v>0</v>
      </c>
      <c r="E481" s="80">
        <v>0</v>
      </c>
      <c r="F481" s="81" t="e">
        <v>#DIV/0!</v>
      </c>
      <c r="G481" s="80">
        <v>0</v>
      </c>
      <c r="H481" s="81" t="e">
        <v>#DIV/0!</v>
      </c>
      <c r="I481" s="80">
        <v>0</v>
      </c>
      <c r="J481" s="81">
        <v>0</v>
      </c>
      <c r="K481" s="81">
        <v>1</v>
      </c>
      <c r="L481" s="81" t="e">
        <v>#DIV/0!</v>
      </c>
      <c r="N481" s="76" t="s">
        <v>146</v>
      </c>
      <c r="O481" s="80">
        <v>6</v>
      </c>
      <c r="P481" s="80">
        <v>6</v>
      </c>
      <c r="Q481" s="80">
        <v>6</v>
      </c>
      <c r="R481" s="80">
        <v>0</v>
      </c>
      <c r="S481" s="80">
        <v>0</v>
      </c>
    </row>
    <row r="482" spans="1:19" x14ac:dyDescent="0.25">
      <c r="A482" s="76" t="s">
        <v>6</v>
      </c>
      <c r="B482" s="80">
        <v>2</v>
      </c>
      <c r="C482" s="80">
        <v>2</v>
      </c>
      <c r="D482" s="81">
        <v>1</v>
      </c>
      <c r="E482" s="80">
        <v>2</v>
      </c>
      <c r="F482" s="81">
        <v>1</v>
      </c>
      <c r="G482" s="80">
        <v>0</v>
      </c>
      <c r="H482" s="81">
        <v>0</v>
      </c>
      <c r="I482" s="80">
        <v>0</v>
      </c>
      <c r="J482" s="81">
        <v>0</v>
      </c>
      <c r="K482" s="81">
        <v>0</v>
      </c>
      <c r="L482" s="81">
        <v>1</v>
      </c>
      <c r="N482" s="76" t="s">
        <v>147</v>
      </c>
      <c r="O482" s="80">
        <v>12</v>
      </c>
      <c r="P482" s="80">
        <v>9</v>
      </c>
      <c r="Q482" s="80">
        <v>4</v>
      </c>
      <c r="R482" s="80">
        <v>5</v>
      </c>
      <c r="S482" s="80">
        <v>0</v>
      </c>
    </row>
    <row r="483" spans="1:19" x14ac:dyDescent="0.25">
      <c r="A483" s="76" t="s">
        <v>197</v>
      </c>
      <c r="B483" s="80">
        <v>2</v>
      </c>
      <c r="C483" s="80">
        <v>2</v>
      </c>
      <c r="D483" s="81">
        <v>1</v>
      </c>
      <c r="E483" s="80">
        <v>2</v>
      </c>
      <c r="F483" s="81">
        <v>1</v>
      </c>
      <c r="G483" s="80">
        <v>0</v>
      </c>
      <c r="H483" s="81">
        <v>0</v>
      </c>
      <c r="I483" s="80">
        <v>0</v>
      </c>
      <c r="J483" s="81">
        <v>0</v>
      </c>
      <c r="K483" s="81">
        <v>0</v>
      </c>
      <c r="L483" s="81">
        <v>1</v>
      </c>
      <c r="N483" s="76" t="s">
        <v>149</v>
      </c>
      <c r="O483" s="80">
        <v>7</v>
      </c>
      <c r="P483" s="80">
        <v>7</v>
      </c>
      <c r="Q483" s="80">
        <v>7</v>
      </c>
      <c r="R483" s="80">
        <v>0</v>
      </c>
      <c r="S483" s="80">
        <v>0</v>
      </c>
    </row>
    <row r="484" spans="1:19" x14ac:dyDescent="0.25">
      <c r="A484" s="76" t="s">
        <v>198</v>
      </c>
      <c r="B484" s="80">
        <v>5</v>
      </c>
      <c r="C484" s="80">
        <v>4</v>
      </c>
      <c r="D484" s="81">
        <v>0.8</v>
      </c>
      <c r="E484" s="80">
        <v>4</v>
      </c>
      <c r="F484" s="81">
        <v>1</v>
      </c>
      <c r="G484" s="80">
        <v>0</v>
      </c>
      <c r="H484" s="81">
        <v>0</v>
      </c>
      <c r="I484" s="80">
        <v>0</v>
      </c>
      <c r="J484" s="81">
        <v>0</v>
      </c>
      <c r="K484" s="81">
        <v>0.2</v>
      </c>
      <c r="L484" s="81">
        <v>0.9</v>
      </c>
      <c r="N484" s="106" t="s">
        <v>110</v>
      </c>
      <c r="O484" s="109">
        <v>32</v>
      </c>
      <c r="P484" s="109">
        <v>29</v>
      </c>
      <c r="Q484" s="109">
        <v>20</v>
      </c>
      <c r="R484" s="109">
        <v>9</v>
      </c>
      <c r="S484" s="109">
        <v>0</v>
      </c>
    </row>
    <row r="485" spans="1:19" x14ac:dyDescent="0.25">
      <c r="A485" s="76" t="s">
        <v>196</v>
      </c>
      <c r="B485" s="80">
        <v>3</v>
      </c>
      <c r="C485" s="80">
        <v>3</v>
      </c>
      <c r="D485" s="81">
        <v>1</v>
      </c>
      <c r="E485" s="80">
        <v>3</v>
      </c>
      <c r="F485" s="81">
        <v>1</v>
      </c>
      <c r="G485" s="80">
        <v>0</v>
      </c>
      <c r="H485" s="81">
        <v>0</v>
      </c>
      <c r="I485" s="80">
        <v>0</v>
      </c>
      <c r="J485" s="81">
        <v>0</v>
      </c>
      <c r="K485" s="81">
        <v>0</v>
      </c>
      <c r="L485" s="81">
        <v>1</v>
      </c>
      <c r="N485" s="76" t="s">
        <v>14</v>
      </c>
      <c r="O485" s="80">
        <v>6</v>
      </c>
      <c r="P485" s="80">
        <v>5</v>
      </c>
      <c r="Q485" s="80">
        <v>2</v>
      </c>
      <c r="R485" s="80">
        <v>3</v>
      </c>
      <c r="S485" s="80">
        <v>0</v>
      </c>
    </row>
    <row r="486" spans="1:19" x14ac:dyDescent="0.25">
      <c r="A486" s="106" t="s">
        <v>131</v>
      </c>
      <c r="B486" s="109">
        <v>118</v>
      </c>
      <c r="C486" s="109">
        <v>102</v>
      </c>
      <c r="D486" s="110">
        <v>0.86440677966101698</v>
      </c>
      <c r="E486" s="109">
        <v>74</v>
      </c>
      <c r="F486" s="110">
        <v>0.72549019607843135</v>
      </c>
      <c r="G486" s="109">
        <v>28</v>
      </c>
      <c r="H486" s="110">
        <v>0.27450980392156865</v>
      </c>
      <c r="I486" s="109">
        <v>0</v>
      </c>
      <c r="J486" s="110">
        <v>0</v>
      </c>
      <c r="K486" s="110">
        <v>0.13559322033898305</v>
      </c>
      <c r="L486" s="110">
        <v>0.79494848786972416</v>
      </c>
      <c r="N486" s="76" t="s">
        <v>146</v>
      </c>
      <c r="O486" s="80">
        <v>12</v>
      </c>
      <c r="P486" s="80">
        <v>12</v>
      </c>
      <c r="Q486" s="80">
        <v>7</v>
      </c>
      <c r="R486" s="80">
        <v>5</v>
      </c>
      <c r="S486" s="80">
        <v>0</v>
      </c>
    </row>
    <row r="487" spans="1:19" x14ac:dyDescent="0.25">
      <c r="A487" s="76" t="s">
        <v>1</v>
      </c>
      <c r="B487" s="80">
        <v>3</v>
      </c>
      <c r="C487" s="80">
        <v>1</v>
      </c>
      <c r="D487" s="81">
        <v>0.33333333333333331</v>
      </c>
      <c r="E487" s="80">
        <v>0</v>
      </c>
      <c r="F487" s="81">
        <v>0</v>
      </c>
      <c r="G487" s="80">
        <v>1</v>
      </c>
      <c r="H487" s="81">
        <v>1</v>
      </c>
      <c r="I487" s="80">
        <v>0</v>
      </c>
      <c r="J487" s="81">
        <v>0</v>
      </c>
      <c r="K487" s="81">
        <v>0.66666666666666663</v>
      </c>
      <c r="L487" s="81">
        <v>0.16666666666666666</v>
      </c>
      <c r="N487" s="76" t="s">
        <v>147</v>
      </c>
      <c r="O487" s="80">
        <v>10</v>
      </c>
      <c r="P487" s="80">
        <v>8</v>
      </c>
      <c r="Q487" s="80">
        <v>7</v>
      </c>
      <c r="R487" s="80">
        <v>1</v>
      </c>
      <c r="S487" s="80">
        <v>0</v>
      </c>
    </row>
    <row r="488" spans="1:19" x14ac:dyDescent="0.25">
      <c r="A488" s="76" t="s">
        <v>181</v>
      </c>
      <c r="B488" s="80">
        <v>1</v>
      </c>
      <c r="C488" s="80">
        <v>0</v>
      </c>
      <c r="D488" s="81">
        <v>0</v>
      </c>
      <c r="E488" s="80">
        <v>0</v>
      </c>
      <c r="F488" s="81" t="e">
        <v>#DIV/0!</v>
      </c>
      <c r="G488" s="80">
        <v>0</v>
      </c>
      <c r="H488" s="81" t="e">
        <v>#DIV/0!</v>
      </c>
      <c r="I488" s="80">
        <v>0</v>
      </c>
      <c r="J488" s="81">
        <v>0</v>
      </c>
      <c r="K488" s="81">
        <v>1</v>
      </c>
      <c r="L488" s="81" t="e">
        <v>#DIV/0!</v>
      </c>
      <c r="N488" s="76" t="s">
        <v>149</v>
      </c>
      <c r="O488" s="80">
        <v>4</v>
      </c>
      <c r="P488" s="80">
        <v>4</v>
      </c>
      <c r="Q488" s="80">
        <v>4</v>
      </c>
      <c r="R488" s="80">
        <v>0</v>
      </c>
      <c r="S488" s="80">
        <v>0</v>
      </c>
    </row>
    <row r="489" spans="1:19" x14ac:dyDescent="0.25">
      <c r="A489" s="76" t="s">
        <v>6</v>
      </c>
      <c r="B489" s="80">
        <v>2</v>
      </c>
      <c r="C489" s="80">
        <v>2</v>
      </c>
      <c r="D489" s="81">
        <v>1</v>
      </c>
      <c r="E489" s="80">
        <v>2</v>
      </c>
      <c r="F489" s="81">
        <v>1</v>
      </c>
      <c r="G489" s="80">
        <v>0</v>
      </c>
      <c r="H489" s="81">
        <v>0</v>
      </c>
      <c r="I489" s="80">
        <v>0</v>
      </c>
      <c r="J489" s="81">
        <v>0</v>
      </c>
      <c r="K489" s="81">
        <v>0</v>
      </c>
      <c r="L489" s="81">
        <v>1</v>
      </c>
      <c r="N489" s="106" t="s">
        <v>111</v>
      </c>
      <c r="O489" s="109">
        <v>13</v>
      </c>
      <c r="P489" s="109">
        <v>13</v>
      </c>
      <c r="Q489" s="109">
        <v>10</v>
      </c>
      <c r="R489" s="109">
        <v>3</v>
      </c>
      <c r="S489" s="109">
        <v>0</v>
      </c>
    </row>
    <row r="490" spans="1:19" x14ac:dyDescent="0.25">
      <c r="A490" s="76" t="s">
        <v>197</v>
      </c>
      <c r="B490" s="80">
        <v>14</v>
      </c>
      <c r="C490" s="80">
        <v>14</v>
      </c>
      <c r="D490" s="81">
        <v>1</v>
      </c>
      <c r="E490" s="80">
        <v>7</v>
      </c>
      <c r="F490" s="81">
        <v>0.5</v>
      </c>
      <c r="G490" s="80">
        <v>7</v>
      </c>
      <c r="H490" s="81">
        <v>0.5</v>
      </c>
      <c r="I490" s="80">
        <v>0</v>
      </c>
      <c r="J490" s="81">
        <v>0</v>
      </c>
      <c r="K490" s="81">
        <v>0</v>
      </c>
      <c r="L490" s="81">
        <v>0.75</v>
      </c>
      <c r="N490" s="76" t="s">
        <v>14</v>
      </c>
      <c r="O490" s="80">
        <v>5</v>
      </c>
      <c r="P490" s="80">
        <v>5</v>
      </c>
      <c r="Q490" s="80">
        <v>5</v>
      </c>
      <c r="R490" s="80">
        <v>0</v>
      </c>
      <c r="S490" s="80">
        <v>0</v>
      </c>
    </row>
    <row r="491" spans="1:19" x14ac:dyDescent="0.25">
      <c r="A491" s="76" t="s">
        <v>198</v>
      </c>
      <c r="B491" s="80">
        <v>32</v>
      </c>
      <c r="C491" s="80">
        <v>25</v>
      </c>
      <c r="D491" s="81">
        <v>0.78125</v>
      </c>
      <c r="E491" s="80">
        <v>16</v>
      </c>
      <c r="F491" s="81">
        <v>0.64</v>
      </c>
      <c r="G491" s="80">
        <v>9</v>
      </c>
      <c r="H491" s="81">
        <v>0.36</v>
      </c>
      <c r="I491" s="80">
        <v>0</v>
      </c>
      <c r="J491" s="81">
        <v>0</v>
      </c>
      <c r="K491" s="81">
        <v>0.21875</v>
      </c>
      <c r="L491" s="81">
        <v>0.71062500000000006</v>
      </c>
      <c r="N491" s="76" t="s">
        <v>146</v>
      </c>
      <c r="O491" s="80">
        <v>1</v>
      </c>
      <c r="P491" s="80">
        <v>1</v>
      </c>
      <c r="Q491" s="80">
        <v>1</v>
      </c>
      <c r="R491" s="80">
        <v>0</v>
      </c>
      <c r="S491" s="80">
        <v>0</v>
      </c>
    </row>
    <row r="492" spans="1:19" x14ac:dyDescent="0.25">
      <c r="A492" s="76" t="s">
        <v>196</v>
      </c>
      <c r="B492" s="80">
        <v>15</v>
      </c>
      <c r="C492" s="80">
        <v>13</v>
      </c>
      <c r="D492" s="81">
        <v>0.8666666666666667</v>
      </c>
      <c r="E492" s="80">
        <v>12</v>
      </c>
      <c r="F492" s="81">
        <v>0.92307692307692313</v>
      </c>
      <c r="G492" s="80">
        <v>1</v>
      </c>
      <c r="H492" s="81">
        <v>7.6923076923076927E-2</v>
      </c>
      <c r="I492" s="80">
        <v>0</v>
      </c>
      <c r="J492" s="81">
        <v>0</v>
      </c>
      <c r="K492" s="81">
        <v>0.13333333333333333</v>
      </c>
      <c r="L492" s="81">
        <v>0.89487179487179491</v>
      </c>
      <c r="N492" s="76" t="s">
        <v>147</v>
      </c>
      <c r="O492" s="80">
        <v>2</v>
      </c>
      <c r="P492" s="80">
        <v>2</v>
      </c>
      <c r="Q492" s="80">
        <v>1</v>
      </c>
      <c r="R492" s="80">
        <v>1</v>
      </c>
      <c r="S492" s="80">
        <v>0</v>
      </c>
    </row>
    <row r="493" spans="1:19" x14ac:dyDescent="0.25">
      <c r="A493" s="76" t="s">
        <v>182</v>
      </c>
      <c r="B493" s="80">
        <v>16</v>
      </c>
      <c r="C493" s="80">
        <v>12</v>
      </c>
      <c r="D493" s="81">
        <v>0.75</v>
      </c>
      <c r="E493" s="80">
        <v>12</v>
      </c>
      <c r="F493" s="81">
        <v>1</v>
      </c>
      <c r="G493" s="80">
        <v>0</v>
      </c>
      <c r="H493" s="81">
        <v>0</v>
      </c>
      <c r="I493" s="80">
        <v>0</v>
      </c>
      <c r="J493" s="81">
        <v>0</v>
      </c>
      <c r="K493" s="81">
        <v>0.25</v>
      </c>
      <c r="L493" s="81">
        <v>0.875</v>
      </c>
      <c r="N493" s="76" t="s">
        <v>149</v>
      </c>
      <c r="O493" s="80">
        <v>5</v>
      </c>
      <c r="P493" s="80">
        <v>5</v>
      </c>
      <c r="Q493" s="80">
        <v>3</v>
      </c>
      <c r="R493" s="80">
        <v>2</v>
      </c>
      <c r="S493" s="80">
        <v>0</v>
      </c>
    </row>
    <row r="494" spans="1:19" x14ac:dyDescent="0.25">
      <c r="A494" s="76" t="s">
        <v>10</v>
      </c>
      <c r="B494" s="80">
        <v>1</v>
      </c>
      <c r="C494" s="80">
        <v>1</v>
      </c>
      <c r="D494" s="81">
        <v>1</v>
      </c>
      <c r="E494" s="80">
        <v>0</v>
      </c>
      <c r="F494" s="81">
        <v>0</v>
      </c>
      <c r="G494" s="80">
        <v>1</v>
      </c>
      <c r="H494" s="81">
        <v>1</v>
      </c>
      <c r="I494" s="80">
        <v>0</v>
      </c>
      <c r="J494" s="81">
        <v>0</v>
      </c>
      <c r="K494" s="81">
        <v>0</v>
      </c>
      <c r="L494" s="81">
        <v>0.5</v>
      </c>
      <c r="N494" s="106" t="s">
        <v>112</v>
      </c>
      <c r="O494" s="109">
        <v>24</v>
      </c>
      <c r="P494" s="109">
        <v>22</v>
      </c>
      <c r="Q494" s="109">
        <v>16</v>
      </c>
      <c r="R494" s="109">
        <v>6</v>
      </c>
      <c r="S494" s="109">
        <v>0</v>
      </c>
    </row>
    <row r="495" spans="1:19" x14ac:dyDescent="0.25">
      <c r="A495" s="76" t="s">
        <v>11</v>
      </c>
      <c r="B495" s="80">
        <v>10</v>
      </c>
      <c r="C495" s="80">
        <v>10</v>
      </c>
      <c r="D495" s="81">
        <v>1</v>
      </c>
      <c r="E495" s="80">
        <v>6</v>
      </c>
      <c r="F495" s="81">
        <v>0.6</v>
      </c>
      <c r="G495" s="80">
        <v>4</v>
      </c>
      <c r="H495" s="81">
        <v>0.4</v>
      </c>
      <c r="I495" s="80">
        <v>0</v>
      </c>
      <c r="J495" s="81">
        <v>0</v>
      </c>
      <c r="K495" s="81">
        <v>0</v>
      </c>
      <c r="L495" s="81">
        <v>0.8</v>
      </c>
      <c r="N495" s="76" t="s">
        <v>14</v>
      </c>
      <c r="O495" s="80">
        <v>6</v>
      </c>
      <c r="P495" s="80">
        <v>6</v>
      </c>
      <c r="Q495" s="80">
        <v>3</v>
      </c>
      <c r="R495" s="80">
        <v>3</v>
      </c>
      <c r="S495" s="80">
        <v>0</v>
      </c>
    </row>
    <row r="496" spans="1:19" x14ac:dyDescent="0.25">
      <c r="A496" s="76" t="s">
        <v>12</v>
      </c>
      <c r="B496" s="80">
        <v>1</v>
      </c>
      <c r="C496" s="80">
        <v>1</v>
      </c>
      <c r="D496" s="81">
        <v>1</v>
      </c>
      <c r="E496" s="80">
        <v>1</v>
      </c>
      <c r="F496" s="81">
        <v>1</v>
      </c>
      <c r="G496" s="80">
        <v>0</v>
      </c>
      <c r="H496" s="81">
        <v>0</v>
      </c>
      <c r="I496" s="80">
        <v>0</v>
      </c>
      <c r="J496" s="81">
        <v>0</v>
      </c>
      <c r="K496" s="81">
        <v>0</v>
      </c>
      <c r="L496" s="81">
        <v>1</v>
      </c>
      <c r="N496" s="76" t="s">
        <v>146</v>
      </c>
      <c r="O496" s="80">
        <v>5</v>
      </c>
      <c r="P496" s="80">
        <v>5</v>
      </c>
      <c r="Q496" s="80">
        <v>4</v>
      </c>
      <c r="R496" s="80">
        <v>1</v>
      </c>
      <c r="S496" s="80">
        <v>0</v>
      </c>
    </row>
    <row r="497" spans="1:19" x14ac:dyDescent="0.25">
      <c r="A497" s="76" t="s">
        <v>13</v>
      </c>
      <c r="B497" s="80">
        <v>21</v>
      </c>
      <c r="C497" s="80">
        <v>21</v>
      </c>
      <c r="D497" s="81">
        <v>1</v>
      </c>
      <c r="E497" s="80">
        <v>16</v>
      </c>
      <c r="F497" s="81">
        <v>0.76190476190476186</v>
      </c>
      <c r="G497" s="80">
        <v>5</v>
      </c>
      <c r="H497" s="81">
        <v>0.23809523809523808</v>
      </c>
      <c r="I497" s="80">
        <v>0</v>
      </c>
      <c r="J497" s="81">
        <v>0</v>
      </c>
      <c r="K497" s="81">
        <v>0</v>
      </c>
      <c r="L497" s="81">
        <v>0.88095238095238093</v>
      </c>
      <c r="N497" s="76" t="s">
        <v>147</v>
      </c>
      <c r="O497" s="80">
        <v>6</v>
      </c>
      <c r="P497" s="80">
        <v>5</v>
      </c>
      <c r="Q497" s="80">
        <v>3</v>
      </c>
      <c r="R497" s="80">
        <v>2</v>
      </c>
      <c r="S497" s="80">
        <v>0</v>
      </c>
    </row>
    <row r="498" spans="1:19" x14ac:dyDescent="0.25">
      <c r="A498" s="76" t="s">
        <v>15</v>
      </c>
      <c r="B498" s="80">
        <v>2</v>
      </c>
      <c r="C498" s="80">
        <v>2</v>
      </c>
      <c r="D498" s="81">
        <v>1</v>
      </c>
      <c r="E498" s="80">
        <v>2</v>
      </c>
      <c r="F498" s="81">
        <v>1</v>
      </c>
      <c r="G498" s="80">
        <v>0</v>
      </c>
      <c r="H498" s="81">
        <v>0</v>
      </c>
      <c r="I498" s="80">
        <v>0</v>
      </c>
      <c r="J498" s="81">
        <v>0</v>
      </c>
      <c r="K498" s="81">
        <v>0</v>
      </c>
      <c r="L498" s="81">
        <v>1</v>
      </c>
      <c r="N498" s="76" t="s">
        <v>149</v>
      </c>
      <c r="O498" s="80">
        <v>7</v>
      </c>
      <c r="P498" s="80">
        <v>6</v>
      </c>
      <c r="Q498" s="80">
        <v>6</v>
      </c>
      <c r="R498" s="80">
        <v>0</v>
      </c>
      <c r="S498" s="80">
        <v>0</v>
      </c>
    </row>
    <row r="499" spans="1:19" x14ac:dyDescent="0.25">
      <c r="A499" s="106" t="s">
        <v>74</v>
      </c>
      <c r="B499" s="109">
        <v>256</v>
      </c>
      <c r="C499" s="109">
        <v>254</v>
      </c>
      <c r="D499" s="110">
        <v>0.9921875</v>
      </c>
      <c r="E499" s="109">
        <v>232</v>
      </c>
      <c r="F499" s="110">
        <v>0.91338582677165359</v>
      </c>
      <c r="G499" s="109">
        <v>22</v>
      </c>
      <c r="H499" s="110">
        <v>8.6614173228346455E-2</v>
      </c>
      <c r="I499" s="109">
        <v>0</v>
      </c>
      <c r="J499" s="110">
        <v>0</v>
      </c>
      <c r="K499" s="110">
        <v>7.8125E-3</v>
      </c>
      <c r="L499" s="110">
        <v>0.95278666338582685</v>
      </c>
      <c r="N499" s="106" t="s">
        <v>140</v>
      </c>
      <c r="O499" s="109">
        <v>11</v>
      </c>
      <c r="P499" s="109">
        <v>11</v>
      </c>
      <c r="Q499" s="109">
        <v>10</v>
      </c>
      <c r="R499" s="109">
        <v>1</v>
      </c>
      <c r="S499" s="109">
        <v>0</v>
      </c>
    </row>
    <row r="500" spans="1:19" x14ac:dyDescent="0.25">
      <c r="A500" s="76" t="s">
        <v>181</v>
      </c>
      <c r="B500" s="80">
        <v>1</v>
      </c>
      <c r="C500" s="80">
        <v>0</v>
      </c>
      <c r="D500" s="81">
        <v>0</v>
      </c>
      <c r="E500" s="80">
        <v>0</v>
      </c>
      <c r="F500" s="81" t="e">
        <v>#DIV/0!</v>
      </c>
      <c r="G500" s="80">
        <v>0</v>
      </c>
      <c r="H500" s="81" t="e">
        <v>#DIV/0!</v>
      </c>
      <c r="I500" s="80">
        <v>0</v>
      </c>
      <c r="J500" s="81">
        <v>0</v>
      </c>
      <c r="K500" s="81">
        <v>1</v>
      </c>
      <c r="L500" s="81" t="e">
        <v>#DIV/0!</v>
      </c>
      <c r="N500" s="76" t="s">
        <v>14</v>
      </c>
      <c r="O500" s="80">
        <v>1</v>
      </c>
      <c r="P500" s="80">
        <v>1</v>
      </c>
      <c r="Q500" s="80">
        <v>1</v>
      </c>
      <c r="R500" s="80">
        <v>0</v>
      </c>
      <c r="S500" s="80">
        <v>0</v>
      </c>
    </row>
    <row r="501" spans="1:19" x14ac:dyDescent="0.25">
      <c r="A501" s="76" t="s">
        <v>6</v>
      </c>
      <c r="B501" s="80">
        <v>10</v>
      </c>
      <c r="C501" s="80">
        <v>10</v>
      </c>
      <c r="D501" s="81">
        <v>1</v>
      </c>
      <c r="E501" s="80">
        <v>8</v>
      </c>
      <c r="F501" s="81">
        <v>0.8</v>
      </c>
      <c r="G501" s="80">
        <v>2</v>
      </c>
      <c r="H501" s="81">
        <v>0.2</v>
      </c>
      <c r="I501" s="80">
        <v>0</v>
      </c>
      <c r="J501" s="81">
        <v>0</v>
      </c>
      <c r="K501" s="81">
        <v>0</v>
      </c>
      <c r="L501" s="81">
        <v>0.9</v>
      </c>
      <c r="N501" s="76" t="s">
        <v>147</v>
      </c>
      <c r="O501" s="80">
        <v>3</v>
      </c>
      <c r="P501" s="80">
        <v>3</v>
      </c>
      <c r="Q501" s="80">
        <v>2</v>
      </c>
      <c r="R501" s="80">
        <v>1</v>
      </c>
      <c r="S501" s="80">
        <v>0</v>
      </c>
    </row>
    <row r="502" spans="1:19" x14ac:dyDescent="0.25">
      <c r="A502" s="76" t="s">
        <v>197</v>
      </c>
      <c r="B502" s="80">
        <v>33</v>
      </c>
      <c r="C502" s="80">
        <v>33</v>
      </c>
      <c r="D502" s="81">
        <v>1</v>
      </c>
      <c r="E502" s="80">
        <v>32</v>
      </c>
      <c r="F502" s="81">
        <v>0.96969696969696972</v>
      </c>
      <c r="G502" s="80">
        <v>1</v>
      </c>
      <c r="H502" s="81">
        <v>3.0303030303030304E-2</v>
      </c>
      <c r="I502" s="80">
        <v>0</v>
      </c>
      <c r="J502" s="81">
        <v>0</v>
      </c>
      <c r="K502" s="81">
        <v>0</v>
      </c>
      <c r="L502" s="81">
        <v>0.98484848484848486</v>
      </c>
      <c r="N502" s="76" t="s">
        <v>149</v>
      </c>
      <c r="O502" s="80">
        <v>7</v>
      </c>
      <c r="P502" s="80">
        <v>7</v>
      </c>
      <c r="Q502" s="80">
        <v>7</v>
      </c>
      <c r="R502" s="80">
        <v>0</v>
      </c>
      <c r="S502" s="80">
        <v>0</v>
      </c>
    </row>
    <row r="503" spans="1:19" x14ac:dyDescent="0.25">
      <c r="A503" s="76" t="s">
        <v>198</v>
      </c>
      <c r="B503" s="80">
        <v>54</v>
      </c>
      <c r="C503" s="80">
        <v>53</v>
      </c>
      <c r="D503" s="81">
        <v>0.98148148148148151</v>
      </c>
      <c r="E503" s="80">
        <v>43</v>
      </c>
      <c r="F503" s="81">
        <v>0.81132075471698117</v>
      </c>
      <c r="G503" s="80">
        <v>10</v>
      </c>
      <c r="H503" s="81">
        <v>0.18867924528301888</v>
      </c>
      <c r="I503" s="80">
        <v>0</v>
      </c>
      <c r="J503" s="81">
        <v>0</v>
      </c>
      <c r="K503" s="81">
        <v>1.8518518518518517E-2</v>
      </c>
      <c r="L503" s="81">
        <v>0.89640111809923129</v>
      </c>
      <c r="N503" s="106" t="s">
        <v>184</v>
      </c>
      <c r="O503" s="109">
        <v>6</v>
      </c>
      <c r="P503" s="109">
        <v>6</v>
      </c>
      <c r="Q503" s="109">
        <v>5</v>
      </c>
      <c r="R503" s="109">
        <v>1</v>
      </c>
      <c r="S503" s="109">
        <v>0</v>
      </c>
    </row>
    <row r="504" spans="1:19" x14ac:dyDescent="0.25">
      <c r="A504" s="76" t="s">
        <v>196</v>
      </c>
      <c r="B504" s="80">
        <v>69</v>
      </c>
      <c r="C504" s="80">
        <v>69</v>
      </c>
      <c r="D504" s="81">
        <v>1</v>
      </c>
      <c r="E504" s="80">
        <v>62</v>
      </c>
      <c r="F504" s="81">
        <v>0.89855072463768115</v>
      </c>
      <c r="G504" s="80">
        <v>7</v>
      </c>
      <c r="H504" s="81">
        <v>0.10144927536231885</v>
      </c>
      <c r="I504" s="80">
        <v>0</v>
      </c>
      <c r="J504" s="81">
        <v>0</v>
      </c>
      <c r="K504" s="81">
        <v>0</v>
      </c>
      <c r="L504" s="81">
        <v>0.94927536231884058</v>
      </c>
      <c r="N504" s="76" t="s">
        <v>146</v>
      </c>
      <c r="O504" s="80">
        <v>2</v>
      </c>
      <c r="P504" s="80">
        <v>2</v>
      </c>
      <c r="Q504" s="80">
        <v>2</v>
      </c>
      <c r="R504" s="80">
        <v>0</v>
      </c>
      <c r="S504" s="80">
        <v>0</v>
      </c>
    </row>
    <row r="505" spans="1:19" x14ac:dyDescent="0.25">
      <c r="A505" s="76" t="s">
        <v>182</v>
      </c>
      <c r="B505" s="80">
        <v>1</v>
      </c>
      <c r="C505" s="80">
        <v>1</v>
      </c>
      <c r="D505" s="81">
        <v>1</v>
      </c>
      <c r="E505" s="80">
        <v>1</v>
      </c>
      <c r="F505" s="81">
        <v>1</v>
      </c>
      <c r="G505" s="80">
        <v>0</v>
      </c>
      <c r="H505" s="81">
        <v>0</v>
      </c>
      <c r="I505" s="80">
        <v>0</v>
      </c>
      <c r="J505" s="81">
        <v>0</v>
      </c>
      <c r="K505" s="81">
        <v>0</v>
      </c>
      <c r="L505" s="81">
        <v>1</v>
      </c>
      <c r="N505" s="76" t="s">
        <v>147</v>
      </c>
      <c r="O505" s="80">
        <v>2</v>
      </c>
      <c r="P505" s="80">
        <v>2</v>
      </c>
      <c r="Q505" s="80">
        <v>2</v>
      </c>
      <c r="R505" s="80">
        <v>0</v>
      </c>
      <c r="S505" s="80">
        <v>0</v>
      </c>
    </row>
    <row r="506" spans="1:19" x14ac:dyDescent="0.25">
      <c r="A506" s="76" t="s">
        <v>13</v>
      </c>
      <c r="B506" s="80">
        <v>83</v>
      </c>
      <c r="C506" s="80">
        <v>83</v>
      </c>
      <c r="D506" s="81">
        <v>1</v>
      </c>
      <c r="E506" s="80">
        <v>81</v>
      </c>
      <c r="F506" s="81">
        <v>0.97590361445783136</v>
      </c>
      <c r="G506" s="80">
        <v>2</v>
      </c>
      <c r="H506" s="81">
        <v>2.4096385542168676E-2</v>
      </c>
      <c r="I506" s="80">
        <v>0</v>
      </c>
      <c r="J506" s="81">
        <v>0</v>
      </c>
      <c r="K506" s="81">
        <v>0</v>
      </c>
      <c r="L506" s="81">
        <v>0.98795180722891573</v>
      </c>
      <c r="N506" s="76" t="s">
        <v>149</v>
      </c>
      <c r="O506" s="80">
        <v>2</v>
      </c>
      <c r="P506" s="80">
        <v>2</v>
      </c>
      <c r="Q506" s="80">
        <v>1</v>
      </c>
      <c r="R506" s="80">
        <v>1</v>
      </c>
      <c r="S506" s="80">
        <v>0</v>
      </c>
    </row>
    <row r="507" spans="1:19" x14ac:dyDescent="0.25">
      <c r="A507" s="76" t="s">
        <v>15</v>
      </c>
      <c r="B507" s="80">
        <v>5</v>
      </c>
      <c r="C507" s="80">
        <v>5</v>
      </c>
      <c r="D507" s="81">
        <v>1</v>
      </c>
      <c r="E507" s="80">
        <v>5</v>
      </c>
      <c r="F507" s="81">
        <v>1</v>
      </c>
      <c r="G507" s="80">
        <v>0</v>
      </c>
      <c r="H507" s="81">
        <v>0</v>
      </c>
      <c r="I507" s="80">
        <v>0</v>
      </c>
      <c r="J507" s="81">
        <v>0</v>
      </c>
      <c r="K507" s="81">
        <v>0</v>
      </c>
      <c r="L507" s="81">
        <v>1</v>
      </c>
      <c r="N507" s="106" t="s">
        <v>113</v>
      </c>
      <c r="O507" s="109">
        <v>18</v>
      </c>
      <c r="P507" s="109">
        <v>16</v>
      </c>
      <c r="Q507" s="109">
        <v>10</v>
      </c>
      <c r="R507" s="109">
        <v>6</v>
      </c>
      <c r="S507" s="109">
        <v>0</v>
      </c>
    </row>
    <row r="508" spans="1:19" x14ac:dyDescent="0.25">
      <c r="A508" s="106" t="s">
        <v>75</v>
      </c>
      <c r="B508" s="109">
        <v>120</v>
      </c>
      <c r="C508" s="109">
        <v>119</v>
      </c>
      <c r="D508" s="110">
        <v>0.9916666666666667</v>
      </c>
      <c r="E508" s="109">
        <v>104</v>
      </c>
      <c r="F508" s="110">
        <v>0.87394957983193278</v>
      </c>
      <c r="G508" s="109">
        <v>15</v>
      </c>
      <c r="H508" s="110">
        <v>0.12605042016806722</v>
      </c>
      <c r="I508" s="109">
        <v>0</v>
      </c>
      <c r="J508" s="110">
        <v>0</v>
      </c>
      <c r="K508" s="110">
        <v>8.3333333333333332E-3</v>
      </c>
      <c r="L508" s="110">
        <v>0.93280812324929974</v>
      </c>
      <c r="N508" s="76" t="s">
        <v>14</v>
      </c>
      <c r="O508" s="80">
        <v>4</v>
      </c>
      <c r="P508" s="80">
        <v>4</v>
      </c>
      <c r="Q508" s="80">
        <v>3</v>
      </c>
      <c r="R508" s="80">
        <v>1</v>
      </c>
      <c r="S508" s="80">
        <v>0</v>
      </c>
    </row>
    <row r="509" spans="1:19" x14ac:dyDescent="0.25">
      <c r="A509" s="76" t="s">
        <v>1</v>
      </c>
      <c r="B509" s="80">
        <v>1</v>
      </c>
      <c r="C509" s="80">
        <v>1</v>
      </c>
      <c r="D509" s="81">
        <v>1</v>
      </c>
      <c r="E509" s="80">
        <v>1</v>
      </c>
      <c r="F509" s="81">
        <v>1</v>
      </c>
      <c r="G509" s="80">
        <v>0</v>
      </c>
      <c r="H509" s="81">
        <v>0</v>
      </c>
      <c r="I509" s="80">
        <v>0</v>
      </c>
      <c r="J509" s="81">
        <v>0</v>
      </c>
      <c r="K509" s="81">
        <v>0</v>
      </c>
      <c r="L509" s="81">
        <v>1</v>
      </c>
      <c r="N509" s="76" t="s">
        <v>146</v>
      </c>
      <c r="O509" s="80">
        <v>2</v>
      </c>
      <c r="P509" s="80">
        <v>2</v>
      </c>
      <c r="Q509" s="80">
        <v>2</v>
      </c>
      <c r="R509" s="80">
        <v>0</v>
      </c>
      <c r="S509" s="80">
        <v>0</v>
      </c>
    </row>
    <row r="510" spans="1:19" x14ac:dyDescent="0.25">
      <c r="A510" s="76" t="s">
        <v>197</v>
      </c>
      <c r="B510" s="80">
        <v>16</v>
      </c>
      <c r="C510" s="80">
        <v>16</v>
      </c>
      <c r="D510" s="81">
        <v>1</v>
      </c>
      <c r="E510" s="80">
        <v>14</v>
      </c>
      <c r="F510" s="81">
        <v>0.875</v>
      </c>
      <c r="G510" s="80">
        <v>2</v>
      </c>
      <c r="H510" s="81">
        <v>0.125</v>
      </c>
      <c r="I510" s="80">
        <v>0</v>
      </c>
      <c r="J510" s="81">
        <v>0</v>
      </c>
      <c r="K510" s="81">
        <v>0</v>
      </c>
      <c r="L510" s="81">
        <v>0.9375</v>
      </c>
      <c r="N510" s="76" t="s">
        <v>147</v>
      </c>
      <c r="O510" s="80">
        <v>3</v>
      </c>
      <c r="P510" s="80">
        <v>1</v>
      </c>
      <c r="Q510" s="80">
        <v>0</v>
      </c>
      <c r="R510" s="80">
        <v>1</v>
      </c>
      <c r="S510" s="80">
        <v>0</v>
      </c>
    </row>
    <row r="511" spans="1:19" x14ac:dyDescent="0.25">
      <c r="A511" s="76" t="s">
        <v>198</v>
      </c>
      <c r="B511" s="80">
        <v>34</v>
      </c>
      <c r="C511" s="80">
        <v>33</v>
      </c>
      <c r="D511" s="81">
        <v>0.97058823529411764</v>
      </c>
      <c r="E511" s="80">
        <v>28</v>
      </c>
      <c r="F511" s="81">
        <v>0.84848484848484851</v>
      </c>
      <c r="G511" s="80">
        <v>5</v>
      </c>
      <c r="H511" s="81">
        <v>0.15151515151515152</v>
      </c>
      <c r="I511" s="80">
        <v>0</v>
      </c>
      <c r="J511" s="81">
        <v>0</v>
      </c>
      <c r="K511" s="81">
        <v>2.9411764705882353E-2</v>
      </c>
      <c r="L511" s="81">
        <v>0.90953654188948307</v>
      </c>
      <c r="N511" s="76" t="s">
        <v>149</v>
      </c>
      <c r="O511" s="80">
        <v>9</v>
      </c>
      <c r="P511" s="80">
        <v>9</v>
      </c>
      <c r="Q511" s="80">
        <v>5</v>
      </c>
      <c r="R511" s="80">
        <v>4</v>
      </c>
      <c r="S511" s="80">
        <v>0</v>
      </c>
    </row>
    <row r="512" spans="1:19" x14ac:dyDescent="0.25">
      <c r="A512" s="76" t="s">
        <v>196</v>
      </c>
      <c r="B512" s="80">
        <v>27</v>
      </c>
      <c r="C512" s="80">
        <v>27</v>
      </c>
      <c r="D512" s="81">
        <v>1</v>
      </c>
      <c r="E512" s="80">
        <v>24</v>
      </c>
      <c r="F512" s="81">
        <v>0.88888888888888884</v>
      </c>
      <c r="G512" s="80">
        <v>3</v>
      </c>
      <c r="H512" s="81">
        <v>0.1111111111111111</v>
      </c>
      <c r="I512" s="80">
        <v>0</v>
      </c>
      <c r="J512" s="81">
        <v>0</v>
      </c>
      <c r="K512" s="81">
        <v>0</v>
      </c>
      <c r="L512" s="81">
        <v>0.94444444444444442</v>
      </c>
      <c r="N512" s="106" t="s">
        <v>114</v>
      </c>
      <c r="O512" s="109">
        <v>72</v>
      </c>
      <c r="P512" s="109">
        <v>70</v>
      </c>
      <c r="Q512" s="109">
        <v>47</v>
      </c>
      <c r="R512" s="109">
        <v>23</v>
      </c>
      <c r="S512" s="109">
        <v>0</v>
      </c>
    </row>
    <row r="513" spans="1:19" x14ac:dyDescent="0.25">
      <c r="A513" s="76" t="s">
        <v>182</v>
      </c>
      <c r="B513" s="80">
        <v>5</v>
      </c>
      <c r="C513" s="80">
        <v>5</v>
      </c>
      <c r="D513" s="81">
        <v>1</v>
      </c>
      <c r="E513" s="80">
        <v>5</v>
      </c>
      <c r="F513" s="81">
        <v>1</v>
      </c>
      <c r="G513" s="80">
        <v>0</v>
      </c>
      <c r="H513" s="81">
        <v>0</v>
      </c>
      <c r="I513" s="80">
        <v>0</v>
      </c>
      <c r="J513" s="81">
        <v>0</v>
      </c>
      <c r="K513" s="81">
        <v>0</v>
      </c>
      <c r="L513" s="81">
        <v>1</v>
      </c>
      <c r="N513" s="76" t="s">
        <v>14</v>
      </c>
      <c r="O513" s="80">
        <v>11</v>
      </c>
      <c r="P513" s="80">
        <v>11</v>
      </c>
      <c r="Q513" s="80">
        <v>9</v>
      </c>
      <c r="R513" s="80">
        <v>2</v>
      </c>
      <c r="S513" s="80">
        <v>0</v>
      </c>
    </row>
    <row r="514" spans="1:19" x14ac:dyDescent="0.25">
      <c r="A514" s="76" t="s">
        <v>11</v>
      </c>
      <c r="B514" s="80">
        <v>8</v>
      </c>
      <c r="C514" s="80">
        <v>8</v>
      </c>
      <c r="D514" s="81">
        <v>1</v>
      </c>
      <c r="E514" s="80">
        <v>5</v>
      </c>
      <c r="F514" s="81">
        <v>0.625</v>
      </c>
      <c r="G514" s="80">
        <v>3</v>
      </c>
      <c r="H514" s="81">
        <v>0.375</v>
      </c>
      <c r="I514" s="80">
        <v>0</v>
      </c>
      <c r="J514" s="81">
        <v>0</v>
      </c>
      <c r="K514" s="81">
        <v>0</v>
      </c>
      <c r="L514" s="81">
        <v>0.8125</v>
      </c>
      <c r="N514" s="76" t="s">
        <v>146</v>
      </c>
      <c r="O514" s="80">
        <v>25</v>
      </c>
      <c r="P514" s="80">
        <v>25</v>
      </c>
      <c r="Q514" s="80">
        <v>16</v>
      </c>
      <c r="R514" s="80">
        <v>9</v>
      </c>
      <c r="S514" s="80">
        <v>0</v>
      </c>
    </row>
    <row r="515" spans="1:19" x14ac:dyDescent="0.25">
      <c r="A515" s="76" t="s">
        <v>12</v>
      </c>
      <c r="B515" s="80">
        <v>1</v>
      </c>
      <c r="C515" s="80">
        <v>1</v>
      </c>
      <c r="D515" s="81">
        <v>1</v>
      </c>
      <c r="E515" s="80">
        <v>1</v>
      </c>
      <c r="F515" s="81">
        <v>1</v>
      </c>
      <c r="G515" s="80">
        <v>0</v>
      </c>
      <c r="H515" s="81">
        <v>0</v>
      </c>
      <c r="I515" s="80">
        <v>0</v>
      </c>
      <c r="J515" s="81">
        <v>0</v>
      </c>
      <c r="K515" s="81">
        <v>0</v>
      </c>
      <c r="L515" s="81">
        <v>1</v>
      </c>
      <c r="N515" s="76" t="s">
        <v>147</v>
      </c>
      <c r="O515" s="80">
        <v>29</v>
      </c>
      <c r="P515" s="80">
        <v>27</v>
      </c>
      <c r="Q515" s="80">
        <v>17</v>
      </c>
      <c r="R515" s="80">
        <v>10</v>
      </c>
      <c r="S515" s="80">
        <v>0</v>
      </c>
    </row>
    <row r="516" spans="1:19" x14ac:dyDescent="0.25">
      <c r="A516" s="76" t="s">
        <v>13</v>
      </c>
      <c r="B516" s="80">
        <v>28</v>
      </c>
      <c r="C516" s="80">
        <v>28</v>
      </c>
      <c r="D516" s="81">
        <v>1</v>
      </c>
      <c r="E516" s="80">
        <v>26</v>
      </c>
      <c r="F516" s="81">
        <v>0.9285714285714286</v>
      </c>
      <c r="G516" s="80">
        <v>2</v>
      </c>
      <c r="H516" s="81">
        <v>7.1428571428571425E-2</v>
      </c>
      <c r="I516" s="80">
        <v>0</v>
      </c>
      <c r="J516" s="81">
        <v>0</v>
      </c>
      <c r="K516" s="81">
        <v>0</v>
      </c>
      <c r="L516" s="81">
        <v>0.9642857142857143</v>
      </c>
      <c r="N516" s="76" t="s">
        <v>149</v>
      </c>
      <c r="O516" s="80">
        <v>7</v>
      </c>
      <c r="P516" s="80">
        <v>7</v>
      </c>
      <c r="Q516" s="80">
        <v>5</v>
      </c>
      <c r="R516" s="80">
        <v>2</v>
      </c>
      <c r="S516" s="80">
        <v>0</v>
      </c>
    </row>
    <row r="517" spans="1:19" x14ac:dyDescent="0.25">
      <c r="A517" s="106" t="s">
        <v>36</v>
      </c>
      <c r="B517" s="109">
        <v>410</v>
      </c>
      <c r="C517" s="109">
        <v>392</v>
      </c>
      <c r="D517" s="110">
        <v>0.95609756097560972</v>
      </c>
      <c r="E517" s="109">
        <v>338</v>
      </c>
      <c r="F517" s="110">
        <v>0.86224489795918369</v>
      </c>
      <c r="G517" s="109">
        <v>54</v>
      </c>
      <c r="H517" s="110">
        <v>0.13775510204081631</v>
      </c>
      <c r="I517" s="109">
        <v>1</v>
      </c>
      <c r="J517" s="110">
        <v>2.4390243902439024E-3</v>
      </c>
      <c r="K517" s="110">
        <v>4.1463414634146344E-2</v>
      </c>
      <c r="L517" s="110">
        <v>0.9091712294673967</v>
      </c>
      <c r="N517" s="106" t="s">
        <v>192</v>
      </c>
      <c r="O517" s="109">
        <v>2</v>
      </c>
      <c r="P517" s="109">
        <v>2</v>
      </c>
      <c r="Q517" s="109">
        <v>2</v>
      </c>
      <c r="R517" s="109">
        <v>0</v>
      </c>
      <c r="S517" s="109">
        <v>0</v>
      </c>
    </row>
    <row r="518" spans="1:19" x14ac:dyDescent="0.25">
      <c r="A518" s="76" t="s">
        <v>1</v>
      </c>
      <c r="B518" s="80">
        <v>4</v>
      </c>
      <c r="C518" s="80">
        <v>3</v>
      </c>
      <c r="D518" s="81">
        <v>0.75</v>
      </c>
      <c r="E518" s="80">
        <v>3</v>
      </c>
      <c r="F518" s="81">
        <v>1</v>
      </c>
      <c r="G518" s="80">
        <v>0</v>
      </c>
      <c r="H518" s="81">
        <v>0</v>
      </c>
      <c r="I518" s="80">
        <v>0</v>
      </c>
      <c r="J518" s="81">
        <v>0</v>
      </c>
      <c r="K518" s="81">
        <v>0.25</v>
      </c>
      <c r="L518" s="81">
        <v>0.875</v>
      </c>
      <c r="N518" s="76" t="s">
        <v>14</v>
      </c>
      <c r="O518" s="80">
        <v>1</v>
      </c>
      <c r="P518" s="80">
        <v>1</v>
      </c>
      <c r="Q518" s="80">
        <v>1</v>
      </c>
      <c r="R518" s="80">
        <v>0</v>
      </c>
      <c r="S518" s="80">
        <v>0</v>
      </c>
    </row>
    <row r="519" spans="1:19" x14ac:dyDescent="0.25">
      <c r="A519" s="76" t="s">
        <v>6</v>
      </c>
      <c r="B519" s="80">
        <v>22</v>
      </c>
      <c r="C519" s="80">
        <v>21</v>
      </c>
      <c r="D519" s="81">
        <v>0.95454545454545459</v>
      </c>
      <c r="E519" s="80">
        <v>18</v>
      </c>
      <c r="F519" s="81">
        <v>0.8571428571428571</v>
      </c>
      <c r="G519" s="80">
        <v>3</v>
      </c>
      <c r="H519" s="81">
        <v>0.14285714285714285</v>
      </c>
      <c r="I519" s="80">
        <v>0</v>
      </c>
      <c r="J519" s="81">
        <v>0</v>
      </c>
      <c r="K519" s="81">
        <v>4.5454545454545456E-2</v>
      </c>
      <c r="L519" s="81">
        <v>0.9058441558441559</v>
      </c>
      <c r="N519" s="76" t="s">
        <v>146</v>
      </c>
      <c r="O519" s="80">
        <v>1</v>
      </c>
      <c r="P519" s="80">
        <v>1</v>
      </c>
      <c r="Q519" s="80">
        <v>1</v>
      </c>
      <c r="R519" s="80">
        <v>0</v>
      </c>
      <c r="S519" s="80">
        <v>0</v>
      </c>
    </row>
    <row r="520" spans="1:19" x14ac:dyDescent="0.25">
      <c r="A520" s="76" t="s">
        <v>197</v>
      </c>
      <c r="B520" s="80">
        <v>65</v>
      </c>
      <c r="C520" s="80">
        <v>62</v>
      </c>
      <c r="D520" s="81">
        <v>0.9538461538461539</v>
      </c>
      <c r="E520" s="80">
        <v>51</v>
      </c>
      <c r="F520" s="81">
        <v>0.82258064516129037</v>
      </c>
      <c r="G520" s="80">
        <v>11</v>
      </c>
      <c r="H520" s="81">
        <v>0.17741935483870969</v>
      </c>
      <c r="I520" s="80">
        <v>0</v>
      </c>
      <c r="J520" s="81">
        <v>0</v>
      </c>
      <c r="K520" s="81">
        <v>4.6153846153846156E-2</v>
      </c>
      <c r="L520" s="81">
        <v>0.88821339950372213</v>
      </c>
      <c r="N520" s="106" t="s">
        <v>153</v>
      </c>
      <c r="O520" s="109">
        <v>62</v>
      </c>
      <c r="P520" s="109">
        <v>61</v>
      </c>
      <c r="Q520" s="109">
        <v>56</v>
      </c>
      <c r="R520" s="109">
        <v>5</v>
      </c>
      <c r="S520" s="109">
        <v>0</v>
      </c>
    </row>
    <row r="521" spans="1:19" x14ac:dyDescent="0.25">
      <c r="A521" s="76" t="s">
        <v>198</v>
      </c>
      <c r="B521" s="80">
        <v>100</v>
      </c>
      <c r="C521" s="80">
        <v>93</v>
      </c>
      <c r="D521" s="81">
        <v>0.93</v>
      </c>
      <c r="E521" s="80">
        <v>81</v>
      </c>
      <c r="F521" s="81">
        <v>0.87096774193548387</v>
      </c>
      <c r="G521" s="80">
        <v>12</v>
      </c>
      <c r="H521" s="81">
        <v>0.12903225806451613</v>
      </c>
      <c r="I521" s="80">
        <v>0</v>
      </c>
      <c r="J521" s="81">
        <v>0</v>
      </c>
      <c r="K521" s="81">
        <v>7.0000000000000007E-2</v>
      </c>
      <c r="L521" s="81">
        <v>0.90048387096774196</v>
      </c>
      <c r="N521" s="76" t="s">
        <v>14</v>
      </c>
      <c r="O521" s="80">
        <v>11</v>
      </c>
      <c r="P521" s="80">
        <v>11</v>
      </c>
      <c r="Q521" s="80">
        <v>10</v>
      </c>
      <c r="R521" s="80">
        <v>1</v>
      </c>
      <c r="S521" s="80">
        <v>0</v>
      </c>
    </row>
    <row r="522" spans="1:19" x14ac:dyDescent="0.25">
      <c r="A522" s="76" t="s">
        <v>196</v>
      </c>
      <c r="B522" s="80">
        <v>98</v>
      </c>
      <c r="C522" s="80">
        <v>95</v>
      </c>
      <c r="D522" s="81">
        <v>0.96938775510204078</v>
      </c>
      <c r="E522" s="80">
        <v>88</v>
      </c>
      <c r="F522" s="81">
        <v>0.9263157894736842</v>
      </c>
      <c r="G522" s="80">
        <v>7</v>
      </c>
      <c r="H522" s="81">
        <v>7.3684210526315783E-2</v>
      </c>
      <c r="I522" s="80">
        <v>1</v>
      </c>
      <c r="J522" s="81">
        <v>1.020408163265306E-2</v>
      </c>
      <c r="K522" s="81">
        <v>2.0408163265306121E-2</v>
      </c>
      <c r="L522" s="81">
        <v>0.94785177228786255</v>
      </c>
      <c r="N522" s="76" t="s">
        <v>146</v>
      </c>
      <c r="O522" s="80">
        <v>14</v>
      </c>
      <c r="P522" s="80">
        <v>14</v>
      </c>
      <c r="Q522" s="80">
        <v>13</v>
      </c>
      <c r="R522" s="80">
        <v>1</v>
      </c>
      <c r="S522" s="80">
        <v>0</v>
      </c>
    </row>
    <row r="523" spans="1:19" x14ac:dyDescent="0.25">
      <c r="A523" s="76" t="s">
        <v>182</v>
      </c>
      <c r="B523" s="80">
        <v>25</v>
      </c>
      <c r="C523" s="80">
        <v>25</v>
      </c>
      <c r="D523" s="81">
        <v>1</v>
      </c>
      <c r="E523" s="80">
        <v>25</v>
      </c>
      <c r="F523" s="81">
        <v>1</v>
      </c>
      <c r="G523" s="80">
        <v>0</v>
      </c>
      <c r="H523" s="81">
        <v>0</v>
      </c>
      <c r="I523" s="80">
        <v>0</v>
      </c>
      <c r="J523" s="81">
        <v>0</v>
      </c>
      <c r="K523" s="81">
        <v>0</v>
      </c>
      <c r="L523" s="81">
        <v>1</v>
      </c>
      <c r="N523" s="76" t="s">
        <v>147</v>
      </c>
      <c r="O523" s="80">
        <v>2</v>
      </c>
      <c r="P523" s="80">
        <v>2</v>
      </c>
      <c r="Q523" s="80">
        <v>2</v>
      </c>
      <c r="R523" s="80">
        <v>0</v>
      </c>
      <c r="S523" s="80">
        <v>0</v>
      </c>
    </row>
    <row r="524" spans="1:19" x14ac:dyDescent="0.25">
      <c r="A524" s="76" t="s">
        <v>11</v>
      </c>
      <c r="B524" s="80">
        <v>24</v>
      </c>
      <c r="C524" s="80">
        <v>22</v>
      </c>
      <c r="D524" s="81">
        <v>0.91666666666666663</v>
      </c>
      <c r="E524" s="80">
        <v>18</v>
      </c>
      <c r="F524" s="81">
        <v>0.81818181818181823</v>
      </c>
      <c r="G524" s="80">
        <v>4</v>
      </c>
      <c r="H524" s="81">
        <v>0.18181818181818182</v>
      </c>
      <c r="I524" s="80">
        <v>0</v>
      </c>
      <c r="J524" s="81">
        <v>0</v>
      </c>
      <c r="K524" s="81">
        <v>8.3333333333333329E-2</v>
      </c>
      <c r="L524" s="81">
        <v>0.86742424242424243</v>
      </c>
      <c r="N524" s="76" t="s">
        <v>149</v>
      </c>
      <c r="O524" s="80">
        <v>35</v>
      </c>
      <c r="P524" s="80">
        <v>34</v>
      </c>
      <c r="Q524" s="80">
        <v>31</v>
      </c>
      <c r="R524" s="80">
        <v>3</v>
      </c>
      <c r="S524" s="80">
        <v>0</v>
      </c>
    </row>
    <row r="525" spans="1:19" x14ac:dyDescent="0.25">
      <c r="A525" s="76" t="s">
        <v>12</v>
      </c>
      <c r="B525" s="80">
        <v>2</v>
      </c>
      <c r="C525" s="80">
        <v>1</v>
      </c>
      <c r="D525" s="81">
        <v>0.5</v>
      </c>
      <c r="E525" s="80">
        <v>1</v>
      </c>
      <c r="F525" s="81">
        <v>1</v>
      </c>
      <c r="G525" s="80">
        <v>0</v>
      </c>
      <c r="H525" s="81">
        <v>0</v>
      </c>
      <c r="I525" s="80">
        <v>0</v>
      </c>
      <c r="J525" s="81">
        <v>0</v>
      </c>
      <c r="K525" s="81">
        <v>0.5</v>
      </c>
      <c r="L525" s="81">
        <v>0.75</v>
      </c>
      <c r="N525" s="106" t="s">
        <v>155</v>
      </c>
      <c r="O525" s="109">
        <v>24</v>
      </c>
      <c r="P525" s="109">
        <v>24</v>
      </c>
      <c r="Q525" s="109">
        <v>24</v>
      </c>
      <c r="R525" s="109">
        <v>0</v>
      </c>
      <c r="S525" s="109">
        <v>0</v>
      </c>
    </row>
    <row r="526" spans="1:19" x14ac:dyDescent="0.25">
      <c r="A526" s="76" t="s">
        <v>13</v>
      </c>
      <c r="B526" s="80">
        <v>64</v>
      </c>
      <c r="C526" s="80">
        <v>64</v>
      </c>
      <c r="D526" s="81">
        <v>1</v>
      </c>
      <c r="E526" s="80">
        <v>50</v>
      </c>
      <c r="F526" s="81">
        <v>0.78125</v>
      </c>
      <c r="G526" s="80">
        <v>14</v>
      </c>
      <c r="H526" s="81">
        <v>0.21875</v>
      </c>
      <c r="I526" s="80">
        <v>0</v>
      </c>
      <c r="J526" s="81">
        <v>0</v>
      </c>
      <c r="K526" s="81">
        <v>0</v>
      </c>
      <c r="L526" s="81">
        <v>0.890625</v>
      </c>
      <c r="N526" s="76" t="s">
        <v>14</v>
      </c>
      <c r="O526" s="80">
        <v>5</v>
      </c>
      <c r="P526" s="80">
        <v>5</v>
      </c>
      <c r="Q526" s="80">
        <v>5</v>
      </c>
      <c r="R526" s="80">
        <v>0</v>
      </c>
      <c r="S526" s="80">
        <v>0</v>
      </c>
    </row>
    <row r="527" spans="1:19" x14ac:dyDescent="0.25">
      <c r="A527" s="76" t="s">
        <v>15</v>
      </c>
      <c r="B527" s="80">
        <v>6</v>
      </c>
      <c r="C527" s="80">
        <v>6</v>
      </c>
      <c r="D527" s="81">
        <v>1</v>
      </c>
      <c r="E527" s="80">
        <v>3</v>
      </c>
      <c r="F527" s="81">
        <v>0.5</v>
      </c>
      <c r="G527" s="80">
        <v>3</v>
      </c>
      <c r="H527" s="81">
        <v>0.5</v>
      </c>
      <c r="I527" s="80">
        <v>0</v>
      </c>
      <c r="J527" s="81">
        <v>0</v>
      </c>
      <c r="K527" s="81">
        <v>0</v>
      </c>
      <c r="L527" s="81">
        <v>0.75</v>
      </c>
      <c r="N527" s="76" t="s">
        <v>146</v>
      </c>
      <c r="O527" s="80">
        <v>7</v>
      </c>
      <c r="P527" s="80">
        <v>7</v>
      </c>
      <c r="Q527" s="80">
        <v>7</v>
      </c>
      <c r="R527" s="80">
        <v>0</v>
      </c>
      <c r="S527" s="80">
        <v>0</v>
      </c>
    </row>
    <row r="528" spans="1:19" x14ac:dyDescent="0.25">
      <c r="A528" s="106" t="s">
        <v>76</v>
      </c>
      <c r="B528" s="109">
        <v>422</v>
      </c>
      <c r="C528" s="109">
        <v>413</v>
      </c>
      <c r="D528" s="110">
        <v>0.97867298578199047</v>
      </c>
      <c r="E528" s="109">
        <v>387</v>
      </c>
      <c r="F528" s="110">
        <v>0.93704600484261502</v>
      </c>
      <c r="G528" s="109">
        <v>26</v>
      </c>
      <c r="H528" s="110">
        <v>6.2953995157384993E-2</v>
      </c>
      <c r="I528" s="109">
        <v>1</v>
      </c>
      <c r="J528" s="110">
        <v>2.3696682464454978E-3</v>
      </c>
      <c r="K528" s="110">
        <v>1.8957345971563982E-2</v>
      </c>
      <c r="L528" s="110">
        <v>0.95785949531230274</v>
      </c>
      <c r="N528" s="76" t="s">
        <v>147</v>
      </c>
      <c r="O528" s="80">
        <v>3</v>
      </c>
      <c r="P528" s="80">
        <v>3</v>
      </c>
      <c r="Q528" s="80">
        <v>3</v>
      </c>
      <c r="R528" s="80">
        <v>0</v>
      </c>
      <c r="S528" s="80">
        <v>0</v>
      </c>
    </row>
    <row r="529" spans="1:19" x14ac:dyDescent="0.25">
      <c r="A529" s="76" t="s">
        <v>1</v>
      </c>
      <c r="B529" s="80">
        <v>2</v>
      </c>
      <c r="C529" s="80">
        <v>2</v>
      </c>
      <c r="D529" s="81">
        <v>1</v>
      </c>
      <c r="E529" s="80">
        <v>2</v>
      </c>
      <c r="F529" s="81">
        <v>1</v>
      </c>
      <c r="G529" s="80">
        <v>0</v>
      </c>
      <c r="H529" s="81">
        <v>0</v>
      </c>
      <c r="I529" s="80">
        <v>0</v>
      </c>
      <c r="J529" s="81">
        <v>0</v>
      </c>
      <c r="K529" s="81">
        <v>0</v>
      </c>
      <c r="L529" s="81">
        <v>1</v>
      </c>
      <c r="N529" s="76" t="s">
        <v>149</v>
      </c>
      <c r="O529" s="80">
        <v>9</v>
      </c>
      <c r="P529" s="80">
        <v>9</v>
      </c>
      <c r="Q529" s="80">
        <v>9</v>
      </c>
      <c r="R529" s="80">
        <v>0</v>
      </c>
      <c r="S529" s="80">
        <v>0</v>
      </c>
    </row>
    <row r="530" spans="1:19" x14ac:dyDescent="0.25">
      <c r="A530" s="76" t="s">
        <v>6</v>
      </c>
      <c r="B530" s="80">
        <v>11</v>
      </c>
      <c r="C530" s="80">
        <v>10</v>
      </c>
      <c r="D530" s="81">
        <v>0.90909090909090906</v>
      </c>
      <c r="E530" s="80">
        <v>10</v>
      </c>
      <c r="F530" s="81">
        <v>1</v>
      </c>
      <c r="G530" s="80">
        <v>0</v>
      </c>
      <c r="H530" s="81">
        <v>0</v>
      </c>
      <c r="I530" s="80">
        <v>0</v>
      </c>
      <c r="J530" s="81">
        <v>0</v>
      </c>
      <c r="K530" s="81">
        <v>9.0909090909090912E-2</v>
      </c>
      <c r="L530" s="81">
        <v>0.95454545454545459</v>
      </c>
      <c r="N530" s="106" t="s">
        <v>186</v>
      </c>
      <c r="O530" s="109">
        <v>1</v>
      </c>
      <c r="P530" s="109">
        <v>1</v>
      </c>
      <c r="Q530" s="109">
        <v>1</v>
      </c>
      <c r="R530" s="109">
        <v>0</v>
      </c>
      <c r="S530" s="109">
        <v>0</v>
      </c>
    </row>
    <row r="531" spans="1:19" x14ac:dyDescent="0.25">
      <c r="A531" s="76" t="s">
        <v>197</v>
      </c>
      <c r="B531" s="80">
        <v>75</v>
      </c>
      <c r="C531" s="80">
        <v>73</v>
      </c>
      <c r="D531" s="81">
        <v>0.97333333333333338</v>
      </c>
      <c r="E531" s="80">
        <v>71</v>
      </c>
      <c r="F531" s="81">
        <v>0.9726027397260274</v>
      </c>
      <c r="G531" s="80">
        <v>2</v>
      </c>
      <c r="H531" s="81">
        <v>2.7397260273972601E-2</v>
      </c>
      <c r="I531" s="80">
        <v>0</v>
      </c>
      <c r="J531" s="81">
        <v>0</v>
      </c>
      <c r="K531" s="81">
        <v>2.6666666666666668E-2</v>
      </c>
      <c r="L531" s="81">
        <v>0.97296803652968045</v>
      </c>
      <c r="N531" s="76" t="s">
        <v>147</v>
      </c>
      <c r="O531" s="80">
        <v>1</v>
      </c>
      <c r="P531" s="80">
        <v>1</v>
      </c>
      <c r="Q531" s="80">
        <v>1</v>
      </c>
      <c r="R531" s="80">
        <v>0</v>
      </c>
      <c r="S531" s="80">
        <v>0</v>
      </c>
    </row>
    <row r="532" spans="1:19" x14ac:dyDescent="0.25">
      <c r="A532" s="76" t="s">
        <v>198</v>
      </c>
      <c r="B532" s="80">
        <v>89</v>
      </c>
      <c r="C532" s="80">
        <v>86</v>
      </c>
      <c r="D532" s="81">
        <v>0.9662921348314607</v>
      </c>
      <c r="E532" s="80">
        <v>82</v>
      </c>
      <c r="F532" s="81">
        <v>0.95348837209302328</v>
      </c>
      <c r="G532" s="80">
        <v>4</v>
      </c>
      <c r="H532" s="81">
        <v>4.6511627906976744E-2</v>
      </c>
      <c r="I532" s="80">
        <v>1</v>
      </c>
      <c r="J532" s="81">
        <v>1.1235955056179775E-2</v>
      </c>
      <c r="K532" s="81">
        <v>2.247191011235955E-2</v>
      </c>
      <c r="L532" s="81">
        <v>0.95989025346224199</v>
      </c>
      <c r="N532" s="106" t="s">
        <v>115</v>
      </c>
      <c r="O532" s="109">
        <v>11</v>
      </c>
      <c r="P532" s="109">
        <v>8</v>
      </c>
      <c r="Q532" s="109">
        <v>6</v>
      </c>
      <c r="R532" s="109">
        <v>2</v>
      </c>
      <c r="S532" s="109">
        <v>1</v>
      </c>
    </row>
    <row r="533" spans="1:19" x14ac:dyDescent="0.25">
      <c r="A533" s="76" t="s">
        <v>196</v>
      </c>
      <c r="B533" s="80">
        <v>118</v>
      </c>
      <c r="C533" s="80">
        <v>118</v>
      </c>
      <c r="D533" s="81">
        <v>1</v>
      </c>
      <c r="E533" s="80">
        <v>106</v>
      </c>
      <c r="F533" s="81">
        <v>0.89830508474576276</v>
      </c>
      <c r="G533" s="80">
        <v>12</v>
      </c>
      <c r="H533" s="81">
        <v>0.10169491525423729</v>
      </c>
      <c r="I533" s="80">
        <v>0</v>
      </c>
      <c r="J533" s="81">
        <v>0</v>
      </c>
      <c r="K533" s="81">
        <v>0</v>
      </c>
      <c r="L533" s="81">
        <v>0.94915254237288138</v>
      </c>
      <c r="N533" s="76" t="s">
        <v>147</v>
      </c>
      <c r="O533" s="80">
        <v>8</v>
      </c>
      <c r="P533" s="80">
        <v>5</v>
      </c>
      <c r="Q533" s="80">
        <v>3</v>
      </c>
      <c r="R533" s="80">
        <v>2</v>
      </c>
      <c r="S533" s="80">
        <v>1</v>
      </c>
    </row>
    <row r="534" spans="1:19" x14ac:dyDescent="0.25">
      <c r="A534" s="76" t="s">
        <v>182</v>
      </c>
      <c r="B534" s="80">
        <v>11</v>
      </c>
      <c r="C534" s="80">
        <v>11</v>
      </c>
      <c r="D534" s="81">
        <v>1</v>
      </c>
      <c r="E534" s="80">
        <v>11</v>
      </c>
      <c r="F534" s="81">
        <v>1</v>
      </c>
      <c r="G534" s="80">
        <v>0</v>
      </c>
      <c r="H534" s="81">
        <v>0</v>
      </c>
      <c r="I534" s="80">
        <v>0</v>
      </c>
      <c r="J534" s="81">
        <v>0</v>
      </c>
      <c r="K534" s="81">
        <v>0</v>
      </c>
      <c r="L534" s="81">
        <v>1</v>
      </c>
      <c r="N534" s="76" t="s">
        <v>149</v>
      </c>
      <c r="O534" s="80">
        <v>3</v>
      </c>
      <c r="P534" s="80">
        <v>3</v>
      </c>
      <c r="Q534" s="80">
        <v>3</v>
      </c>
      <c r="R534" s="80">
        <v>0</v>
      </c>
      <c r="S534" s="80">
        <v>0</v>
      </c>
    </row>
    <row r="535" spans="1:19" x14ac:dyDescent="0.25">
      <c r="A535" s="76" t="s">
        <v>10</v>
      </c>
      <c r="B535" s="80">
        <v>2</v>
      </c>
      <c r="C535" s="80">
        <v>2</v>
      </c>
      <c r="D535" s="81">
        <v>1</v>
      </c>
      <c r="E535" s="80">
        <v>2</v>
      </c>
      <c r="F535" s="81">
        <v>1</v>
      </c>
      <c r="G535" s="80">
        <v>0</v>
      </c>
      <c r="H535" s="81">
        <v>0</v>
      </c>
      <c r="I535" s="80">
        <v>0</v>
      </c>
      <c r="J535" s="81">
        <v>0</v>
      </c>
      <c r="K535" s="81">
        <v>0</v>
      </c>
      <c r="L535" s="81">
        <v>1</v>
      </c>
      <c r="N535" s="106" t="s">
        <v>116</v>
      </c>
      <c r="O535" s="109">
        <v>4</v>
      </c>
      <c r="P535" s="109">
        <v>4</v>
      </c>
      <c r="Q535" s="109">
        <v>4</v>
      </c>
      <c r="R535" s="109">
        <v>0</v>
      </c>
      <c r="S535" s="109">
        <v>1</v>
      </c>
    </row>
    <row r="536" spans="1:19" x14ac:dyDescent="0.25">
      <c r="A536" s="76" t="s">
        <v>11</v>
      </c>
      <c r="B536" s="80">
        <v>26</v>
      </c>
      <c r="C536" s="80">
        <v>24</v>
      </c>
      <c r="D536" s="81">
        <v>0.92307692307692313</v>
      </c>
      <c r="E536" s="80">
        <v>24</v>
      </c>
      <c r="F536" s="81">
        <v>1</v>
      </c>
      <c r="G536" s="80">
        <v>0</v>
      </c>
      <c r="H536" s="81">
        <v>0</v>
      </c>
      <c r="I536" s="80">
        <v>0</v>
      </c>
      <c r="J536" s="81">
        <v>0</v>
      </c>
      <c r="K536" s="81">
        <v>7.6923076923076927E-2</v>
      </c>
      <c r="L536" s="81">
        <v>0.96153846153846156</v>
      </c>
      <c r="N536" s="76" t="s">
        <v>179</v>
      </c>
      <c r="O536" s="80">
        <v>2</v>
      </c>
      <c r="P536" s="80">
        <v>2</v>
      </c>
      <c r="Q536" s="80">
        <v>2</v>
      </c>
      <c r="R536" s="80">
        <v>0</v>
      </c>
      <c r="S536" s="80">
        <v>0</v>
      </c>
    </row>
    <row r="537" spans="1:19" x14ac:dyDescent="0.25">
      <c r="A537" s="76" t="s">
        <v>12</v>
      </c>
      <c r="B537" s="80">
        <v>7</v>
      </c>
      <c r="C537" s="80">
        <v>7</v>
      </c>
      <c r="D537" s="81">
        <v>1</v>
      </c>
      <c r="E537" s="80">
        <v>6</v>
      </c>
      <c r="F537" s="81">
        <v>0.8571428571428571</v>
      </c>
      <c r="G537" s="80">
        <v>1</v>
      </c>
      <c r="H537" s="81">
        <v>0.14285714285714285</v>
      </c>
      <c r="I537" s="80">
        <v>0</v>
      </c>
      <c r="J537" s="81">
        <v>0</v>
      </c>
      <c r="K537" s="81">
        <v>0</v>
      </c>
      <c r="L537" s="81">
        <v>0.9285714285714286</v>
      </c>
      <c r="N537" s="76" t="s">
        <v>146</v>
      </c>
      <c r="O537" s="80">
        <v>1</v>
      </c>
      <c r="P537" s="80">
        <v>1</v>
      </c>
      <c r="Q537" s="80">
        <v>1</v>
      </c>
      <c r="R537" s="80">
        <v>0</v>
      </c>
      <c r="S537" s="80">
        <v>1</v>
      </c>
    </row>
    <row r="538" spans="1:19" x14ac:dyDescent="0.25">
      <c r="A538" s="76" t="s">
        <v>13</v>
      </c>
      <c r="B538" s="80">
        <v>71</v>
      </c>
      <c r="C538" s="80">
        <v>70</v>
      </c>
      <c r="D538" s="81">
        <v>0.9859154929577465</v>
      </c>
      <c r="E538" s="80">
        <v>65</v>
      </c>
      <c r="F538" s="81">
        <v>0.9285714285714286</v>
      </c>
      <c r="G538" s="80">
        <v>5</v>
      </c>
      <c r="H538" s="81">
        <v>7.1428571428571425E-2</v>
      </c>
      <c r="I538" s="80">
        <v>0</v>
      </c>
      <c r="J538" s="81">
        <v>0</v>
      </c>
      <c r="K538" s="81">
        <v>1.4084507042253521E-2</v>
      </c>
      <c r="L538" s="81">
        <v>0.95724346076458755</v>
      </c>
      <c r="N538" s="76" t="s">
        <v>147</v>
      </c>
      <c r="O538" s="80">
        <v>1</v>
      </c>
      <c r="P538" s="80">
        <v>1</v>
      </c>
      <c r="Q538" s="80">
        <v>1</v>
      </c>
      <c r="R538" s="80">
        <v>0</v>
      </c>
      <c r="S538" s="80">
        <v>0</v>
      </c>
    </row>
    <row r="539" spans="1:19" x14ac:dyDescent="0.25">
      <c r="A539" s="76" t="s">
        <v>15</v>
      </c>
      <c r="B539" s="80">
        <v>10</v>
      </c>
      <c r="C539" s="80">
        <v>10</v>
      </c>
      <c r="D539" s="81">
        <v>1</v>
      </c>
      <c r="E539" s="80">
        <v>8</v>
      </c>
      <c r="F539" s="81">
        <v>0.8</v>
      </c>
      <c r="G539" s="80">
        <v>2</v>
      </c>
      <c r="H539" s="81">
        <v>0.2</v>
      </c>
      <c r="I539" s="80">
        <v>0</v>
      </c>
      <c r="J539" s="81">
        <v>0</v>
      </c>
      <c r="K539" s="81">
        <v>0</v>
      </c>
      <c r="L539" s="81">
        <v>0.9</v>
      </c>
      <c r="N539" s="106" t="s">
        <v>117</v>
      </c>
      <c r="O539" s="109">
        <v>16</v>
      </c>
      <c r="P539" s="109">
        <v>15</v>
      </c>
      <c r="Q539" s="109">
        <v>15</v>
      </c>
      <c r="R539" s="109">
        <v>0</v>
      </c>
      <c r="S539" s="109">
        <v>0</v>
      </c>
    </row>
    <row r="540" spans="1:19" x14ac:dyDescent="0.25">
      <c r="A540" s="106" t="s">
        <v>132</v>
      </c>
      <c r="B540" s="109">
        <v>57</v>
      </c>
      <c r="C540" s="109">
        <v>54</v>
      </c>
      <c r="D540" s="110">
        <v>0.94736842105263153</v>
      </c>
      <c r="E540" s="109">
        <v>51</v>
      </c>
      <c r="F540" s="110">
        <v>0.94444444444444442</v>
      </c>
      <c r="G540" s="109">
        <v>3</v>
      </c>
      <c r="H540" s="110">
        <v>5.5555555555555552E-2</v>
      </c>
      <c r="I540" s="109">
        <v>0</v>
      </c>
      <c r="J540" s="110">
        <v>0</v>
      </c>
      <c r="K540" s="110">
        <v>5.2631578947368418E-2</v>
      </c>
      <c r="L540" s="110">
        <v>0.94590643274853803</v>
      </c>
      <c r="N540" s="76" t="s">
        <v>146</v>
      </c>
      <c r="O540" s="80">
        <v>7</v>
      </c>
      <c r="P540" s="80">
        <v>7</v>
      </c>
      <c r="Q540" s="80">
        <v>7</v>
      </c>
      <c r="R540" s="80">
        <v>0</v>
      </c>
      <c r="S540" s="80">
        <v>0</v>
      </c>
    </row>
    <row r="541" spans="1:19" x14ac:dyDescent="0.25">
      <c r="A541" s="76" t="s">
        <v>6</v>
      </c>
      <c r="B541" s="80">
        <v>4</v>
      </c>
      <c r="C541" s="80">
        <v>3</v>
      </c>
      <c r="D541" s="81">
        <v>0.75</v>
      </c>
      <c r="E541" s="80">
        <v>3</v>
      </c>
      <c r="F541" s="81">
        <v>1</v>
      </c>
      <c r="G541" s="80">
        <v>0</v>
      </c>
      <c r="H541" s="81">
        <v>0</v>
      </c>
      <c r="I541" s="80">
        <v>0</v>
      </c>
      <c r="J541" s="81">
        <v>0</v>
      </c>
      <c r="K541" s="81">
        <v>0.25</v>
      </c>
      <c r="L541" s="81">
        <v>0.875</v>
      </c>
      <c r="N541" s="76" t="s">
        <v>147</v>
      </c>
      <c r="O541" s="80">
        <v>8</v>
      </c>
      <c r="P541" s="80">
        <v>7</v>
      </c>
      <c r="Q541" s="80">
        <v>7</v>
      </c>
      <c r="R541" s="80">
        <v>0</v>
      </c>
      <c r="S541" s="80">
        <v>0</v>
      </c>
    </row>
    <row r="542" spans="1:19" x14ac:dyDescent="0.25">
      <c r="A542" s="76" t="s">
        <v>197</v>
      </c>
      <c r="B542" s="80">
        <v>5</v>
      </c>
      <c r="C542" s="80">
        <v>5</v>
      </c>
      <c r="D542" s="81">
        <v>1</v>
      </c>
      <c r="E542" s="80">
        <v>5</v>
      </c>
      <c r="F542" s="81">
        <v>1</v>
      </c>
      <c r="G542" s="80">
        <v>0</v>
      </c>
      <c r="H542" s="81">
        <v>0</v>
      </c>
      <c r="I542" s="80">
        <v>0</v>
      </c>
      <c r="J542" s="81">
        <v>0</v>
      </c>
      <c r="K542" s="81">
        <v>0</v>
      </c>
      <c r="L542" s="81">
        <v>1</v>
      </c>
      <c r="N542" s="76" t="s">
        <v>149</v>
      </c>
      <c r="O542" s="80">
        <v>1</v>
      </c>
      <c r="P542" s="80">
        <v>1</v>
      </c>
      <c r="Q542" s="80">
        <v>1</v>
      </c>
      <c r="R542" s="80">
        <v>0</v>
      </c>
      <c r="S542" s="80">
        <v>0</v>
      </c>
    </row>
    <row r="543" spans="1:19" x14ac:dyDescent="0.25">
      <c r="A543" s="76" t="s">
        <v>198</v>
      </c>
      <c r="B543" s="80">
        <v>11</v>
      </c>
      <c r="C543" s="80">
        <v>10</v>
      </c>
      <c r="D543" s="81">
        <v>0.90909090909090906</v>
      </c>
      <c r="E543" s="80">
        <v>9</v>
      </c>
      <c r="F543" s="81">
        <v>0.9</v>
      </c>
      <c r="G543" s="80">
        <v>1</v>
      </c>
      <c r="H543" s="81">
        <v>0.1</v>
      </c>
      <c r="I543" s="80">
        <v>0</v>
      </c>
      <c r="J543" s="81">
        <v>0</v>
      </c>
      <c r="K543" s="81">
        <v>9.0909090909090912E-2</v>
      </c>
      <c r="L543" s="81">
        <v>0.90454545454545454</v>
      </c>
      <c r="N543" s="106" t="s">
        <v>118</v>
      </c>
      <c r="O543" s="109">
        <v>44</v>
      </c>
      <c r="P543" s="109">
        <v>44</v>
      </c>
      <c r="Q543" s="109">
        <v>36</v>
      </c>
      <c r="R543" s="109">
        <v>8</v>
      </c>
      <c r="S543" s="109">
        <v>0</v>
      </c>
    </row>
    <row r="544" spans="1:19" x14ac:dyDescent="0.25">
      <c r="A544" s="76" t="s">
        <v>196</v>
      </c>
      <c r="B544" s="80">
        <v>12</v>
      </c>
      <c r="C544" s="80">
        <v>11</v>
      </c>
      <c r="D544" s="81">
        <v>0.91666666666666663</v>
      </c>
      <c r="E544" s="80">
        <v>11</v>
      </c>
      <c r="F544" s="81">
        <v>1</v>
      </c>
      <c r="G544" s="80">
        <v>0</v>
      </c>
      <c r="H544" s="81">
        <v>0</v>
      </c>
      <c r="I544" s="80">
        <v>0</v>
      </c>
      <c r="J544" s="81">
        <v>0</v>
      </c>
      <c r="K544" s="81">
        <v>8.3333333333333329E-2</v>
      </c>
      <c r="L544" s="81">
        <v>0.95833333333333326</v>
      </c>
      <c r="N544" s="76" t="s">
        <v>14</v>
      </c>
      <c r="O544" s="80">
        <v>5</v>
      </c>
      <c r="P544" s="80">
        <v>5</v>
      </c>
      <c r="Q544" s="80">
        <v>5</v>
      </c>
      <c r="R544" s="80">
        <v>0</v>
      </c>
      <c r="S544" s="80">
        <v>0</v>
      </c>
    </row>
    <row r="545" spans="1:19" x14ac:dyDescent="0.25">
      <c r="A545" s="76" t="s">
        <v>182</v>
      </c>
      <c r="B545" s="80">
        <v>2</v>
      </c>
      <c r="C545" s="80">
        <v>2</v>
      </c>
      <c r="D545" s="81">
        <v>1</v>
      </c>
      <c r="E545" s="80">
        <v>2</v>
      </c>
      <c r="F545" s="81">
        <v>1</v>
      </c>
      <c r="G545" s="80">
        <v>0</v>
      </c>
      <c r="H545" s="81">
        <v>0</v>
      </c>
      <c r="I545" s="80">
        <v>0</v>
      </c>
      <c r="J545" s="81">
        <v>0</v>
      </c>
      <c r="K545" s="81">
        <v>0</v>
      </c>
      <c r="L545" s="81">
        <v>1</v>
      </c>
      <c r="N545" s="76" t="s">
        <v>146</v>
      </c>
      <c r="O545" s="80">
        <v>10</v>
      </c>
      <c r="P545" s="80">
        <v>10</v>
      </c>
      <c r="Q545" s="80">
        <v>9</v>
      </c>
      <c r="R545" s="80">
        <v>1</v>
      </c>
      <c r="S545" s="80">
        <v>0</v>
      </c>
    </row>
    <row r="546" spans="1:19" x14ac:dyDescent="0.25">
      <c r="A546" s="76" t="s">
        <v>11</v>
      </c>
      <c r="B546" s="80">
        <v>5</v>
      </c>
      <c r="C546" s="80">
        <v>5</v>
      </c>
      <c r="D546" s="81">
        <v>1</v>
      </c>
      <c r="E546" s="80">
        <v>5</v>
      </c>
      <c r="F546" s="81">
        <v>1</v>
      </c>
      <c r="G546" s="80">
        <v>0</v>
      </c>
      <c r="H546" s="81">
        <v>0</v>
      </c>
      <c r="I546" s="80">
        <v>0</v>
      </c>
      <c r="J546" s="81">
        <v>0</v>
      </c>
      <c r="K546" s="81">
        <v>0</v>
      </c>
      <c r="L546" s="81">
        <v>1</v>
      </c>
      <c r="N546" s="76" t="s">
        <v>147</v>
      </c>
      <c r="O546" s="80">
        <v>19</v>
      </c>
      <c r="P546" s="80">
        <v>19</v>
      </c>
      <c r="Q546" s="80">
        <v>13</v>
      </c>
      <c r="R546" s="80">
        <v>6</v>
      </c>
      <c r="S546" s="80">
        <v>0</v>
      </c>
    </row>
    <row r="547" spans="1:19" x14ac:dyDescent="0.25">
      <c r="A547" s="76" t="s">
        <v>12</v>
      </c>
      <c r="B547" s="80">
        <v>1</v>
      </c>
      <c r="C547" s="80">
        <v>1</v>
      </c>
      <c r="D547" s="81">
        <v>1</v>
      </c>
      <c r="E547" s="80">
        <v>1</v>
      </c>
      <c r="F547" s="81">
        <v>1</v>
      </c>
      <c r="G547" s="80">
        <v>0</v>
      </c>
      <c r="H547" s="81">
        <v>0</v>
      </c>
      <c r="I547" s="80">
        <v>0</v>
      </c>
      <c r="J547" s="81">
        <v>0</v>
      </c>
      <c r="K547" s="81">
        <v>0</v>
      </c>
      <c r="L547" s="81">
        <v>1</v>
      </c>
      <c r="N547" s="76" t="s">
        <v>149</v>
      </c>
      <c r="O547" s="80">
        <v>10</v>
      </c>
      <c r="P547" s="80">
        <v>10</v>
      </c>
      <c r="Q547" s="80">
        <v>9</v>
      </c>
      <c r="R547" s="80">
        <v>1</v>
      </c>
      <c r="S547" s="80">
        <v>0</v>
      </c>
    </row>
    <row r="548" spans="1:19" x14ac:dyDescent="0.25">
      <c r="A548" s="76" t="s">
        <v>13</v>
      </c>
      <c r="B548" s="80">
        <v>14</v>
      </c>
      <c r="C548" s="80">
        <v>14</v>
      </c>
      <c r="D548" s="81">
        <v>1</v>
      </c>
      <c r="E548" s="80">
        <v>12</v>
      </c>
      <c r="F548" s="81">
        <v>0.8571428571428571</v>
      </c>
      <c r="G548" s="80">
        <v>2</v>
      </c>
      <c r="H548" s="81">
        <v>0.14285714285714285</v>
      </c>
      <c r="I548" s="80">
        <v>0</v>
      </c>
      <c r="J548" s="81">
        <v>0</v>
      </c>
      <c r="K548" s="81">
        <v>0</v>
      </c>
      <c r="L548" s="81">
        <v>0.9285714285714286</v>
      </c>
      <c r="N548" s="106" t="s">
        <v>119</v>
      </c>
      <c r="O548" s="109">
        <v>24</v>
      </c>
      <c r="P548" s="109">
        <v>23</v>
      </c>
      <c r="Q548" s="109">
        <v>21</v>
      </c>
      <c r="R548" s="109">
        <v>2</v>
      </c>
      <c r="S548" s="109">
        <v>0</v>
      </c>
    </row>
    <row r="549" spans="1:19" x14ac:dyDescent="0.25">
      <c r="A549" s="76" t="s">
        <v>15</v>
      </c>
      <c r="B549" s="80">
        <v>3</v>
      </c>
      <c r="C549" s="80">
        <v>3</v>
      </c>
      <c r="D549" s="81">
        <v>1</v>
      </c>
      <c r="E549" s="80">
        <v>3</v>
      </c>
      <c r="F549" s="81">
        <v>1</v>
      </c>
      <c r="G549" s="80">
        <v>0</v>
      </c>
      <c r="H549" s="81">
        <v>0</v>
      </c>
      <c r="I549" s="80">
        <v>0</v>
      </c>
      <c r="J549" s="81">
        <v>0</v>
      </c>
      <c r="K549" s="81">
        <v>0</v>
      </c>
      <c r="L549" s="81">
        <v>1</v>
      </c>
      <c r="N549" s="76" t="s">
        <v>14</v>
      </c>
      <c r="O549" s="80">
        <v>6</v>
      </c>
      <c r="P549" s="80">
        <v>6</v>
      </c>
      <c r="Q549" s="80">
        <v>5</v>
      </c>
      <c r="R549" s="80">
        <v>1</v>
      </c>
      <c r="S549" s="80">
        <v>0</v>
      </c>
    </row>
    <row r="550" spans="1:19" x14ac:dyDescent="0.25">
      <c r="A550" s="106" t="s">
        <v>77</v>
      </c>
      <c r="B550" s="109">
        <v>77</v>
      </c>
      <c r="C550" s="109">
        <v>75</v>
      </c>
      <c r="D550" s="110">
        <v>0.97402597402597402</v>
      </c>
      <c r="E550" s="109">
        <v>56</v>
      </c>
      <c r="F550" s="110">
        <v>0.7466666666666667</v>
      </c>
      <c r="G550" s="109">
        <v>19</v>
      </c>
      <c r="H550" s="110">
        <v>0.25333333333333335</v>
      </c>
      <c r="I550" s="109">
        <v>0</v>
      </c>
      <c r="J550" s="110">
        <v>0</v>
      </c>
      <c r="K550" s="110">
        <v>2.5974025974025976E-2</v>
      </c>
      <c r="L550" s="110">
        <v>0.86034632034632041</v>
      </c>
      <c r="N550" s="76" t="s">
        <v>146</v>
      </c>
      <c r="O550" s="80">
        <v>6</v>
      </c>
      <c r="P550" s="80">
        <v>6</v>
      </c>
      <c r="Q550" s="80">
        <v>5</v>
      </c>
      <c r="R550" s="80">
        <v>1</v>
      </c>
      <c r="S550" s="80">
        <v>0</v>
      </c>
    </row>
    <row r="551" spans="1:19" x14ac:dyDescent="0.25">
      <c r="A551" s="76" t="s">
        <v>1</v>
      </c>
      <c r="B551" s="80">
        <v>1</v>
      </c>
      <c r="C551" s="80">
        <v>0</v>
      </c>
      <c r="D551" s="81">
        <v>0</v>
      </c>
      <c r="E551" s="80">
        <v>0</v>
      </c>
      <c r="F551" s="81" t="e">
        <v>#DIV/0!</v>
      </c>
      <c r="G551" s="80">
        <v>0</v>
      </c>
      <c r="H551" s="81" t="e">
        <v>#DIV/0!</v>
      </c>
      <c r="I551" s="80">
        <v>0</v>
      </c>
      <c r="J551" s="81">
        <v>0</v>
      </c>
      <c r="K551" s="81">
        <v>1</v>
      </c>
      <c r="L551" s="81" t="e">
        <v>#DIV/0!</v>
      </c>
      <c r="N551" s="76" t="s">
        <v>147</v>
      </c>
      <c r="O551" s="80">
        <v>4</v>
      </c>
      <c r="P551" s="80">
        <v>4</v>
      </c>
      <c r="Q551" s="80">
        <v>4</v>
      </c>
      <c r="R551" s="80">
        <v>0</v>
      </c>
      <c r="S551" s="80">
        <v>0</v>
      </c>
    </row>
    <row r="552" spans="1:19" x14ac:dyDescent="0.25">
      <c r="A552" s="76" t="s">
        <v>6</v>
      </c>
      <c r="B552" s="80">
        <v>5</v>
      </c>
      <c r="C552" s="80">
        <v>5</v>
      </c>
      <c r="D552" s="81">
        <v>1</v>
      </c>
      <c r="E552" s="80">
        <v>4</v>
      </c>
      <c r="F552" s="81">
        <v>0.8</v>
      </c>
      <c r="G552" s="80">
        <v>1</v>
      </c>
      <c r="H552" s="81">
        <v>0.2</v>
      </c>
      <c r="I552" s="80">
        <v>0</v>
      </c>
      <c r="J552" s="81">
        <v>0</v>
      </c>
      <c r="K552" s="81">
        <v>0</v>
      </c>
      <c r="L552" s="81">
        <v>0.9</v>
      </c>
      <c r="N552" s="76" t="s">
        <v>149</v>
      </c>
      <c r="O552" s="80">
        <v>8</v>
      </c>
      <c r="P552" s="80">
        <v>7</v>
      </c>
      <c r="Q552" s="80">
        <v>7</v>
      </c>
      <c r="R552" s="80">
        <v>0</v>
      </c>
      <c r="S552" s="80">
        <v>0</v>
      </c>
    </row>
    <row r="553" spans="1:19" x14ac:dyDescent="0.25">
      <c r="A553" s="76" t="s">
        <v>197</v>
      </c>
      <c r="B553" s="80">
        <v>8</v>
      </c>
      <c r="C553" s="80">
        <v>8</v>
      </c>
      <c r="D553" s="81">
        <v>1</v>
      </c>
      <c r="E553" s="80">
        <v>7</v>
      </c>
      <c r="F553" s="81">
        <v>0.875</v>
      </c>
      <c r="G553" s="80">
        <v>1</v>
      </c>
      <c r="H553" s="81">
        <v>0.125</v>
      </c>
      <c r="I553" s="80">
        <v>0</v>
      </c>
      <c r="J553" s="81">
        <v>0</v>
      </c>
      <c r="K553" s="81">
        <v>0</v>
      </c>
      <c r="L553" s="81">
        <v>0.9375</v>
      </c>
      <c r="N553" s="106" t="s">
        <v>120</v>
      </c>
      <c r="O553" s="109">
        <v>35</v>
      </c>
      <c r="P553" s="109">
        <v>33</v>
      </c>
      <c r="Q553" s="109">
        <v>24</v>
      </c>
      <c r="R553" s="109">
        <v>9</v>
      </c>
      <c r="S553" s="109">
        <v>0</v>
      </c>
    </row>
    <row r="554" spans="1:19" x14ac:dyDescent="0.25">
      <c r="A554" s="76" t="s">
        <v>198</v>
      </c>
      <c r="B554" s="80">
        <v>31</v>
      </c>
      <c r="C554" s="80">
        <v>30</v>
      </c>
      <c r="D554" s="81">
        <v>0.967741935483871</v>
      </c>
      <c r="E554" s="80">
        <v>17</v>
      </c>
      <c r="F554" s="81">
        <v>0.56666666666666665</v>
      </c>
      <c r="G554" s="80">
        <v>13</v>
      </c>
      <c r="H554" s="81">
        <v>0.43333333333333335</v>
      </c>
      <c r="I554" s="80">
        <v>0</v>
      </c>
      <c r="J554" s="81">
        <v>0</v>
      </c>
      <c r="K554" s="81">
        <v>3.2258064516129031E-2</v>
      </c>
      <c r="L554" s="81">
        <v>0.76720430107526882</v>
      </c>
      <c r="N554" s="76" t="s">
        <v>14</v>
      </c>
      <c r="O554" s="80">
        <v>5</v>
      </c>
      <c r="P554" s="80">
        <v>5</v>
      </c>
      <c r="Q554" s="80">
        <v>3</v>
      </c>
      <c r="R554" s="80">
        <v>2</v>
      </c>
      <c r="S554" s="80">
        <v>0</v>
      </c>
    </row>
    <row r="555" spans="1:19" x14ac:dyDescent="0.25">
      <c r="A555" s="76" t="s">
        <v>200</v>
      </c>
      <c r="B555" s="80">
        <v>5</v>
      </c>
      <c r="C555" s="80">
        <v>5</v>
      </c>
      <c r="D555" s="81">
        <v>1</v>
      </c>
      <c r="E555" s="80">
        <v>3</v>
      </c>
      <c r="F555" s="81">
        <v>0.6</v>
      </c>
      <c r="G555" s="80">
        <v>2</v>
      </c>
      <c r="H555" s="81">
        <v>0.4</v>
      </c>
      <c r="I555" s="80">
        <v>0</v>
      </c>
      <c r="J555" s="81">
        <v>0</v>
      </c>
      <c r="K555" s="81">
        <v>0</v>
      </c>
      <c r="L555" s="81">
        <v>0.8</v>
      </c>
      <c r="N555" s="76" t="s">
        <v>146</v>
      </c>
      <c r="O555" s="80">
        <v>6</v>
      </c>
      <c r="P555" s="80">
        <v>6</v>
      </c>
      <c r="Q555" s="80">
        <v>5</v>
      </c>
      <c r="R555" s="80">
        <v>1</v>
      </c>
      <c r="S555" s="80">
        <v>0</v>
      </c>
    </row>
    <row r="556" spans="1:19" x14ac:dyDescent="0.25">
      <c r="A556" s="76" t="s">
        <v>196</v>
      </c>
      <c r="B556" s="80">
        <v>8</v>
      </c>
      <c r="C556" s="80">
        <v>8</v>
      </c>
      <c r="D556" s="81">
        <v>1</v>
      </c>
      <c r="E556" s="80">
        <v>7</v>
      </c>
      <c r="F556" s="81">
        <v>0.875</v>
      </c>
      <c r="G556" s="80">
        <v>1</v>
      </c>
      <c r="H556" s="81">
        <v>0.125</v>
      </c>
      <c r="I556" s="80">
        <v>0</v>
      </c>
      <c r="J556" s="81">
        <v>0</v>
      </c>
      <c r="K556" s="81">
        <v>0</v>
      </c>
      <c r="L556" s="81">
        <v>0.9375</v>
      </c>
      <c r="N556" s="76" t="s">
        <v>147</v>
      </c>
      <c r="O556" s="80">
        <v>20</v>
      </c>
      <c r="P556" s="80">
        <v>18</v>
      </c>
      <c r="Q556" s="80">
        <v>13</v>
      </c>
      <c r="R556" s="80">
        <v>5</v>
      </c>
      <c r="S556" s="80">
        <v>0</v>
      </c>
    </row>
    <row r="557" spans="1:19" x14ac:dyDescent="0.25">
      <c r="A557" s="76" t="s">
        <v>182</v>
      </c>
      <c r="B557" s="80">
        <v>4</v>
      </c>
      <c r="C557" s="80">
        <v>4</v>
      </c>
      <c r="D557" s="81">
        <v>1</v>
      </c>
      <c r="E557" s="80">
        <v>4</v>
      </c>
      <c r="F557" s="81">
        <v>1</v>
      </c>
      <c r="G557" s="80">
        <v>0</v>
      </c>
      <c r="H557" s="81">
        <v>0</v>
      </c>
      <c r="I557" s="80">
        <v>0</v>
      </c>
      <c r="J557" s="81">
        <v>0</v>
      </c>
      <c r="K557" s="81">
        <v>0</v>
      </c>
      <c r="L557" s="81">
        <v>1</v>
      </c>
      <c r="N557" s="76" t="s">
        <v>149</v>
      </c>
      <c r="O557" s="80">
        <v>4</v>
      </c>
      <c r="P557" s="80">
        <v>4</v>
      </c>
      <c r="Q557" s="80">
        <v>3</v>
      </c>
      <c r="R557" s="80">
        <v>1</v>
      </c>
      <c r="S557" s="80">
        <v>0</v>
      </c>
    </row>
    <row r="558" spans="1:19" x14ac:dyDescent="0.25">
      <c r="A558" s="76" t="s">
        <v>11</v>
      </c>
      <c r="B558" s="80">
        <v>3</v>
      </c>
      <c r="C558" s="80">
        <v>3</v>
      </c>
      <c r="D558" s="81">
        <v>1</v>
      </c>
      <c r="E558" s="80">
        <v>2</v>
      </c>
      <c r="F558" s="81">
        <v>0.66666666666666663</v>
      </c>
      <c r="G558" s="80">
        <v>1</v>
      </c>
      <c r="H558" s="81">
        <v>0.33333333333333331</v>
      </c>
      <c r="I558" s="80">
        <v>0</v>
      </c>
      <c r="J558" s="81">
        <v>0</v>
      </c>
      <c r="K558" s="81">
        <v>0</v>
      </c>
      <c r="L558" s="81">
        <v>0.83333333333333326</v>
      </c>
      <c r="N558" s="106" t="s">
        <v>121</v>
      </c>
      <c r="O558" s="109">
        <v>6</v>
      </c>
      <c r="P558" s="109">
        <v>6</v>
      </c>
      <c r="Q558" s="109">
        <v>5</v>
      </c>
      <c r="R558" s="109">
        <v>1</v>
      </c>
      <c r="S558" s="109">
        <v>0</v>
      </c>
    </row>
    <row r="559" spans="1:19" x14ac:dyDescent="0.25">
      <c r="A559" s="76" t="s">
        <v>13</v>
      </c>
      <c r="B559" s="80">
        <v>9</v>
      </c>
      <c r="C559" s="80">
        <v>9</v>
      </c>
      <c r="D559" s="81">
        <v>1</v>
      </c>
      <c r="E559" s="80">
        <v>9</v>
      </c>
      <c r="F559" s="81">
        <v>1</v>
      </c>
      <c r="G559" s="80">
        <v>0</v>
      </c>
      <c r="H559" s="81">
        <v>0</v>
      </c>
      <c r="I559" s="80">
        <v>0</v>
      </c>
      <c r="J559" s="81">
        <v>0</v>
      </c>
      <c r="K559" s="81">
        <v>0</v>
      </c>
      <c r="L559" s="81">
        <v>1</v>
      </c>
      <c r="N559" s="76" t="s">
        <v>14</v>
      </c>
      <c r="O559" s="80">
        <v>1</v>
      </c>
      <c r="P559" s="80">
        <v>1</v>
      </c>
      <c r="Q559" s="80">
        <v>1</v>
      </c>
      <c r="R559" s="80">
        <v>0</v>
      </c>
      <c r="S559" s="80">
        <v>0</v>
      </c>
    </row>
    <row r="560" spans="1:19" x14ac:dyDescent="0.25">
      <c r="A560" s="76" t="s">
        <v>15</v>
      </c>
      <c r="B560" s="80">
        <v>3</v>
      </c>
      <c r="C560" s="80">
        <v>3</v>
      </c>
      <c r="D560" s="81">
        <v>1</v>
      </c>
      <c r="E560" s="80">
        <v>3</v>
      </c>
      <c r="F560" s="81">
        <v>1</v>
      </c>
      <c r="G560" s="80">
        <v>0</v>
      </c>
      <c r="H560" s="81">
        <v>0</v>
      </c>
      <c r="I560" s="80">
        <v>0</v>
      </c>
      <c r="J560" s="81">
        <v>0</v>
      </c>
      <c r="K560" s="81">
        <v>0</v>
      </c>
      <c r="L560" s="81">
        <v>1</v>
      </c>
      <c r="N560" s="76" t="s">
        <v>146</v>
      </c>
      <c r="O560" s="80">
        <v>2</v>
      </c>
      <c r="P560" s="80">
        <v>2</v>
      </c>
      <c r="Q560" s="80">
        <v>2</v>
      </c>
      <c r="R560" s="80">
        <v>0</v>
      </c>
      <c r="S560" s="80">
        <v>0</v>
      </c>
    </row>
    <row r="561" spans="1:19" x14ac:dyDescent="0.25">
      <c r="A561" s="106" t="s">
        <v>78</v>
      </c>
      <c r="B561" s="109">
        <v>397</v>
      </c>
      <c r="C561" s="109">
        <v>369</v>
      </c>
      <c r="D561" s="110">
        <v>0.92947103274559195</v>
      </c>
      <c r="E561" s="109">
        <v>331</v>
      </c>
      <c r="F561" s="110">
        <v>0.89701897018970189</v>
      </c>
      <c r="G561" s="109">
        <v>38</v>
      </c>
      <c r="H561" s="110">
        <v>0.10298102981029811</v>
      </c>
      <c r="I561" s="109">
        <v>0</v>
      </c>
      <c r="J561" s="110">
        <v>0</v>
      </c>
      <c r="K561" s="110">
        <v>7.0528967254408062E-2</v>
      </c>
      <c r="L561" s="110">
        <v>0.91324500146764698</v>
      </c>
      <c r="N561" s="76" t="s">
        <v>147</v>
      </c>
      <c r="O561" s="80">
        <v>1</v>
      </c>
      <c r="P561" s="80">
        <v>1</v>
      </c>
      <c r="Q561" s="80">
        <v>1</v>
      </c>
      <c r="R561" s="80">
        <v>0</v>
      </c>
      <c r="S561" s="80">
        <v>0</v>
      </c>
    </row>
    <row r="562" spans="1:19" x14ac:dyDescent="0.25">
      <c r="A562" s="76" t="s">
        <v>1</v>
      </c>
      <c r="B562" s="80">
        <v>10</v>
      </c>
      <c r="C562" s="80">
        <v>8</v>
      </c>
      <c r="D562" s="81">
        <v>0.8</v>
      </c>
      <c r="E562" s="80">
        <v>7</v>
      </c>
      <c r="F562" s="81">
        <v>0.875</v>
      </c>
      <c r="G562" s="80">
        <v>1</v>
      </c>
      <c r="H562" s="81">
        <v>0.125</v>
      </c>
      <c r="I562" s="80">
        <v>0</v>
      </c>
      <c r="J562" s="81">
        <v>0</v>
      </c>
      <c r="K562" s="81">
        <v>0.2</v>
      </c>
      <c r="L562" s="81">
        <v>0.83750000000000002</v>
      </c>
      <c r="N562" s="76" t="s">
        <v>149</v>
      </c>
      <c r="O562" s="80">
        <v>2</v>
      </c>
      <c r="P562" s="80">
        <v>2</v>
      </c>
      <c r="Q562" s="80">
        <v>1</v>
      </c>
      <c r="R562" s="80">
        <v>1</v>
      </c>
      <c r="S562" s="80">
        <v>0</v>
      </c>
    </row>
    <row r="563" spans="1:19" x14ac:dyDescent="0.25">
      <c r="A563" s="76" t="s">
        <v>181</v>
      </c>
      <c r="B563" s="80">
        <v>1</v>
      </c>
      <c r="C563" s="80">
        <v>0</v>
      </c>
      <c r="D563" s="81">
        <v>0</v>
      </c>
      <c r="E563" s="80">
        <v>0</v>
      </c>
      <c r="F563" s="81" t="e">
        <v>#DIV/0!</v>
      </c>
      <c r="G563" s="80">
        <v>0</v>
      </c>
      <c r="H563" s="81" t="e">
        <v>#DIV/0!</v>
      </c>
      <c r="I563" s="80">
        <v>0</v>
      </c>
      <c r="J563" s="81">
        <v>0</v>
      </c>
      <c r="K563" s="81">
        <v>1</v>
      </c>
      <c r="L563" s="81" t="e">
        <v>#DIV/0!</v>
      </c>
      <c r="N563" s="106" t="s">
        <v>43</v>
      </c>
      <c r="O563" s="109">
        <v>98</v>
      </c>
      <c r="P563" s="109">
        <v>88</v>
      </c>
      <c r="Q563" s="109">
        <v>73</v>
      </c>
      <c r="R563" s="109">
        <v>15</v>
      </c>
      <c r="S563" s="109">
        <v>0</v>
      </c>
    </row>
    <row r="564" spans="1:19" x14ac:dyDescent="0.25">
      <c r="A564" s="76" t="s">
        <v>6</v>
      </c>
      <c r="B564" s="80">
        <v>33</v>
      </c>
      <c r="C564" s="80">
        <v>28</v>
      </c>
      <c r="D564" s="81">
        <v>0.84848484848484851</v>
      </c>
      <c r="E564" s="80">
        <v>20</v>
      </c>
      <c r="F564" s="81">
        <v>0.7142857142857143</v>
      </c>
      <c r="G564" s="80">
        <v>8</v>
      </c>
      <c r="H564" s="81">
        <v>0.2857142857142857</v>
      </c>
      <c r="I564" s="80">
        <v>0</v>
      </c>
      <c r="J564" s="81">
        <v>0</v>
      </c>
      <c r="K564" s="81">
        <v>0.15151515151515152</v>
      </c>
      <c r="L564" s="81">
        <v>0.7813852813852814</v>
      </c>
      <c r="N564" s="76" t="s">
        <v>14</v>
      </c>
      <c r="O564" s="80">
        <v>24</v>
      </c>
      <c r="P564" s="80">
        <v>21</v>
      </c>
      <c r="Q564" s="80">
        <v>15</v>
      </c>
      <c r="R564" s="80">
        <v>6</v>
      </c>
      <c r="S564" s="80">
        <v>0</v>
      </c>
    </row>
    <row r="565" spans="1:19" x14ac:dyDescent="0.25">
      <c r="A565" s="76" t="s">
        <v>197</v>
      </c>
      <c r="B565" s="80">
        <v>52</v>
      </c>
      <c r="C565" s="80">
        <v>49</v>
      </c>
      <c r="D565" s="81">
        <v>0.94230769230769229</v>
      </c>
      <c r="E565" s="80">
        <v>44</v>
      </c>
      <c r="F565" s="81">
        <v>0.89795918367346939</v>
      </c>
      <c r="G565" s="80">
        <v>5</v>
      </c>
      <c r="H565" s="81">
        <v>0.10204081632653061</v>
      </c>
      <c r="I565" s="80">
        <v>0</v>
      </c>
      <c r="J565" s="81">
        <v>0</v>
      </c>
      <c r="K565" s="81">
        <v>5.7692307692307696E-2</v>
      </c>
      <c r="L565" s="81">
        <v>0.92013343799058078</v>
      </c>
      <c r="N565" s="76" t="s">
        <v>146</v>
      </c>
      <c r="O565" s="80">
        <v>32</v>
      </c>
      <c r="P565" s="80">
        <v>28</v>
      </c>
      <c r="Q565" s="80">
        <v>24</v>
      </c>
      <c r="R565" s="80">
        <v>4</v>
      </c>
      <c r="S565" s="80">
        <v>0</v>
      </c>
    </row>
    <row r="566" spans="1:19" x14ac:dyDescent="0.25">
      <c r="A566" s="76" t="s">
        <v>198</v>
      </c>
      <c r="B566" s="80">
        <v>86</v>
      </c>
      <c r="C566" s="80">
        <v>73</v>
      </c>
      <c r="D566" s="81">
        <v>0.84883720930232553</v>
      </c>
      <c r="E566" s="80">
        <v>68</v>
      </c>
      <c r="F566" s="81">
        <v>0.93150684931506844</v>
      </c>
      <c r="G566" s="80">
        <v>5</v>
      </c>
      <c r="H566" s="81">
        <v>6.8493150684931503E-2</v>
      </c>
      <c r="I566" s="80">
        <v>0</v>
      </c>
      <c r="J566" s="81">
        <v>0</v>
      </c>
      <c r="K566" s="81">
        <v>0.15116279069767441</v>
      </c>
      <c r="L566" s="81">
        <v>0.89017202930869699</v>
      </c>
      <c r="N566" s="76" t="s">
        <v>147</v>
      </c>
      <c r="O566" s="80">
        <v>20</v>
      </c>
      <c r="P566" s="80">
        <v>18</v>
      </c>
      <c r="Q566" s="80">
        <v>16</v>
      </c>
      <c r="R566" s="80">
        <v>2</v>
      </c>
      <c r="S566" s="80">
        <v>0</v>
      </c>
    </row>
    <row r="567" spans="1:19" x14ac:dyDescent="0.25">
      <c r="A567" s="76" t="s">
        <v>200</v>
      </c>
      <c r="B567" s="80">
        <v>4</v>
      </c>
      <c r="C567" s="80">
        <v>4</v>
      </c>
      <c r="D567" s="81">
        <v>1</v>
      </c>
      <c r="E567" s="80">
        <v>4</v>
      </c>
      <c r="F567" s="81">
        <v>1</v>
      </c>
      <c r="G567" s="80">
        <v>0</v>
      </c>
      <c r="H567" s="81">
        <v>0</v>
      </c>
      <c r="I567" s="80">
        <v>0</v>
      </c>
      <c r="J567" s="81">
        <v>0</v>
      </c>
      <c r="K567" s="81">
        <v>0</v>
      </c>
      <c r="L567" s="81">
        <v>1</v>
      </c>
      <c r="N567" s="76" t="s">
        <v>149</v>
      </c>
      <c r="O567" s="80">
        <v>22</v>
      </c>
      <c r="P567" s="80">
        <v>21</v>
      </c>
      <c r="Q567" s="80">
        <v>18</v>
      </c>
      <c r="R567" s="80">
        <v>3</v>
      </c>
      <c r="S567" s="80">
        <v>0</v>
      </c>
    </row>
    <row r="568" spans="1:19" x14ac:dyDescent="0.25">
      <c r="A568" s="76" t="s">
        <v>196</v>
      </c>
      <c r="B568" s="80">
        <v>86</v>
      </c>
      <c r="C568" s="80">
        <v>85</v>
      </c>
      <c r="D568" s="81">
        <v>0.98837209302325579</v>
      </c>
      <c r="E568" s="80">
        <v>76</v>
      </c>
      <c r="F568" s="81">
        <v>0.89411764705882357</v>
      </c>
      <c r="G568" s="80">
        <v>9</v>
      </c>
      <c r="H568" s="81">
        <v>0.10588235294117647</v>
      </c>
      <c r="I568" s="80">
        <v>0</v>
      </c>
      <c r="J568" s="81">
        <v>0</v>
      </c>
      <c r="K568" s="81">
        <v>1.1627906976744186E-2</v>
      </c>
      <c r="L568" s="81">
        <v>0.94124487004103963</v>
      </c>
      <c r="N568" s="106" t="s">
        <v>44</v>
      </c>
      <c r="O568" s="109">
        <v>28</v>
      </c>
      <c r="P568" s="109">
        <v>28</v>
      </c>
      <c r="Q568" s="109">
        <v>23</v>
      </c>
      <c r="R568" s="109">
        <v>5</v>
      </c>
      <c r="S568" s="109">
        <v>0</v>
      </c>
    </row>
    <row r="569" spans="1:19" x14ac:dyDescent="0.25">
      <c r="A569" s="76" t="s">
        <v>182</v>
      </c>
      <c r="B569" s="80">
        <v>12</v>
      </c>
      <c r="C569" s="80">
        <v>12</v>
      </c>
      <c r="D569" s="81">
        <v>1</v>
      </c>
      <c r="E569" s="80">
        <v>12</v>
      </c>
      <c r="F569" s="81">
        <v>1</v>
      </c>
      <c r="G569" s="80">
        <v>0</v>
      </c>
      <c r="H569" s="81">
        <v>0</v>
      </c>
      <c r="I569" s="80">
        <v>0</v>
      </c>
      <c r="J569" s="81">
        <v>0</v>
      </c>
      <c r="K569" s="81">
        <v>0</v>
      </c>
      <c r="L569" s="81">
        <v>1</v>
      </c>
      <c r="N569" s="76" t="s">
        <v>179</v>
      </c>
      <c r="O569" s="80">
        <v>0</v>
      </c>
      <c r="P569" s="80">
        <v>0</v>
      </c>
      <c r="Q569" s="80">
        <v>0</v>
      </c>
      <c r="R569" s="80">
        <v>0</v>
      </c>
      <c r="S569" s="80">
        <v>0</v>
      </c>
    </row>
    <row r="570" spans="1:19" x14ac:dyDescent="0.25">
      <c r="A570" s="76" t="s">
        <v>10</v>
      </c>
      <c r="B570" s="80">
        <v>1</v>
      </c>
      <c r="C570" s="80">
        <v>0</v>
      </c>
      <c r="D570" s="81">
        <v>0</v>
      </c>
      <c r="E570" s="80">
        <v>0</v>
      </c>
      <c r="F570" s="81" t="e">
        <v>#DIV/0!</v>
      </c>
      <c r="G570" s="80">
        <v>0</v>
      </c>
      <c r="H570" s="81" t="e">
        <v>#DIV/0!</v>
      </c>
      <c r="I570" s="80">
        <v>0</v>
      </c>
      <c r="J570" s="81">
        <v>0</v>
      </c>
      <c r="K570" s="81">
        <v>1</v>
      </c>
      <c r="L570" s="81" t="e">
        <v>#DIV/0!</v>
      </c>
      <c r="N570" s="76" t="s">
        <v>14</v>
      </c>
      <c r="O570" s="80">
        <v>6</v>
      </c>
      <c r="P570" s="80">
        <v>6</v>
      </c>
      <c r="Q570" s="80">
        <v>6</v>
      </c>
      <c r="R570" s="80">
        <v>0</v>
      </c>
      <c r="S570" s="80">
        <v>0</v>
      </c>
    </row>
    <row r="571" spans="1:19" x14ac:dyDescent="0.25">
      <c r="A571" s="76" t="s">
        <v>11</v>
      </c>
      <c r="B571" s="80">
        <v>5</v>
      </c>
      <c r="C571" s="80">
        <v>5</v>
      </c>
      <c r="D571" s="81">
        <v>1</v>
      </c>
      <c r="E571" s="80">
        <v>5</v>
      </c>
      <c r="F571" s="81">
        <v>1</v>
      </c>
      <c r="G571" s="80">
        <v>0</v>
      </c>
      <c r="H571" s="81">
        <v>0</v>
      </c>
      <c r="I571" s="80">
        <v>0</v>
      </c>
      <c r="J571" s="81">
        <v>0</v>
      </c>
      <c r="K571" s="81">
        <v>0</v>
      </c>
      <c r="L571" s="81">
        <v>1</v>
      </c>
      <c r="N571" s="76" t="s">
        <v>146</v>
      </c>
      <c r="O571" s="80">
        <v>8</v>
      </c>
      <c r="P571" s="80">
        <v>8</v>
      </c>
      <c r="Q571" s="80">
        <v>7</v>
      </c>
      <c r="R571" s="80">
        <v>1</v>
      </c>
      <c r="S571" s="80">
        <v>0</v>
      </c>
    </row>
    <row r="572" spans="1:19" x14ac:dyDescent="0.25">
      <c r="A572" s="76" t="s">
        <v>12</v>
      </c>
      <c r="B572" s="80">
        <v>1</v>
      </c>
      <c r="C572" s="80">
        <v>1</v>
      </c>
      <c r="D572" s="81">
        <v>1</v>
      </c>
      <c r="E572" s="80">
        <v>1</v>
      </c>
      <c r="F572" s="81">
        <v>1</v>
      </c>
      <c r="G572" s="80">
        <v>0</v>
      </c>
      <c r="H572" s="81">
        <v>0</v>
      </c>
      <c r="I572" s="80">
        <v>0</v>
      </c>
      <c r="J572" s="81">
        <v>0</v>
      </c>
      <c r="K572" s="81">
        <v>0</v>
      </c>
      <c r="L572" s="81">
        <v>1</v>
      </c>
      <c r="N572" s="76" t="s">
        <v>147</v>
      </c>
      <c r="O572" s="80">
        <v>5</v>
      </c>
      <c r="P572" s="80">
        <v>5</v>
      </c>
      <c r="Q572" s="80">
        <v>4</v>
      </c>
      <c r="R572" s="80">
        <v>1</v>
      </c>
      <c r="S572" s="80">
        <v>0</v>
      </c>
    </row>
    <row r="573" spans="1:19" x14ac:dyDescent="0.25">
      <c r="A573" s="76" t="s">
        <v>13</v>
      </c>
      <c r="B573" s="80">
        <v>73</v>
      </c>
      <c r="C573" s="80">
        <v>73</v>
      </c>
      <c r="D573" s="81">
        <v>1</v>
      </c>
      <c r="E573" s="80">
        <v>66</v>
      </c>
      <c r="F573" s="81">
        <v>0.90410958904109584</v>
      </c>
      <c r="G573" s="80">
        <v>7</v>
      </c>
      <c r="H573" s="81">
        <v>9.5890410958904104E-2</v>
      </c>
      <c r="I573" s="80">
        <v>0</v>
      </c>
      <c r="J573" s="81">
        <v>0</v>
      </c>
      <c r="K573" s="81">
        <v>0</v>
      </c>
      <c r="L573" s="81">
        <v>0.95205479452054798</v>
      </c>
      <c r="N573" s="76" t="s">
        <v>149</v>
      </c>
      <c r="O573" s="80">
        <v>9</v>
      </c>
      <c r="P573" s="80">
        <v>9</v>
      </c>
      <c r="Q573" s="80">
        <v>6</v>
      </c>
      <c r="R573" s="80">
        <v>3</v>
      </c>
      <c r="S573" s="80">
        <v>0</v>
      </c>
    </row>
    <row r="574" spans="1:19" x14ac:dyDescent="0.25">
      <c r="A574" s="76" t="s">
        <v>15</v>
      </c>
      <c r="B574" s="80">
        <v>33</v>
      </c>
      <c r="C574" s="80">
        <v>31</v>
      </c>
      <c r="D574" s="81">
        <v>0.93939393939393945</v>
      </c>
      <c r="E574" s="80">
        <v>28</v>
      </c>
      <c r="F574" s="81">
        <v>0.90322580645161288</v>
      </c>
      <c r="G574" s="80">
        <v>3</v>
      </c>
      <c r="H574" s="81">
        <v>9.6774193548387094E-2</v>
      </c>
      <c r="I574" s="80">
        <v>0</v>
      </c>
      <c r="J574" s="81">
        <v>0</v>
      </c>
      <c r="K574" s="81">
        <v>6.0606060606060608E-2</v>
      </c>
      <c r="L574" s="81">
        <v>0.92130987292277622</v>
      </c>
      <c r="N574" s="106" t="s">
        <v>167</v>
      </c>
      <c r="O574" s="109">
        <v>53</v>
      </c>
      <c r="P574" s="109">
        <v>53</v>
      </c>
      <c r="Q574" s="109">
        <v>46</v>
      </c>
      <c r="R574" s="109">
        <v>7</v>
      </c>
      <c r="S574" s="109">
        <v>0</v>
      </c>
    </row>
    <row r="575" spans="1:19" x14ac:dyDescent="0.25">
      <c r="A575" s="106" t="s">
        <v>133</v>
      </c>
      <c r="B575" s="109">
        <v>559</v>
      </c>
      <c r="C575" s="109">
        <v>534</v>
      </c>
      <c r="D575" s="110">
        <v>0.95527728085867625</v>
      </c>
      <c r="E575" s="109">
        <v>472</v>
      </c>
      <c r="F575" s="110">
        <v>0.88389513108614237</v>
      </c>
      <c r="G575" s="109">
        <v>62</v>
      </c>
      <c r="H575" s="110">
        <v>0.11610486891385768</v>
      </c>
      <c r="I575" s="109">
        <v>2</v>
      </c>
      <c r="J575" s="110">
        <v>3.5778175313059034E-3</v>
      </c>
      <c r="K575" s="110">
        <v>4.1144901610017888E-2</v>
      </c>
      <c r="L575" s="110">
        <v>0.91958620597240937</v>
      </c>
      <c r="N575" s="76" t="s">
        <v>179</v>
      </c>
      <c r="O575" s="80">
        <v>1</v>
      </c>
      <c r="P575" s="80">
        <v>1</v>
      </c>
      <c r="Q575" s="80">
        <v>0</v>
      </c>
      <c r="R575" s="80">
        <v>1</v>
      </c>
      <c r="S575" s="80">
        <v>0</v>
      </c>
    </row>
    <row r="576" spans="1:19" x14ac:dyDescent="0.25">
      <c r="A576" s="76" t="s">
        <v>1</v>
      </c>
      <c r="B576" s="80">
        <v>2</v>
      </c>
      <c r="C576" s="80">
        <v>1</v>
      </c>
      <c r="D576" s="81">
        <v>0.5</v>
      </c>
      <c r="E576" s="80">
        <v>1</v>
      </c>
      <c r="F576" s="81">
        <v>1</v>
      </c>
      <c r="G576" s="80">
        <v>0</v>
      </c>
      <c r="H576" s="81">
        <v>0</v>
      </c>
      <c r="I576" s="80">
        <v>0</v>
      </c>
      <c r="J576" s="81">
        <v>0</v>
      </c>
      <c r="K576" s="81">
        <v>0.5</v>
      </c>
      <c r="L576" s="81">
        <v>0.75</v>
      </c>
      <c r="N576" s="76" t="s">
        <v>14</v>
      </c>
      <c r="O576" s="80">
        <v>11</v>
      </c>
      <c r="P576" s="80">
        <v>11</v>
      </c>
      <c r="Q576" s="80">
        <v>11</v>
      </c>
      <c r="R576" s="80">
        <v>0</v>
      </c>
      <c r="S576" s="80">
        <v>0</v>
      </c>
    </row>
    <row r="577" spans="1:19" x14ac:dyDescent="0.25">
      <c r="A577" s="76" t="s">
        <v>6</v>
      </c>
      <c r="B577" s="80">
        <v>43</v>
      </c>
      <c r="C577" s="80">
        <v>43</v>
      </c>
      <c r="D577" s="81">
        <v>1</v>
      </c>
      <c r="E577" s="80">
        <v>38</v>
      </c>
      <c r="F577" s="81">
        <v>0.88372093023255816</v>
      </c>
      <c r="G577" s="80">
        <v>5</v>
      </c>
      <c r="H577" s="81">
        <v>0.11627906976744186</v>
      </c>
      <c r="I577" s="80">
        <v>0</v>
      </c>
      <c r="J577" s="81">
        <v>0</v>
      </c>
      <c r="K577" s="81">
        <v>0</v>
      </c>
      <c r="L577" s="81">
        <v>0.94186046511627908</v>
      </c>
      <c r="N577" s="76" t="s">
        <v>146</v>
      </c>
      <c r="O577" s="80">
        <v>10</v>
      </c>
      <c r="P577" s="80">
        <v>10</v>
      </c>
      <c r="Q577" s="80">
        <v>9</v>
      </c>
      <c r="R577" s="80">
        <v>1</v>
      </c>
      <c r="S577" s="80">
        <v>0</v>
      </c>
    </row>
    <row r="578" spans="1:19" x14ac:dyDescent="0.25">
      <c r="A578" s="76" t="s">
        <v>197</v>
      </c>
      <c r="B578" s="80">
        <v>45</v>
      </c>
      <c r="C578" s="80">
        <v>41</v>
      </c>
      <c r="D578" s="81">
        <v>0.91111111111111109</v>
      </c>
      <c r="E578" s="80">
        <v>28</v>
      </c>
      <c r="F578" s="81">
        <v>0.68292682926829273</v>
      </c>
      <c r="G578" s="80">
        <v>13</v>
      </c>
      <c r="H578" s="81">
        <v>0.31707317073170732</v>
      </c>
      <c r="I578" s="80">
        <v>0</v>
      </c>
      <c r="J578" s="81">
        <v>0</v>
      </c>
      <c r="K578" s="81">
        <v>8.8888888888888892E-2</v>
      </c>
      <c r="L578" s="81">
        <v>0.79701897018970191</v>
      </c>
      <c r="N578" s="76" t="s">
        <v>147</v>
      </c>
      <c r="O578" s="80">
        <v>20</v>
      </c>
      <c r="P578" s="80">
        <v>20</v>
      </c>
      <c r="Q578" s="80">
        <v>15</v>
      </c>
      <c r="R578" s="80">
        <v>5</v>
      </c>
      <c r="S578" s="80">
        <v>0</v>
      </c>
    </row>
    <row r="579" spans="1:19" x14ac:dyDescent="0.25">
      <c r="A579" s="76" t="s">
        <v>198</v>
      </c>
      <c r="B579" s="80">
        <v>124</v>
      </c>
      <c r="C579" s="80">
        <v>116</v>
      </c>
      <c r="D579" s="81">
        <v>0.93548387096774188</v>
      </c>
      <c r="E579" s="80">
        <v>110</v>
      </c>
      <c r="F579" s="81">
        <v>0.94827586206896552</v>
      </c>
      <c r="G579" s="80">
        <v>6</v>
      </c>
      <c r="H579" s="81">
        <v>5.1724137931034482E-2</v>
      </c>
      <c r="I579" s="80">
        <v>1</v>
      </c>
      <c r="J579" s="81">
        <v>8.0645161290322578E-3</v>
      </c>
      <c r="K579" s="81">
        <v>5.6451612903225805E-2</v>
      </c>
      <c r="L579" s="81">
        <v>0.94187986651835365</v>
      </c>
      <c r="N579" s="76" t="s">
        <v>149</v>
      </c>
      <c r="O579" s="80">
        <v>11</v>
      </c>
      <c r="P579" s="80">
        <v>11</v>
      </c>
      <c r="Q579" s="80">
        <v>11</v>
      </c>
      <c r="R579" s="80">
        <v>0</v>
      </c>
      <c r="S579" s="80">
        <v>0</v>
      </c>
    </row>
    <row r="580" spans="1:19" x14ac:dyDescent="0.25">
      <c r="A580" s="76" t="s">
        <v>196</v>
      </c>
      <c r="B580" s="80">
        <v>112</v>
      </c>
      <c r="C580" s="80">
        <v>109</v>
      </c>
      <c r="D580" s="81">
        <v>0.9732142857142857</v>
      </c>
      <c r="E580" s="80">
        <v>98</v>
      </c>
      <c r="F580" s="81">
        <v>0.8990825688073395</v>
      </c>
      <c r="G580" s="80">
        <v>11</v>
      </c>
      <c r="H580" s="81">
        <v>0.10091743119266056</v>
      </c>
      <c r="I580" s="80">
        <v>1</v>
      </c>
      <c r="J580" s="81">
        <v>8.9285714285714281E-3</v>
      </c>
      <c r="K580" s="81">
        <v>1.7857142857142856E-2</v>
      </c>
      <c r="L580" s="81">
        <v>0.9361484272608126</v>
      </c>
      <c r="N580" s="106" t="s">
        <v>122</v>
      </c>
      <c r="O580" s="109">
        <v>13</v>
      </c>
      <c r="P580" s="109">
        <v>13</v>
      </c>
      <c r="Q580" s="109">
        <v>13</v>
      </c>
      <c r="R580" s="109">
        <v>0</v>
      </c>
      <c r="S580" s="109">
        <v>0</v>
      </c>
    </row>
    <row r="581" spans="1:19" x14ac:dyDescent="0.25">
      <c r="A581" s="76" t="s">
        <v>182</v>
      </c>
      <c r="B581" s="80">
        <v>47</v>
      </c>
      <c r="C581" s="80">
        <v>47</v>
      </c>
      <c r="D581" s="81">
        <v>1</v>
      </c>
      <c r="E581" s="80">
        <v>47</v>
      </c>
      <c r="F581" s="81">
        <v>1</v>
      </c>
      <c r="G581" s="80">
        <v>0</v>
      </c>
      <c r="H581" s="81">
        <v>0</v>
      </c>
      <c r="I581" s="80">
        <v>0</v>
      </c>
      <c r="J581" s="81">
        <v>0</v>
      </c>
      <c r="K581" s="81">
        <v>0</v>
      </c>
      <c r="L581" s="81">
        <v>1</v>
      </c>
      <c r="N581" s="76" t="s">
        <v>14</v>
      </c>
      <c r="O581" s="80">
        <v>1</v>
      </c>
      <c r="P581" s="80">
        <v>1</v>
      </c>
      <c r="Q581" s="80">
        <v>1</v>
      </c>
      <c r="R581" s="80">
        <v>0</v>
      </c>
      <c r="S581" s="80">
        <v>0</v>
      </c>
    </row>
    <row r="582" spans="1:19" x14ac:dyDescent="0.25">
      <c r="A582" s="76" t="s">
        <v>10</v>
      </c>
      <c r="B582" s="80">
        <v>39</v>
      </c>
      <c r="C582" s="80">
        <v>33</v>
      </c>
      <c r="D582" s="81">
        <v>0.84615384615384615</v>
      </c>
      <c r="E582" s="80">
        <v>28</v>
      </c>
      <c r="F582" s="81">
        <v>0.84848484848484851</v>
      </c>
      <c r="G582" s="80">
        <v>5</v>
      </c>
      <c r="H582" s="81">
        <v>0.15151515151515152</v>
      </c>
      <c r="I582" s="80">
        <v>0</v>
      </c>
      <c r="J582" s="81">
        <v>0</v>
      </c>
      <c r="K582" s="81">
        <v>0.15384615384615385</v>
      </c>
      <c r="L582" s="81">
        <v>0.84731934731934733</v>
      </c>
      <c r="N582" s="76" t="s">
        <v>146</v>
      </c>
      <c r="O582" s="80">
        <v>4</v>
      </c>
      <c r="P582" s="80">
        <v>4</v>
      </c>
      <c r="Q582" s="80">
        <v>4</v>
      </c>
      <c r="R582" s="80">
        <v>0</v>
      </c>
      <c r="S582" s="80">
        <v>0</v>
      </c>
    </row>
    <row r="583" spans="1:19" x14ac:dyDescent="0.25">
      <c r="A583" s="76" t="s">
        <v>11</v>
      </c>
      <c r="B583" s="80">
        <v>16</v>
      </c>
      <c r="C583" s="80">
        <v>16</v>
      </c>
      <c r="D583" s="81">
        <v>1</v>
      </c>
      <c r="E583" s="80">
        <v>15</v>
      </c>
      <c r="F583" s="81">
        <v>0.9375</v>
      </c>
      <c r="G583" s="80">
        <v>1</v>
      </c>
      <c r="H583" s="81">
        <v>6.25E-2</v>
      </c>
      <c r="I583" s="80">
        <v>0</v>
      </c>
      <c r="J583" s="81">
        <v>0</v>
      </c>
      <c r="K583" s="81">
        <v>0</v>
      </c>
      <c r="L583" s="81">
        <v>0.96875</v>
      </c>
      <c r="N583" s="76" t="s">
        <v>147</v>
      </c>
      <c r="O583" s="80">
        <v>4</v>
      </c>
      <c r="P583" s="80">
        <v>4</v>
      </c>
      <c r="Q583" s="80">
        <v>4</v>
      </c>
      <c r="R583" s="80">
        <v>0</v>
      </c>
      <c r="S583" s="80">
        <v>0</v>
      </c>
    </row>
    <row r="584" spans="1:19" x14ac:dyDescent="0.25">
      <c r="A584" s="76" t="s">
        <v>12</v>
      </c>
      <c r="B584" s="80">
        <v>9</v>
      </c>
      <c r="C584" s="80">
        <v>8</v>
      </c>
      <c r="D584" s="81">
        <v>0.88888888888888884</v>
      </c>
      <c r="E584" s="80">
        <v>7</v>
      </c>
      <c r="F584" s="81">
        <v>0.875</v>
      </c>
      <c r="G584" s="80">
        <v>1</v>
      </c>
      <c r="H584" s="81">
        <v>0.125</v>
      </c>
      <c r="I584" s="80">
        <v>0</v>
      </c>
      <c r="J584" s="81">
        <v>0</v>
      </c>
      <c r="K584" s="81">
        <v>0.1111111111111111</v>
      </c>
      <c r="L584" s="81">
        <v>0.88194444444444442</v>
      </c>
      <c r="N584" s="76" t="s">
        <v>149</v>
      </c>
      <c r="O584" s="80">
        <v>4</v>
      </c>
      <c r="P584" s="80">
        <v>4</v>
      </c>
      <c r="Q584" s="80">
        <v>4</v>
      </c>
      <c r="R584" s="80">
        <v>0</v>
      </c>
      <c r="S584" s="80">
        <v>0</v>
      </c>
    </row>
    <row r="585" spans="1:19" x14ac:dyDescent="0.25">
      <c r="A585" s="76" t="s">
        <v>13</v>
      </c>
      <c r="B585" s="80">
        <v>107</v>
      </c>
      <c r="C585" s="80">
        <v>106</v>
      </c>
      <c r="D585" s="81">
        <v>0.99065420560747663</v>
      </c>
      <c r="E585" s="80">
        <v>91</v>
      </c>
      <c r="F585" s="81">
        <v>0.85849056603773588</v>
      </c>
      <c r="G585" s="80">
        <v>15</v>
      </c>
      <c r="H585" s="81">
        <v>0.14150943396226415</v>
      </c>
      <c r="I585" s="80">
        <v>0</v>
      </c>
      <c r="J585" s="81">
        <v>0</v>
      </c>
      <c r="K585" s="81">
        <v>9.3457943925233638E-3</v>
      </c>
      <c r="L585" s="81">
        <v>0.92457238582260626</v>
      </c>
      <c r="N585" s="106" t="s">
        <v>160</v>
      </c>
      <c r="O585" s="109">
        <v>8</v>
      </c>
      <c r="P585" s="109">
        <v>8</v>
      </c>
      <c r="Q585" s="109">
        <v>8</v>
      </c>
      <c r="R585" s="109">
        <v>0</v>
      </c>
      <c r="S585" s="109">
        <v>0</v>
      </c>
    </row>
    <row r="586" spans="1:19" x14ac:dyDescent="0.25">
      <c r="A586" s="76" t="s">
        <v>15</v>
      </c>
      <c r="B586" s="80">
        <v>15</v>
      </c>
      <c r="C586" s="80">
        <v>14</v>
      </c>
      <c r="D586" s="81">
        <v>0.93333333333333335</v>
      </c>
      <c r="E586" s="80">
        <v>9</v>
      </c>
      <c r="F586" s="81">
        <v>0.6428571428571429</v>
      </c>
      <c r="G586" s="80">
        <v>5</v>
      </c>
      <c r="H586" s="81">
        <v>0.35714285714285715</v>
      </c>
      <c r="I586" s="80">
        <v>0</v>
      </c>
      <c r="J586" s="81">
        <v>0</v>
      </c>
      <c r="K586" s="81">
        <v>6.6666666666666666E-2</v>
      </c>
      <c r="L586" s="81">
        <v>0.78809523809523818</v>
      </c>
      <c r="N586" s="76" t="s">
        <v>14</v>
      </c>
      <c r="O586" s="80">
        <v>3</v>
      </c>
      <c r="P586" s="80">
        <v>3</v>
      </c>
      <c r="Q586" s="80">
        <v>3</v>
      </c>
      <c r="R586" s="80">
        <v>0</v>
      </c>
      <c r="S586" s="80">
        <v>0</v>
      </c>
    </row>
    <row r="587" spans="1:19" x14ac:dyDescent="0.25">
      <c r="A587" s="106" t="s">
        <v>79</v>
      </c>
      <c r="B587" s="109">
        <v>397</v>
      </c>
      <c r="C587" s="109">
        <v>373</v>
      </c>
      <c r="D587" s="110">
        <v>0.93954659949622166</v>
      </c>
      <c r="E587" s="109">
        <v>284</v>
      </c>
      <c r="F587" s="110">
        <v>0.76139410187667556</v>
      </c>
      <c r="G587" s="109">
        <v>89</v>
      </c>
      <c r="H587" s="110">
        <v>0.23860589812332439</v>
      </c>
      <c r="I587" s="109">
        <v>5</v>
      </c>
      <c r="J587" s="110">
        <v>1.2594458438287154E-2</v>
      </c>
      <c r="K587" s="110">
        <v>4.7858942065491183E-2</v>
      </c>
      <c r="L587" s="110">
        <v>0.85047035068644861</v>
      </c>
      <c r="N587" s="76" t="s">
        <v>146</v>
      </c>
      <c r="O587" s="80">
        <v>2</v>
      </c>
      <c r="P587" s="80">
        <v>2</v>
      </c>
      <c r="Q587" s="80">
        <v>2</v>
      </c>
      <c r="R587" s="80">
        <v>0</v>
      </c>
      <c r="S587" s="80">
        <v>0</v>
      </c>
    </row>
    <row r="588" spans="1:19" x14ac:dyDescent="0.25">
      <c r="A588" s="76" t="s">
        <v>1</v>
      </c>
      <c r="B588" s="80">
        <v>1</v>
      </c>
      <c r="C588" s="80">
        <v>1</v>
      </c>
      <c r="D588" s="81">
        <v>1</v>
      </c>
      <c r="E588" s="80">
        <v>1</v>
      </c>
      <c r="F588" s="81">
        <v>1</v>
      </c>
      <c r="G588" s="80">
        <v>0</v>
      </c>
      <c r="H588" s="81">
        <v>0</v>
      </c>
      <c r="I588" s="80">
        <v>0</v>
      </c>
      <c r="J588" s="81">
        <v>0</v>
      </c>
      <c r="K588" s="81">
        <v>0</v>
      </c>
      <c r="L588" s="81">
        <v>1</v>
      </c>
      <c r="N588" s="76" t="s">
        <v>149</v>
      </c>
      <c r="O588" s="80">
        <v>3</v>
      </c>
      <c r="P588" s="80">
        <v>3</v>
      </c>
      <c r="Q588" s="80">
        <v>3</v>
      </c>
      <c r="R588" s="80">
        <v>0</v>
      </c>
      <c r="S588" s="80">
        <v>0</v>
      </c>
    </row>
    <row r="589" spans="1:19" x14ac:dyDescent="0.25">
      <c r="A589" s="76" t="s">
        <v>181</v>
      </c>
      <c r="B589" s="80">
        <v>1</v>
      </c>
      <c r="C589" s="80">
        <v>0</v>
      </c>
      <c r="D589" s="81">
        <v>0</v>
      </c>
      <c r="E589" s="80">
        <v>0</v>
      </c>
      <c r="F589" s="81" t="e">
        <v>#DIV/0!</v>
      </c>
      <c r="G589" s="80">
        <v>0</v>
      </c>
      <c r="H589" s="81" t="e">
        <v>#DIV/0!</v>
      </c>
      <c r="I589" s="80">
        <v>0</v>
      </c>
      <c r="J589" s="81">
        <v>0</v>
      </c>
      <c r="K589" s="81">
        <v>1</v>
      </c>
      <c r="L589" s="81" t="e">
        <v>#DIV/0!</v>
      </c>
      <c r="N589" s="106" t="s">
        <v>141</v>
      </c>
      <c r="O589" s="109">
        <v>8</v>
      </c>
      <c r="P589" s="109">
        <v>7</v>
      </c>
      <c r="Q589" s="109">
        <v>7</v>
      </c>
      <c r="R589" s="109">
        <v>0</v>
      </c>
      <c r="S589" s="109">
        <v>0</v>
      </c>
    </row>
    <row r="590" spans="1:19" x14ac:dyDescent="0.25">
      <c r="A590" s="76" t="s">
        <v>6</v>
      </c>
      <c r="B590" s="80">
        <v>37</v>
      </c>
      <c r="C590" s="80">
        <v>36</v>
      </c>
      <c r="D590" s="81">
        <v>0.97297297297297303</v>
      </c>
      <c r="E590" s="80">
        <v>28</v>
      </c>
      <c r="F590" s="81">
        <v>0.77777777777777779</v>
      </c>
      <c r="G590" s="80">
        <v>8</v>
      </c>
      <c r="H590" s="81">
        <v>0.22222222222222221</v>
      </c>
      <c r="I590" s="80">
        <v>0</v>
      </c>
      <c r="J590" s="81">
        <v>0</v>
      </c>
      <c r="K590" s="81">
        <v>2.7027027027027029E-2</v>
      </c>
      <c r="L590" s="81">
        <v>0.87537537537537546</v>
      </c>
      <c r="N590" s="76" t="s">
        <v>147</v>
      </c>
      <c r="O590" s="80">
        <v>8</v>
      </c>
      <c r="P590" s="80">
        <v>7</v>
      </c>
      <c r="Q590" s="80">
        <v>7</v>
      </c>
      <c r="R590" s="80">
        <v>0</v>
      </c>
      <c r="S590" s="80">
        <v>0</v>
      </c>
    </row>
    <row r="591" spans="1:19" x14ac:dyDescent="0.25">
      <c r="A591" s="76" t="s">
        <v>197</v>
      </c>
      <c r="B591" s="80">
        <v>68</v>
      </c>
      <c r="C591" s="80">
        <v>67</v>
      </c>
      <c r="D591" s="81">
        <v>0.98529411764705888</v>
      </c>
      <c r="E591" s="80">
        <v>54</v>
      </c>
      <c r="F591" s="81">
        <v>0.80597014925373134</v>
      </c>
      <c r="G591" s="80">
        <v>13</v>
      </c>
      <c r="H591" s="81">
        <v>0.19402985074626866</v>
      </c>
      <c r="I591" s="80">
        <v>1</v>
      </c>
      <c r="J591" s="81">
        <v>1.4705882352941176E-2</v>
      </c>
      <c r="K591" s="81">
        <v>0</v>
      </c>
      <c r="L591" s="81">
        <v>0.89563213345039516</v>
      </c>
      <c r="N591" s="106" t="s">
        <v>45</v>
      </c>
      <c r="O591" s="109">
        <v>48</v>
      </c>
      <c r="P591" s="109">
        <v>45</v>
      </c>
      <c r="Q591" s="109">
        <v>42</v>
      </c>
      <c r="R591" s="109">
        <v>3</v>
      </c>
      <c r="S591" s="109">
        <v>0</v>
      </c>
    </row>
    <row r="592" spans="1:19" x14ac:dyDescent="0.25">
      <c r="A592" s="76" t="s">
        <v>198</v>
      </c>
      <c r="B592" s="80">
        <v>99</v>
      </c>
      <c r="C592" s="80">
        <v>89</v>
      </c>
      <c r="D592" s="81">
        <v>0.89898989898989901</v>
      </c>
      <c r="E592" s="80">
        <v>68</v>
      </c>
      <c r="F592" s="81">
        <v>0.7640449438202247</v>
      </c>
      <c r="G592" s="80">
        <v>21</v>
      </c>
      <c r="H592" s="81">
        <v>0.23595505617977527</v>
      </c>
      <c r="I592" s="80">
        <v>1</v>
      </c>
      <c r="J592" s="81">
        <v>1.0101010101010102E-2</v>
      </c>
      <c r="K592" s="81">
        <v>9.0909090909090912E-2</v>
      </c>
      <c r="L592" s="81">
        <v>0.8315174214050618</v>
      </c>
      <c r="N592" s="76" t="s">
        <v>14</v>
      </c>
      <c r="O592" s="80">
        <v>11</v>
      </c>
      <c r="P592" s="80">
        <v>11</v>
      </c>
      <c r="Q592" s="80">
        <v>10</v>
      </c>
      <c r="R592" s="80">
        <v>1</v>
      </c>
      <c r="S592" s="80">
        <v>0</v>
      </c>
    </row>
    <row r="593" spans="1:19" x14ac:dyDescent="0.25">
      <c r="A593" s="76" t="s">
        <v>196</v>
      </c>
      <c r="B593" s="80">
        <v>78</v>
      </c>
      <c r="C593" s="80">
        <v>75</v>
      </c>
      <c r="D593" s="81">
        <v>0.96153846153846156</v>
      </c>
      <c r="E593" s="80">
        <v>46</v>
      </c>
      <c r="F593" s="81">
        <v>0.61333333333333329</v>
      </c>
      <c r="G593" s="80">
        <v>29</v>
      </c>
      <c r="H593" s="81">
        <v>0.38666666666666666</v>
      </c>
      <c r="I593" s="80">
        <v>2</v>
      </c>
      <c r="J593" s="81">
        <v>2.564102564102564E-2</v>
      </c>
      <c r="K593" s="81">
        <v>1.282051282051282E-2</v>
      </c>
      <c r="L593" s="81">
        <v>0.78743589743589748</v>
      </c>
      <c r="N593" s="76" t="s">
        <v>146</v>
      </c>
      <c r="O593" s="80">
        <v>11</v>
      </c>
      <c r="P593" s="80">
        <v>11</v>
      </c>
      <c r="Q593" s="80">
        <v>11</v>
      </c>
      <c r="R593" s="80">
        <v>0</v>
      </c>
      <c r="S593" s="80">
        <v>0</v>
      </c>
    </row>
    <row r="594" spans="1:19" x14ac:dyDescent="0.25">
      <c r="A594" s="76" t="s">
        <v>182</v>
      </c>
      <c r="B594" s="80">
        <v>15</v>
      </c>
      <c r="C594" s="80">
        <v>13</v>
      </c>
      <c r="D594" s="81">
        <v>0.8666666666666667</v>
      </c>
      <c r="E594" s="80">
        <v>13</v>
      </c>
      <c r="F594" s="81">
        <v>1</v>
      </c>
      <c r="G594" s="80">
        <v>0</v>
      </c>
      <c r="H594" s="81">
        <v>0</v>
      </c>
      <c r="I594" s="80">
        <v>0</v>
      </c>
      <c r="J594" s="81">
        <v>0</v>
      </c>
      <c r="K594" s="81">
        <v>0.13333333333333333</v>
      </c>
      <c r="L594" s="81">
        <v>0.93333333333333335</v>
      </c>
      <c r="N594" s="76" t="s">
        <v>147</v>
      </c>
      <c r="O594" s="80">
        <v>9</v>
      </c>
      <c r="P594" s="80">
        <v>7</v>
      </c>
      <c r="Q594" s="80">
        <v>6</v>
      </c>
      <c r="R594" s="80">
        <v>1</v>
      </c>
      <c r="S594" s="80">
        <v>0</v>
      </c>
    </row>
    <row r="595" spans="1:19" x14ac:dyDescent="0.25">
      <c r="A595" s="76" t="s">
        <v>10</v>
      </c>
      <c r="B595" s="80">
        <v>3</v>
      </c>
      <c r="C595" s="80">
        <v>3</v>
      </c>
      <c r="D595" s="81">
        <v>1</v>
      </c>
      <c r="E595" s="80">
        <v>2</v>
      </c>
      <c r="F595" s="81">
        <v>0.66666666666666663</v>
      </c>
      <c r="G595" s="80">
        <v>1</v>
      </c>
      <c r="H595" s="81">
        <v>0.33333333333333331</v>
      </c>
      <c r="I595" s="80">
        <v>0</v>
      </c>
      <c r="J595" s="81">
        <v>0</v>
      </c>
      <c r="K595" s="81">
        <v>0</v>
      </c>
      <c r="L595" s="81">
        <v>0.83333333333333326</v>
      </c>
      <c r="N595" s="76" t="s">
        <v>149</v>
      </c>
      <c r="O595" s="80">
        <v>17</v>
      </c>
      <c r="P595" s="80">
        <v>16</v>
      </c>
      <c r="Q595" s="80">
        <v>15</v>
      </c>
      <c r="R595" s="80">
        <v>1</v>
      </c>
      <c r="S595" s="80">
        <v>0</v>
      </c>
    </row>
    <row r="596" spans="1:19" x14ac:dyDescent="0.25">
      <c r="A596" s="76" t="s">
        <v>11</v>
      </c>
      <c r="B596" s="80">
        <v>21</v>
      </c>
      <c r="C596" s="80">
        <v>20</v>
      </c>
      <c r="D596" s="81">
        <v>0.95238095238095233</v>
      </c>
      <c r="E596" s="80">
        <v>13</v>
      </c>
      <c r="F596" s="81">
        <v>0.65</v>
      </c>
      <c r="G596" s="80">
        <v>7</v>
      </c>
      <c r="H596" s="81">
        <v>0.35</v>
      </c>
      <c r="I596" s="80">
        <v>1</v>
      </c>
      <c r="J596" s="81">
        <v>4.7619047619047616E-2</v>
      </c>
      <c r="K596" s="81">
        <v>0</v>
      </c>
      <c r="L596" s="81">
        <v>0.80119047619047623</v>
      </c>
      <c r="N596" s="106" t="s">
        <v>123</v>
      </c>
      <c r="O596" s="109">
        <v>6</v>
      </c>
      <c r="P596" s="109">
        <v>6</v>
      </c>
      <c r="Q596" s="109">
        <v>5</v>
      </c>
      <c r="R596" s="109">
        <v>1</v>
      </c>
      <c r="S596" s="109">
        <v>0</v>
      </c>
    </row>
    <row r="597" spans="1:19" x14ac:dyDescent="0.25">
      <c r="A597" s="76" t="s">
        <v>12</v>
      </c>
      <c r="B597" s="80">
        <v>2</v>
      </c>
      <c r="C597" s="80">
        <v>2</v>
      </c>
      <c r="D597" s="81">
        <v>1</v>
      </c>
      <c r="E597" s="80">
        <v>2</v>
      </c>
      <c r="F597" s="81">
        <v>1</v>
      </c>
      <c r="G597" s="80">
        <v>0</v>
      </c>
      <c r="H597" s="81">
        <v>0</v>
      </c>
      <c r="I597" s="80">
        <v>0</v>
      </c>
      <c r="J597" s="81">
        <v>0</v>
      </c>
      <c r="K597" s="81">
        <v>0</v>
      </c>
      <c r="L597" s="81">
        <v>1</v>
      </c>
      <c r="N597" s="76" t="s">
        <v>14</v>
      </c>
      <c r="O597" s="80">
        <v>3</v>
      </c>
      <c r="P597" s="80">
        <v>3</v>
      </c>
      <c r="Q597" s="80">
        <v>2</v>
      </c>
      <c r="R597" s="80">
        <v>1</v>
      </c>
      <c r="S597" s="80">
        <v>0</v>
      </c>
    </row>
    <row r="598" spans="1:19" x14ac:dyDescent="0.25">
      <c r="A598" s="76" t="s">
        <v>13</v>
      </c>
      <c r="B598" s="80">
        <v>50</v>
      </c>
      <c r="C598" s="80">
        <v>49</v>
      </c>
      <c r="D598" s="81">
        <v>0.98</v>
      </c>
      <c r="E598" s="80">
        <v>40</v>
      </c>
      <c r="F598" s="81">
        <v>0.81632653061224492</v>
      </c>
      <c r="G598" s="80">
        <v>9</v>
      </c>
      <c r="H598" s="81">
        <v>0.18367346938775511</v>
      </c>
      <c r="I598" s="80">
        <v>0</v>
      </c>
      <c r="J598" s="81">
        <v>0</v>
      </c>
      <c r="K598" s="81">
        <v>0.02</v>
      </c>
      <c r="L598" s="81">
        <v>0.89816326530612245</v>
      </c>
      <c r="N598" s="76" t="s">
        <v>146</v>
      </c>
      <c r="O598" s="80">
        <v>1</v>
      </c>
      <c r="P598" s="80">
        <v>1</v>
      </c>
      <c r="Q598" s="80">
        <v>1</v>
      </c>
      <c r="R598" s="80">
        <v>0</v>
      </c>
      <c r="S598" s="80">
        <v>0</v>
      </c>
    </row>
    <row r="599" spans="1:19" x14ac:dyDescent="0.25">
      <c r="A599" s="76" t="s">
        <v>15</v>
      </c>
      <c r="B599" s="80">
        <v>22</v>
      </c>
      <c r="C599" s="80">
        <v>18</v>
      </c>
      <c r="D599" s="81">
        <v>0.81818181818181823</v>
      </c>
      <c r="E599" s="80">
        <v>17</v>
      </c>
      <c r="F599" s="81">
        <v>0.94444444444444442</v>
      </c>
      <c r="G599" s="80">
        <v>1</v>
      </c>
      <c r="H599" s="81">
        <v>5.5555555555555552E-2</v>
      </c>
      <c r="I599" s="80">
        <v>0</v>
      </c>
      <c r="J599" s="81">
        <v>0</v>
      </c>
      <c r="K599" s="81">
        <v>0.18181818181818182</v>
      </c>
      <c r="L599" s="81">
        <v>0.88131313131313127</v>
      </c>
      <c r="N599" s="76" t="s">
        <v>147</v>
      </c>
      <c r="O599" s="80">
        <v>2</v>
      </c>
      <c r="P599" s="80">
        <v>2</v>
      </c>
      <c r="Q599" s="80">
        <v>2</v>
      </c>
      <c r="R599" s="80">
        <v>0</v>
      </c>
      <c r="S599" s="80">
        <v>0</v>
      </c>
    </row>
    <row r="600" spans="1:19" x14ac:dyDescent="0.25">
      <c r="A600" s="106" t="s">
        <v>191</v>
      </c>
      <c r="B600" s="109">
        <v>14</v>
      </c>
      <c r="C600" s="109">
        <v>14</v>
      </c>
      <c r="D600" s="110">
        <v>1</v>
      </c>
      <c r="E600" s="109">
        <v>12</v>
      </c>
      <c r="F600" s="110">
        <v>0.8571428571428571</v>
      </c>
      <c r="G600" s="109">
        <v>2</v>
      </c>
      <c r="H600" s="110">
        <v>0.14285714285714285</v>
      </c>
      <c r="I600" s="109">
        <v>0</v>
      </c>
      <c r="J600" s="110">
        <v>0</v>
      </c>
      <c r="K600" s="110">
        <v>0</v>
      </c>
      <c r="L600" s="110">
        <v>0.9285714285714286</v>
      </c>
      <c r="N600" s="106" t="s">
        <v>142</v>
      </c>
      <c r="O600" s="109">
        <v>6</v>
      </c>
      <c r="P600" s="109">
        <v>6</v>
      </c>
      <c r="Q600" s="109">
        <v>6</v>
      </c>
      <c r="R600" s="109">
        <v>0</v>
      </c>
      <c r="S600" s="109">
        <v>0</v>
      </c>
    </row>
    <row r="601" spans="1:19" x14ac:dyDescent="0.25">
      <c r="A601" s="76" t="s">
        <v>197</v>
      </c>
      <c r="B601" s="80">
        <v>2</v>
      </c>
      <c r="C601" s="80">
        <v>2</v>
      </c>
      <c r="D601" s="81">
        <v>1</v>
      </c>
      <c r="E601" s="80">
        <v>2</v>
      </c>
      <c r="F601" s="81">
        <v>1</v>
      </c>
      <c r="G601" s="80">
        <v>0</v>
      </c>
      <c r="H601" s="81">
        <v>0</v>
      </c>
      <c r="I601" s="80">
        <v>0</v>
      </c>
      <c r="J601" s="81">
        <v>0</v>
      </c>
      <c r="K601" s="81">
        <v>0</v>
      </c>
      <c r="L601" s="81">
        <v>1</v>
      </c>
      <c r="N601" s="76" t="s">
        <v>146</v>
      </c>
      <c r="O601" s="80">
        <v>2</v>
      </c>
      <c r="P601" s="80">
        <v>2</v>
      </c>
      <c r="Q601" s="80">
        <v>2</v>
      </c>
      <c r="R601" s="80">
        <v>0</v>
      </c>
      <c r="S601" s="80">
        <v>0</v>
      </c>
    </row>
    <row r="602" spans="1:19" x14ac:dyDescent="0.25">
      <c r="A602" s="76" t="s">
        <v>198</v>
      </c>
      <c r="B602" s="80">
        <v>5</v>
      </c>
      <c r="C602" s="80">
        <v>5</v>
      </c>
      <c r="D602" s="81">
        <v>1</v>
      </c>
      <c r="E602" s="80">
        <v>4</v>
      </c>
      <c r="F602" s="81">
        <v>0.8</v>
      </c>
      <c r="G602" s="80">
        <v>1</v>
      </c>
      <c r="H602" s="81">
        <v>0.2</v>
      </c>
      <c r="I602" s="80">
        <v>0</v>
      </c>
      <c r="J602" s="81">
        <v>0</v>
      </c>
      <c r="K602" s="81">
        <v>0</v>
      </c>
      <c r="L602" s="81">
        <v>0.9</v>
      </c>
      <c r="N602" s="76" t="s">
        <v>147</v>
      </c>
      <c r="O602" s="80">
        <v>1</v>
      </c>
      <c r="P602" s="80">
        <v>1</v>
      </c>
      <c r="Q602" s="80">
        <v>1</v>
      </c>
      <c r="R602" s="80">
        <v>0</v>
      </c>
      <c r="S602" s="80">
        <v>0</v>
      </c>
    </row>
    <row r="603" spans="1:19" x14ac:dyDescent="0.25">
      <c r="A603" s="76" t="s">
        <v>196</v>
      </c>
      <c r="B603" s="80">
        <v>6</v>
      </c>
      <c r="C603" s="80">
        <v>6</v>
      </c>
      <c r="D603" s="81">
        <v>1</v>
      </c>
      <c r="E603" s="80">
        <v>6</v>
      </c>
      <c r="F603" s="81">
        <v>1</v>
      </c>
      <c r="G603" s="80">
        <v>0</v>
      </c>
      <c r="H603" s="81">
        <v>0</v>
      </c>
      <c r="I603" s="80">
        <v>0</v>
      </c>
      <c r="J603" s="81">
        <v>0</v>
      </c>
      <c r="K603" s="81">
        <v>0</v>
      </c>
      <c r="L603" s="81">
        <v>1</v>
      </c>
      <c r="N603" s="76" t="s">
        <v>149</v>
      </c>
      <c r="O603" s="80">
        <v>3</v>
      </c>
      <c r="P603" s="80">
        <v>3</v>
      </c>
      <c r="Q603" s="80">
        <v>3</v>
      </c>
      <c r="R603" s="80">
        <v>0</v>
      </c>
      <c r="S603" s="80">
        <v>0</v>
      </c>
    </row>
    <row r="604" spans="1:19" x14ac:dyDescent="0.25">
      <c r="A604" s="76" t="s">
        <v>12</v>
      </c>
      <c r="B604" s="80">
        <v>1</v>
      </c>
      <c r="C604" s="80">
        <v>1</v>
      </c>
      <c r="D604" s="81">
        <v>1</v>
      </c>
      <c r="E604" s="80">
        <v>0</v>
      </c>
      <c r="F604" s="81">
        <v>0</v>
      </c>
      <c r="G604" s="80">
        <v>1</v>
      </c>
      <c r="H604" s="81">
        <v>1</v>
      </c>
      <c r="I604" s="80">
        <v>0</v>
      </c>
      <c r="J604" s="81">
        <v>0</v>
      </c>
      <c r="K604" s="81">
        <v>0</v>
      </c>
      <c r="L604" s="81">
        <v>0.5</v>
      </c>
      <c r="N604" s="106" t="s">
        <v>124</v>
      </c>
      <c r="O604" s="109">
        <v>35</v>
      </c>
      <c r="P604" s="109">
        <v>34</v>
      </c>
      <c r="Q604" s="109">
        <v>25</v>
      </c>
      <c r="R604" s="109">
        <v>9</v>
      </c>
      <c r="S604" s="109">
        <v>0</v>
      </c>
    </row>
    <row r="605" spans="1:19" x14ac:dyDescent="0.25">
      <c r="A605" s="106" t="s">
        <v>80</v>
      </c>
      <c r="B605" s="109">
        <v>145</v>
      </c>
      <c r="C605" s="109">
        <v>136</v>
      </c>
      <c r="D605" s="110">
        <v>0.93793103448275861</v>
      </c>
      <c r="E605" s="109">
        <v>107</v>
      </c>
      <c r="F605" s="110">
        <v>0.78676470588235292</v>
      </c>
      <c r="G605" s="109">
        <v>29</v>
      </c>
      <c r="H605" s="110">
        <v>0.21323529411764705</v>
      </c>
      <c r="I605" s="109">
        <v>0</v>
      </c>
      <c r="J605" s="110">
        <v>0</v>
      </c>
      <c r="K605" s="110">
        <v>6.2068965517241378E-2</v>
      </c>
      <c r="L605" s="110">
        <v>0.86234787018255576</v>
      </c>
      <c r="N605" s="76" t="s">
        <v>14</v>
      </c>
      <c r="O605" s="80">
        <v>7</v>
      </c>
      <c r="P605" s="80">
        <v>6</v>
      </c>
      <c r="Q605" s="80">
        <v>5</v>
      </c>
      <c r="R605" s="80">
        <v>1</v>
      </c>
      <c r="S605" s="80">
        <v>0</v>
      </c>
    </row>
    <row r="606" spans="1:19" x14ac:dyDescent="0.25">
      <c r="A606" s="76" t="s">
        <v>1</v>
      </c>
      <c r="B606" s="80">
        <v>1</v>
      </c>
      <c r="C606" s="80">
        <v>0</v>
      </c>
      <c r="D606" s="81">
        <v>0</v>
      </c>
      <c r="E606" s="80">
        <v>0</v>
      </c>
      <c r="F606" s="81" t="e">
        <v>#DIV/0!</v>
      </c>
      <c r="G606" s="80">
        <v>0</v>
      </c>
      <c r="H606" s="81" t="e">
        <v>#DIV/0!</v>
      </c>
      <c r="I606" s="80">
        <v>0</v>
      </c>
      <c r="J606" s="81">
        <v>0</v>
      </c>
      <c r="K606" s="81">
        <v>1</v>
      </c>
      <c r="L606" s="81" t="e">
        <v>#DIV/0!</v>
      </c>
      <c r="N606" s="76" t="s">
        <v>146</v>
      </c>
      <c r="O606" s="80">
        <v>7</v>
      </c>
      <c r="P606" s="80">
        <v>7</v>
      </c>
      <c r="Q606" s="80">
        <v>4</v>
      </c>
      <c r="R606" s="80">
        <v>3</v>
      </c>
      <c r="S606" s="80">
        <v>0</v>
      </c>
    </row>
    <row r="607" spans="1:19" x14ac:dyDescent="0.25">
      <c r="A607" s="76" t="s">
        <v>6</v>
      </c>
      <c r="B607" s="80">
        <v>3</v>
      </c>
      <c r="C607" s="80">
        <v>3</v>
      </c>
      <c r="D607" s="81">
        <v>1</v>
      </c>
      <c r="E607" s="80">
        <v>1</v>
      </c>
      <c r="F607" s="81">
        <v>0.33333333333333331</v>
      </c>
      <c r="G607" s="80">
        <v>2</v>
      </c>
      <c r="H607" s="81">
        <v>0.66666666666666663</v>
      </c>
      <c r="I607" s="80">
        <v>0</v>
      </c>
      <c r="J607" s="81">
        <v>0</v>
      </c>
      <c r="K607" s="81">
        <v>0</v>
      </c>
      <c r="L607" s="81">
        <v>0.66666666666666663</v>
      </c>
      <c r="N607" s="76" t="s">
        <v>147</v>
      </c>
      <c r="O607" s="80">
        <v>8</v>
      </c>
      <c r="P607" s="80">
        <v>8</v>
      </c>
      <c r="Q607" s="80">
        <v>7</v>
      </c>
      <c r="R607" s="80">
        <v>1</v>
      </c>
      <c r="S607" s="80">
        <v>0</v>
      </c>
    </row>
    <row r="608" spans="1:19" x14ac:dyDescent="0.25">
      <c r="A608" s="76" t="s">
        <v>197</v>
      </c>
      <c r="B608" s="80">
        <v>15</v>
      </c>
      <c r="C608" s="80">
        <v>14</v>
      </c>
      <c r="D608" s="81">
        <v>0.93333333333333335</v>
      </c>
      <c r="E608" s="80">
        <v>12</v>
      </c>
      <c r="F608" s="81">
        <v>0.8571428571428571</v>
      </c>
      <c r="G608" s="80">
        <v>2</v>
      </c>
      <c r="H608" s="81">
        <v>0.14285714285714285</v>
      </c>
      <c r="I608" s="80">
        <v>0</v>
      </c>
      <c r="J608" s="81">
        <v>0</v>
      </c>
      <c r="K608" s="81">
        <v>6.6666666666666666E-2</v>
      </c>
      <c r="L608" s="81">
        <v>0.89523809523809517</v>
      </c>
      <c r="N608" s="76" t="s">
        <v>149</v>
      </c>
      <c r="O608" s="80">
        <v>13</v>
      </c>
      <c r="P608" s="80">
        <v>13</v>
      </c>
      <c r="Q608" s="80">
        <v>9</v>
      </c>
      <c r="R608" s="80">
        <v>4</v>
      </c>
      <c r="S608" s="80">
        <v>0</v>
      </c>
    </row>
    <row r="609" spans="1:19" x14ac:dyDescent="0.25">
      <c r="A609" s="76" t="s">
        <v>198</v>
      </c>
      <c r="B609" s="80">
        <v>41</v>
      </c>
      <c r="C609" s="80">
        <v>38</v>
      </c>
      <c r="D609" s="81">
        <v>0.92682926829268297</v>
      </c>
      <c r="E609" s="80">
        <v>28</v>
      </c>
      <c r="F609" s="81">
        <v>0.73684210526315785</v>
      </c>
      <c r="G609" s="80">
        <v>10</v>
      </c>
      <c r="H609" s="81">
        <v>0.26315789473684209</v>
      </c>
      <c r="I609" s="80">
        <v>0</v>
      </c>
      <c r="J609" s="81">
        <v>0</v>
      </c>
      <c r="K609" s="81">
        <v>7.3170731707317069E-2</v>
      </c>
      <c r="L609" s="81">
        <v>0.83183568677792041</v>
      </c>
      <c r="N609" s="106" t="s">
        <v>125</v>
      </c>
      <c r="O609" s="109">
        <v>30</v>
      </c>
      <c r="P609" s="109">
        <v>29</v>
      </c>
      <c r="Q609" s="109">
        <v>27</v>
      </c>
      <c r="R609" s="109">
        <v>2</v>
      </c>
      <c r="S609" s="109">
        <v>0</v>
      </c>
    </row>
    <row r="610" spans="1:19" x14ac:dyDescent="0.25">
      <c r="A610" s="76" t="s">
        <v>196</v>
      </c>
      <c r="B610" s="80">
        <v>48</v>
      </c>
      <c r="C610" s="80">
        <v>46</v>
      </c>
      <c r="D610" s="81">
        <v>0.95833333333333337</v>
      </c>
      <c r="E610" s="80">
        <v>36</v>
      </c>
      <c r="F610" s="81">
        <v>0.78260869565217395</v>
      </c>
      <c r="G610" s="80">
        <v>10</v>
      </c>
      <c r="H610" s="81">
        <v>0.21739130434782608</v>
      </c>
      <c r="I610" s="80">
        <v>0</v>
      </c>
      <c r="J610" s="81">
        <v>0</v>
      </c>
      <c r="K610" s="81">
        <v>4.1666666666666664E-2</v>
      </c>
      <c r="L610" s="81">
        <v>0.87047101449275366</v>
      </c>
      <c r="N610" s="76" t="s">
        <v>14</v>
      </c>
      <c r="O610" s="80">
        <v>2</v>
      </c>
      <c r="P610" s="80">
        <v>2</v>
      </c>
      <c r="Q610" s="80">
        <v>2</v>
      </c>
      <c r="R610" s="80">
        <v>0</v>
      </c>
      <c r="S610" s="80">
        <v>0</v>
      </c>
    </row>
    <row r="611" spans="1:19" x14ac:dyDescent="0.25">
      <c r="A611" s="76" t="s">
        <v>182</v>
      </c>
      <c r="B611" s="80">
        <v>1</v>
      </c>
      <c r="C611" s="80">
        <v>1</v>
      </c>
      <c r="D611" s="81">
        <v>1</v>
      </c>
      <c r="E611" s="80">
        <v>1</v>
      </c>
      <c r="F611" s="81">
        <v>1</v>
      </c>
      <c r="G611" s="80">
        <v>0</v>
      </c>
      <c r="H611" s="81">
        <v>0</v>
      </c>
      <c r="I611" s="80">
        <v>0</v>
      </c>
      <c r="J611" s="81">
        <v>0</v>
      </c>
      <c r="K611" s="81">
        <v>0</v>
      </c>
      <c r="L611" s="81">
        <v>1</v>
      </c>
      <c r="N611" s="76" t="s">
        <v>146</v>
      </c>
      <c r="O611" s="80">
        <v>9</v>
      </c>
      <c r="P611" s="80">
        <v>9</v>
      </c>
      <c r="Q611" s="80">
        <v>9</v>
      </c>
      <c r="R611" s="80">
        <v>0</v>
      </c>
      <c r="S611" s="80">
        <v>0</v>
      </c>
    </row>
    <row r="612" spans="1:19" x14ac:dyDescent="0.25">
      <c r="A612" s="76" t="s">
        <v>10</v>
      </c>
      <c r="B612" s="80">
        <v>2</v>
      </c>
      <c r="C612" s="80">
        <v>2</v>
      </c>
      <c r="D612" s="81">
        <v>1</v>
      </c>
      <c r="E612" s="80">
        <v>0</v>
      </c>
      <c r="F612" s="81">
        <v>0</v>
      </c>
      <c r="G612" s="80">
        <v>2</v>
      </c>
      <c r="H612" s="81">
        <v>1</v>
      </c>
      <c r="I612" s="80">
        <v>0</v>
      </c>
      <c r="J612" s="81">
        <v>0</v>
      </c>
      <c r="K612" s="81">
        <v>0</v>
      </c>
      <c r="L612" s="81">
        <v>0.5</v>
      </c>
      <c r="N612" s="76" t="s">
        <v>147</v>
      </c>
      <c r="O612" s="80">
        <v>17</v>
      </c>
      <c r="P612" s="80">
        <v>16</v>
      </c>
      <c r="Q612" s="80">
        <v>14</v>
      </c>
      <c r="R612" s="80">
        <v>2</v>
      </c>
      <c r="S612" s="80">
        <v>0</v>
      </c>
    </row>
    <row r="613" spans="1:19" x14ac:dyDescent="0.25">
      <c r="A613" s="76" t="s">
        <v>11</v>
      </c>
      <c r="B613" s="80">
        <v>8</v>
      </c>
      <c r="C613" s="80">
        <v>8</v>
      </c>
      <c r="D613" s="81">
        <v>1</v>
      </c>
      <c r="E613" s="80">
        <v>7</v>
      </c>
      <c r="F613" s="81">
        <v>0.875</v>
      </c>
      <c r="G613" s="80">
        <v>1</v>
      </c>
      <c r="H613" s="81">
        <v>0.125</v>
      </c>
      <c r="I613" s="80">
        <v>0</v>
      </c>
      <c r="J613" s="81">
        <v>0</v>
      </c>
      <c r="K613" s="81">
        <v>0</v>
      </c>
      <c r="L613" s="81">
        <v>0.9375</v>
      </c>
      <c r="N613" s="76" t="s">
        <v>149</v>
      </c>
      <c r="O613" s="80">
        <v>2</v>
      </c>
      <c r="P613" s="80">
        <v>2</v>
      </c>
      <c r="Q613" s="80">
        <v>2</v>
      </c>
      <c r="R613" s="80">
        <v>0</v>
      </c>
      <c r="S613" s="80">
        <v>0</v>
      </c>
    </row>
    <row r="614" spans="1:19" x14ac:dyDescent="0.25">
      <c r="A614" s="76" t="s">
        <v>12</v>
      </c>
      <c r="B614" s="80">
        <v>7</v>
      </c>
      <c r="C614" s="80">
        <v>7</v>
      </c>
      <c r="D614" s="81">
        <v>1</v>
      </c>
      <c r="E614" s="80">
        <v>6</v>
      </c>
      <c r="F614" s="81">
        <v>0.8571428571428571</v>
      </c>
      <c r="G614" s="80">
        <v>1</v>
      </c>
      <c r="H614" s="81">
        <v>0.14285714285714285</v>
      </c>
      <c r="I614" s="80">
        <v>0</v>
      </c>
      <c r="J614" s="81">
        <v>0</v>
      </c>
      <c r="K614" s="81">
        <v>0</v>
      </c>
      <c r="L614" s="81">
        <v>0.9285714285714286</v>
      </c>
      <c r="N614" s="106" t="s">
        <v>189</v>
      </c>
      <c r="O614" s="109">
        <v>3</v>
      </c>
      <c r="P614" s="109">
        <v>3</v>
      </c>
      <c r="Q614" s="109">
        <v>2</v>
      </c>
      <c r="R614" s="109">
        <v>1</v>
      </c>
      <c r="S614" s="109">
        <v>0</v>
      </c>
    </row>
    <row r="615" spans="1:19" x14ac:dyDescent="0.25">
      <c r="A615" s="76" t="s">
        <v>13</v>
      </c>
      <c r="B615" s="80">
        <v>18</v>
      </c>
      <c r="C615" s="80">
        <v>17</v>
      </c>
      <c r="D615" s="81">
        <v>0.94444444444444442</v>
      </c>
      <c r="E615" s="80">
        <v>16</v>
      </c>
      <c r="F615" s="81">
        <v>0.94117647058823528</v>
      </c>
      <c r="G615" s="80">
        <v>1</v>
      </c>
      <c r="H615" s="81">
        <v>5.8823529411764705E-2</v>
      </c>
      <c r="I615" s="80">
        <v>0</v>
      </c>
      <c r="J615" s="81">
        <v>0</v>
      </c>
      <c r="K615" s="81">
        <v>5.5555555555555552E-2</v>
      </c>
      <c r="L615" s="81">
        <v>0.94281045751633985</v>
      </c>
      <c r="N615" s="76" t="s">
        <v>147</v>
      </c>
      <c r="O615" s="80">
        <v>2</v>
      </c>
      <c r="P615" s="80">
        <v>2</v>
      </c>
      <c r="Q615" s="80">
        <v>1</v>
      </c>
      <c r="R615" s="80">
        <v>1</v>
      </c>
      <c r="S615" s="80">
        <v>0</v>
      </c>
    </row>
    <row r="616" spans="1:19" x14ac:dyDescent="0.25">
      <c r="A616" s="76" t="s">
        <v>15</v>
      </c>
      <c r="B616" s="80">
        <v>1</v>
      </c>
      <c r="C616" s="80">
        <v>0</v>
      </c>
      <c r="D616" s="81">
        <v>0</v>
      </c>
      <c r="E616" s="80">
        <v>0</v>
      </c>
      <c r="F616" s="81" t="e">
        <v>#DIV/0!</v>
      </c>
      <c r="G616" s="80">
        <v>0</v>
      </c>
      <c r="H616" s="81" t="e">
        <v>#DIV/0!</v>
      </c>
      <c r="I616" s="80">
        <v>0</v>
      </c>
      <c r="J616" s="81">
        <v>0</v>
      </c>
      <c r="K616" s="81">
        <v>1</v>
      </c>
      <c r="L616" s="81" t="e">
        <v>#DIV/0!</v>
      </c>
      <c r="N616" s="76" t="s">
        <v>149</v>
      </c>
      <c r="O616" s="80">
        <v>1</v>
      </c>
      <c r="P616" s="80">
        <v>1</v>
      </c>
      <c r="Q616" s="80">
        <v>1</v>
      </c>
      <c r="R616" s="80">
        <v>0</v>
      </c>
      <c r="S616" s="80">
        <v>0</v>
      </c>
    </row>
    <row r="617" spans="1:19" x14ac:dyDescent="0.25">
      <c r="A617" s="106" t="s">
        <v>159</v>
      </c>
      <c r="B617" s="109">
        <v>461</v>
      </c>
      <c r="C617" s="109">
        <v>454</v>
      </c>
      <c r="D617" s="110">
        <v>0.98481561822125818</v>
      </c>
      <c r="E617" s="109">
        <v>394</v>
      </c>
      <c r="F617" s="110">
        <v>0.86784140969162993</v>
      </c>
      <c r="G617" s="109">
        <v>60</v>
      </c>
      <c r="H617" s="110">
        <v>0.13215859030837004</v>
      </c>
      <c r="I617" s="109">
        <v>0</v>
      </c>
      <c r="J617" s="110">
        <v>0</v>
      </c>
      <c r="K617" s="110">
        <v>1.5184381778741865E-2</v>
      </c>
      <c r="L617" s="110">
        <v>0.92632851395644411</v>
      </c>
      <c r="N617" s="106" t="s">
        <v>126</v>
      </c>
      <c r="O617" s="109">
        <v>96</v>
      </c>
      <c r="P617" s="109">
        <v>82</v>
      </c>
      <c r="Q617" s="109">
        <v>72</v>
      </c>
      <c r="R617" s="109">
        <v>10</v>
      </c>
      <c r="S617" s="109">
        <v>2</v>
      </c>
    </row>
    <row r="618" spans="1:19" x14ac:dyDescent="0.25">
      <c r="A618" s="76" t="s">
        <v>1</v>
      </c>
      <c r="B618" s="80">
        <v>8</v>
      </c>
      <c r="C618" s="80">
        <v>6</v>
      </c>
      <c r="D618" s="81">
        <v>0.75</v>
      </c>
      <c r="E618" s="80">
        <v>6</v>
      </c>
      <c r="F618" s="81">
        <v>1</v>
      </c>
      <c r="G618" s="80">
        <v>0</v>
      </c>
      <c r="H618" s="81">
        <v>0</v>
      </c>
      <c r="I618" s="80">
        <v>0</v>
      </c>
      <c r="J618" s="81">
        <v>0</v>
      </c>
      <c r="K618" s="81">
        <v>0.25</v>
      </c>
      <c r="L618" s="81">
        <v>0.875</v>
      </c>
      <c r="N618" s="76" t="s">
        <v>14</v>
      </c>
      <c r="O618" s="80">
        <v>11</v>
      </c>
      <c r="P618" s="80">
        <v>11</v>
      </c>
      <c r="Q618" s="80">
        <v>9</v>
      </c>
      <c r="R618" s="80">
        <v>2</v>
      </c>
      <c r="S618" s="80">
        <v>0</v>
      </c>
    </row>
    <row r="619" spans="1:19" x14ac:dyDescent="0.25">
      <c r="A619" s="76" t="s">
        <v>6</v>
      </c>
      <c r="B619" s="80">
        <v>49</v>
      </c>
      <c r="C619" s="80">
        <v>48</v>
      </c>
      <c r="D619" s="81">
        <v>0.97959183673469385</v>
      </c>
      <c r="E619" s="80">
        <v>46</v>
      </c>
      <c r="F619" s="81">
        <v>0.95833333333333337</v>
      </c>
      <c r="G619" s="80">
        <v>2</v>
      </c>
      <c r="H619" s="81">
        <v>4.1666666666666664E-2</v>
      </c>
      <c r="I619" s="80">
        <v>0</v>
      </c>
      <c r="J619" s="81">
        <v>0</v>
      </c>
      <c r="K619" s="81">
        <v>2.0408163265306121E-2</v>
      </c>
      <c r="L619" s="81">
        <v>0.96896258503401356</v>
      </c>
      <c r="N619" s="76" t="s">
        <v>146</v>
      </c>
      <c r="O619" s="80">
        <v>35</v>
      </c>
      <c r="P619" s="80">
        <v>30</v>
      </c>
      <c r="Q619" s="80">
        <v>24</v>
      </c>
      <c r="R619" s="80">
        <v>6</v>
      </c>
      <c r="S619" s="80">
        <v>0</v>
      </c>
    </row>
    <row r="620" spans="1:19" x14ac:dyDescent="0.25">
      <c r="A620" s="76" t="s">
        <v>197</v>
      </c>
      <c r="B620" s="80">
        <v>53</v>
      </c>
      <c r="C620" s="80">
        <v>52</v>
      </c>
      <c r="D620" s="81">
        <v>0.98113207547169812</v>
      </c>
      <c r="E620" s="80">
        <v>46</v>
      </c>
      <c r="F620" s="81">
        <v>0.88461538461538458</v>
      </c>
      <c r="G620" s="80">
        <v>6</v>
      </c>
      <c r="H620" s="81">
        <v>0.11538461538461539</v>
      </c>
      <c r="I620" s="80">
        <v>0</v>
      </c>
      <c r="J620" s="81">
        <v>0</v>
      </c>
      <c r="K620" s="81">
        <v>1.8867924528301886E-2</v>
      </c>
      <c r="L620" s="81">
        <v>0.93287373004354135</v>
      </c>
      <c r="N620" s="76" t="s">
        <v>147</v>
      </c>
      <c r="O620" s="80">
        <v>42</v>
      </c>
      <c r="P620" s="80">
        <v>33</v>
      </c>
      <c r="Q620" s="80">
        <v>32</v>
      </c>
      <c r="R620" s="80">
        <v>1</v>
      </c>
      <c r="S620" s="80">
        <v>2</v>
      </c>
    </row>
    <row r="621" spans="1:19" x14ac:dyDescent="0.25">
      <c r="A621" s="76" t="s">
        <v>198</v>
      </c>
      <c r="B621" s="80">
        <v>68</v>
      </c>
      <c r="C621" s="80">
        <v>68</v>
      </c>
      <c r="D621" s="81">
        <v>1</v>
      </c>
      <c r="E621" s="80">
        <v>57</v>
      </c>
      <c r="F621" s="81">
        <v>0.83823529411764708</v>
      </c>
      <c r="G621" s="80">
        <v>11</v>
      </c>
      <c r="H621" s="81">
        <v>0.16176470588235295</v>
      </c>
      <c r="I621" s="80">
        <v>0</v>
      </c>
      <c r="J621" s="81">
        <v>0</v>
      </c>
      <c r="K621" s="81">
        <v>0</v>
      </c>
      <c r="L621" s="81">
        <v>0.91911764705882359</v>
      </c>
      <c r="N621" s="76" t="s">
        <v>149</v>
      </c>
      <c r="O621" s="80">
        <v>8</v>
      </c>
      <c r="P621" s="80">
        <v>8</v>
      </c>
      <c r="Q621" s="80">
        <v>7</v>
      </c>
      <c r="R621" s="80">
        <v>1</v>
      </c>
      <c r="S621" s="80">
        <v>0</v>
      </c>
    </row>
    <row r="622" spans="1:19" x14ac:dyDescent="0.25">
      <c r="A622" s="76" t="s">
        <v>196</v>
      </c>
      <c r="B622" s="80">
        <v>70</v>
      </c>
      <c r="C622" s="80">
        <v>69</v>
      </c>
      <c r="D622" s="81">
        <v>0.98571428571428577</v>
      </c>
      <c r="E622" s="80">
        <v>64</v>
      </c>
      <c r="F622" s="81">
        <v>0.92753623188405798</v>
      </c>
      <c r="G622" s="80">
        <v>5</v>
      </c>
      <c r="H622" s="81">
        <v>7.2463768115942032E-2</v>
      </c>
      <c r="I622" s="80">
        <v>0</v>
      </c>
      <c r="J622" s="81">
        <v>0</v>
      </c>
      <c r="K622" s="81">
        <v>1.4285714285714285E-2</v>
      </c>
      <c r="L622" s="81">
        <v>0.95662525879917193</v>
      </c>
      <c r="N622" s="106" t="s">
        <v>144</v>
      </c>
      <c r="O622" s="109">
        <v>9</v>
      </c>
      <c r="P622" s="109">
        <v>9</v>
      </c>
      <c r="Q622" s="109">
        <v>7</v>
      </c>
      <c r="R622" s="109">
        <v>2</v>
      </c>
      <c r="S622" s="109">
        <v>0</v>
      </c>
    </row>
    <row r="623" spans="1:19" x14ac:dyDescent="0.25">
      <c r="A623" s="76" t="s">
        <v>182</v>
      </c>
      <c r="B623" s="80">
        <v>15</v>
      </c>
      <c r="C623" s="80">
        <v>15</v>
      </c>
      <c r="D623" s="81">
        <v>1</v>
      </c>
      <c r="E623" s="80">
        <v>15</v>
      </c>
      <c r="F623" s="81">
        <v>1</v>
      </c>
      <c r="G623" s="80">
        <v>0</v>
      </c>
      <c r="H623" s="81">
        <v>0</v>
      </c>
      <c r="I623" s="80">
        <v>0</v>
      </c>
      <c r="J623" s="81">
        <v>0</v>
      </c>
      <c r="K623" s="81">
        <v>0</v>
      </c>
      <c r="L623" s="81">
        <v>1</v>
      </c>
      <c r="N623" s="76" t="s">
        <v>14</v>
      </c>
      <c r="O623" s="80">
        <v>2</v>
      </c>
      <c r="P623" s="80">
        <v>2</v>
      </c>
      <c r="Q623" s="80">
        <v>1</v>
      </c>
      <c r="R623" s="80">
        <v>1</v>
      </c>
      <c r="S623" s="80">
        <v>0</v>
      </c>
    </row>
    <row r="624" spans="1:19" x14ac:dyDescent="0.25">
      <c r="A624" s="76" t="s">
        <v>10</v>
      </c>
      <c r="B624" s="80">
        <v>5</v>
      </c>
      <c r="C624" s="80">
        <v>5</v>
      </c>
      <c r="D624" s="81">
        <v>1</v>
      </c>
      <c r="E624" s="80">
        <v>5</v>
      </c>
      <c r="F624" s="81">
        <v>1</v>
      </c>
      <c r="G624" s="80">
        <v>0</v>
      </c>
      <c r="H624" s="81">
        <v>0</v>
      </c>
      <c r="I624" s="80">
        <v>0</v>
      </c>
      <c r="J624" s="81">
        <v>0</v>
      </c>
      <c r="K624" s="81">
        <v>0</v>
      </c>
      <c r="L624" s="81">
        <v>1</v>
      </c>
      <c r="N624" s="76" t="s">
        <v>147</v>
      </c>
      <c r="O624" s="80">
        <v>2</v>
      </c>
      <c r="P624" s="80">
        <v>2</v>
      </c>
      <c r="Q624" s="80">
        <v>1</v>
      </c>
      <c r="R624" s="80">
        <v>1</v>
      </c>
      <c r="S624" s="80">
        <v>0</v>
      </c>
    </row>
    <row r="625" spans="1:19" x14ac:dyDescent="0.25">
      <c r="A625" s="76" t="s">
        <v>11</v>
      </c>
      <c r="B625" s="80">
        <v>24</v>
      </c>
      <c r="C625" s="80">
        <v>23</v>
      </c>
      <c r="D625" s="81">
        <v>0.95833333333333337</v>
      </c>
      <c r="E625" s="80">
        <v>22</v>
      </c>
      <c r="F625" s="81">
        <v>0.95652173913043481</v>
      </c>
      <c r="G625" s="80">
        <v>1</v>
      </c>
      <c r="H625" s="81">
        <v>4.3478260869565216E-2</v>
      </c>
      <c r="I625" s="80">
        <v>0</v>
      </c>
      <c r="J625" s="81">
        <v>0</v>
      </c>
      <c r="K625" s="81">
        <v>4.1666666666666664E-2</v>
      </c>
      <c r="L625" s="81">
        <v>0.95742753623188404</v>
      </c>
      <c r="N625" s="76" t="s">
        <v>149</v>
      </c>
      <c r="O625" s="80">
        <v>5</v>
      </c>
      <c r="P625" s="80">
        <v>5</v>
      </c>
      <c r="Q625" s="80">
        <v>5</v>
      </c>
      <c r="R625" s="80">
        <v>0</v>
      </c>
      <c r="S625" s="80">
        <v>0</v>
      </c>
    </row>
    <row r="626" spans="1:19" x14ac:dyDescent="0.25">
      <c r="A626" s="76" t="s">
        <v>12</v>
      </c>
      <c r="B626" s="80">
        <v>18</v>
      </c>
      <c r="C626" s="80">
        <v>17</v>
      </c>
      <c r="D626" s="81">
        <v>0.94444444444444442</v>
      </c>
      <c r="E626" s="80">
        <v>16</v>
      </c>
      <c r="F626" s="81">
        <v>0.94117647058823528</v>
      </c>
      <c r="G626" s="80">
        <v>1</v>
      </c>
      <c r="H626" s="81">
        <v>5.8823529411764705E-2</v>
      </c>
      <c r="I626" s="80">
        <v>0</v>
      </c>
      <c r="J626" s="81">
        <v>0</v>
      </c>
      <c r="K626" s="81">
        <v>5.5555555555555552E-2</v>
      </c>
      <c r="L626" s="81">
        <v>0.94281045751633985</v>
      </c>
      <c r="N626" s="106" t="s">
        <v>127</v>
      </c>
      <c r="O626" s="109">
        <v>27</v>
      </c>
      <c r="P626" s="109">
        <v>27</v>
      </c>
      <c r="Q626" s="109">
        <v>24</v>
      </c>
      <c r="R626" s="109">
        <v>3</v>
      </c>
      <c r="S626" s="109">
        <v>0</v>
      </c>
    </row>
    <row r="627" spans="1:19" x14ac:dyDescent="0.25">
      <c r="A627" s="76" t="s">
        <v>13</v>
      </c>
      <c r="B627" s="80">
        <v>99</v>
      </c>
      <c r="C627" s="80">
        <v>99</v>
      </c>
      <c r="D627" s="81">
        <v>1</v>
      </c>
      <c r="E627" s="80">
        <v>69</v>
      </c>
      <c r="F627" s="81">
        <v>0.69696969696969702</v>
      </c>
      <c r="G627" s="80">
        <v>30</v>
      </c>
      <c r="H627" s="81">
        <v>0.30303030303030304</v>
      </c>
      <c r="I627" s="80">
        <v>0</v>
      </c>
      <c r="J627" s="81">
        <v>0</v>
      </c>
      <c r="K627" s="81">
        <v>0</v>
      </c>
      <c r="L627" s="81">
        <v>0.84848484848484851</v>
      </c>
      <c r="N627" s="76" t="s">
        <v>14</v>
      </c>
      <c r="O627" s="80">
        <v>7</v>
      </c>
      <c r="P627" s="80">
        <v>7</v>
      </c>
      <c r="Q627" s="80">
        <v>6</v>
      </c>
      <c r="R627" s="80">
        <v>1</v>
      </c>
      <c r="S627" s="80">
        <v>0</v>
      </c>
    </row>
    <row r="628" spans="1:19" x14ac:dyDescent="0.25">
      <c r="A628" s="76" t="s">
        <v>15</v>
      </c>
      <c r="B628" s="80">
        <v>52</v>
      </c>
      <c r="C628" s="80">
        <v>52</v>
      </c>
      <c r="D628" s="81">
        <v>1</v>
      </c>
      <c r="E628" s="80">
        <v>48</v>
      </c>
      <c r="F628" s="81">
        <v>0.92307692307692313</v>
      </c>
      <c r="G628" s="80">
        <v>4</v>
      </c>
      <c r="H628" s="81">
        <v>7.6923076923076927E-2</v>
      </c>
      <c r="I628" s="80">
        <v>0</v>
      </c>
      <c r="J628" s="81">
        <v>0</v>
      </c>
      <c r="K628" s="81">
        <v>0</v>
      </c>
      <c r="L628" s="81">
        <v>0.96153846153846156</v>
      </c>
      <c r="N628" s="76" t="s">
        <v>146</v>
      </c>
      <c r="O628" s="80">
        <v>7</v>
      </c>
      <c r="P628" s="80">
        <v>7</v>
      </c>
      <c r="Q628" s="80">
        <v>7</v>
      </c>
      <c r="R628" s="80">
        <v>0</v>
      </c>
      <c r="S628" s="80">
        <v>0</v>
      </c>
    </row>
    <row r="629" spans="1:19" x14ac:dyDescent="0.25">
      <c r="A629" s="106" t="s">
        <v>81</v>
      </c>
      <c r="B629" s="109">
        <v>204</v>
      </c>
      <c r="C629" s="109">
        <v>198</v>
      </c>
      <c r="D629" s="110">
        <v>0.97058823529411764</v>
      </c>
      <c r="E629" s="109">
        <v>148</v>
      </c>
      <c r="F629" s="110">
        <v>0.74747474747474751</v>
      </c>
      <c r="G629" s="109">
        <v>50</v>
      </c>
      <c r="H629" s="110">
        <v>0.25252525252525254</v>
      </c>
      <c r="I629" s="109">
        <v>1</v>
      </c>
      <c r="J629" s="110">
        <v>4.9019607843137254E-3</v>
      </c>
      <c r="K629" s="110">
        <v>2.4509803921568627E-2</v>
      </c>
      <c r="L629" s="110">
        <v>0.85903149138443258</v>
      </c>
      <c r="N629" s="76" t="s">
        <v>147</v>
      </c>
      <c r="O629" s="80">
        <v>11</v>
      </c>
      <c r="P629" s="80">
        <v>11</v>
      </c>
      <c r="Q629" s="80">
        <v>9</v>
      </c>
      <c r="R629" s="80">
        <v>2</v>
      </c>
      <c r="S629" s="80">
        <v>0</v>
      </c>
    </row>
    <row r="630" spans="1:19" x14ac:dyDescent="0.25">
      <c r="A630" s="76" t="s">
        <v>6</v>
      </c>
      <c r="B630" s="80">
        <v>16</v>
      </c>
      <c r="C630" s="80">
        <v>15</v>
      </c>
      <c r="D630" s="81">
        <v>0.9375</v>
      </c>
      <c r="E630" s="80">
        <v>8</v>
      </c>
      <c r="F630" s="81">
        <v>0.53333333333333333</v>
      </c>
      <c r="G630" s="80">
        <v>7</v>
      </c>
      <c r="H630" s="81">
        <v>0.46666666666666667</v>
      </c>
      <c r="I630" s="80">
        <v>0</v>
      </c>
      <c r="J630" s="81">
        <v>0</v>
      </c>
      <c r="K630" s="81">
        <v>6.25E-2</v>
      </c>
      <c r="L630" s="81">
        <v>0.73541666666666661</v>
      </c>
      <c r="N630" s="76" t="s">
        <v>149</v>
      </c>
      <c r="O630" s="80">
        <v>2</v>
      </c>
      <c r="P630" s="80">
        <v>2</v>
      </c>
      <c r="Q630" s="80">
        <v>2</v>
      </c>
      <c r="R630" s="80">
        <v>0</v>
      </c>
      <c r="S630" s="80">
        <v>0</v>
      </c>
    </row>
    <row r="631" spans="1:19" x14ac:dyDescent="0.25">
      <c r="A631" s="76" t="s">
        <v>197</v>
      </c>
      <c r="B631" s="80">
        <v>19</v>
      </c>
      <c r="C631" s="80">
        <v>19</v>
      </c>
      <c r="D631" s="81">
        <v>1</v>
      </c>
      <c r="E631" s="80">
        <v>16</v>
      </c>
      <c r="F631" s="81">
        <v>0.84210526315789469</v>
      </c>
      <c r="G631" s="80">
        <v>3</v>
      </c>
      <c r="H631" s="81">
        <v>0.15789473684210525</v>
      </c>
      <c r="I631" s="80">
        <v>0</v>
      </c>
      <c r="J631" s="81">
        <v>0</v>
      </c>
      <c r="K631" s="81">
        <v>0</v>
      </c>
      <c r="L631" s="81">
        <v>0.92105263157894735</v>
      </c>
      <c r="N631" s="75" t="s">
        <v>214</v>
      </c>
      <c r="O631" s="80">
        <v>4119</v>
      </c>
      <c r="P631" s="80">
        <v>3868</v>
      </c>
      <c r="Q631" s="80">
        <v>3065</v>
      </c>
      <c r="R631" s="80">
        <v>803</v>
      </c>
      <c r="S631" s="80">
        <v>25</v>
      </c>
    </row>
    <row r="632" spans="1:19" x14ac:dyDescent="0.25">
      <c r="A632" s="76" t="s">
        <v>198</v>
      </c>
      <c r="B632" s="80">
        <v>33</v>
      </c>
      <c r="C632" s="80">
        <v>32</v>
      </c>
      <c r="D632" s="81">
        <v>0.96969696969696972</v>
      </c>
      <c r="E632" s="80">
        <v>21</v>
      </c>
      <c r="F632" s="81">
        <v>0.65625</v>
      </c>
      <c r="G632" s="80">
        <v>11</v>
      </c>
      <c r="H632" s="81">
        <v>0.34375</v>
      </c>
      <c r="I632" s="80">
        <v>0</v>
      </c>
      <c r="J632" s="81">
        <v>0</v>
      </c>
      <c r="K632" s="81">
        <v>3.0303030303030304E-2</v>
      </c>
      <c r="L632" s="81">
        <v>0.81297348484848486</v>
      </c>
    </row>
    <row r="633" spans="1:19" x14ac:dyDescent="0.25">
      <c r="A633" s="76" t="s">
        <v>196</v>
      </c>
      <c r="B633" s="80">
        <v>55</v>
      </c>
      <c r="C633" s="80">
        <v>52</v>
      </c>
      <c r="D633" s="81">
        <v>0.94545454545454544</v>
      </c>
      <c r="E633" s="80">
        <v>38</v>
      </c>
      <c r="F633" s="81">
        <v>0.73076923076923073</v>
      </c>
      <c r="G633" s="80">
        <v>14</v>
      </c>
      <c r="H633" s="81">
        <v>0.26923076923076922</v>
      </c>
      <c r="I633" s="80">
        <v>1</v>
      </c>
      <c r="J633" s="81">
        <v>1.8181818181818181E-2</v>
      </c>
      <c r="K633" s="81">
        <v>3.6363636363636362E-2</v>
      </c>
      <c r="L633" s="81">
        <v>0.83811188811188808</v>
      </c>
    </row>
    <row r="634" spans="1:19" x14ac:dyDescent="0.25">
      <c r="A634" s="76" t="s">
        <v>182</v>
      </c>
      <c r="B634" s="80">
        <v>16</v>
      </c>
      <c r="C634" s="80">
        <v>16</v>
      </c>
      <c r="D634" s="81">
        <v>1</v>
      </c>
      <c r="E634" s="80">
        <v>16</v>
      </c>
      <c r="F634" s="81">
        <v>1</v>
      </c>
      <c r="G634" s="80">
        <v>0</v>
      </c>
      <c r="H634" s="81">
        <v>0</v>
      </c>
      <c r="I634" s="80">
        <v>0</v>
      </c>
      <c r="J634" s="81">
        <v>0</v>
      </c>
      <c r="K634" s="81">
        <v>0</v>
      </c>
      <c r="L634" s="81">
        <v>1</v>
      </c>
    </row>
    <row r="635" spans="1:19" x14ac:dyDescent="0.25">
      <c r="A635" s="76" t="s">
        <v>11</v>
      </c>
      <c r="B635" s="80">
        <v>7</v>
      </c>
      <c r="C635" s="80">
        <v>7</v>
      </c>
      <c r="D635" s="81">
        <v>1</v>
      </c>
      <c r="E635" s="80">
        <v>6</v>
      </c>
      <c r="F635" s="81">
        <v>0.8571428571428571</v>
      </c>
      <c r="G635" s="80">
        <v>1</v>
      </c>
      <c r="H635" s="81">
        <v>0.14285714285714285</v>
      </c>
      <c r="I635" s="80">
        <v>0</v>
      </c>
      <c r="J635" s="81">
        <v>0</v>
      </c>
      <c r="K635" s="81">
        <v>0</v>
      </c>
      <c r="L635" s="81">
        <v>0.9285714285714286</v>
      </c>
    </row>
    <row r="636" spans="1:19" x14ac:dyDescent="0.25">
      <c r="A636" s="76" t="s">
        <v>12</v>
      </c>
      <c r="B636" s="80">
        <v>2</v>
      </c>
      <c r="C636" s="80">
        <v>2</v>
      </c>
      <c r="D636" s="81">
        <v>1</v>
      </c>
      <c r="E636" s="80">
        <v>1</v>
      </c>
      <c r="F636" s="81">
        <v>0.5</v>
      </c>
      <c r="G636" s="80">
        <v>1</v>
      </c>
      <c r="H636" s="81">
        <v>0.5</v>
      </c>
      <c r="I636" s="80">
        <v>0</v>
      </c>
      <c r="J636" s="81">
        <v>0</v>
      </c>
      <c r="K636" s="81">
        <v>0</v>
      </c>
      <c r="L636" s="81">
        <v>0.75</v>
      </c>
    </row>
    <row r="637" spans="1:19" x14ac:dyDescent="0.25">
      <c r="A637" s="76" t="s">
        <v>13</v>
      </c>
      <c r="B637" s="80">
        <v>48</v>
      </c>
      <c r="C637" s="80">
        <v>48</v>
      </c>
      <c r="D637" s="81">
        <v>1</v>
      </c>
      <c r="E637" s="80">
        <v>36</v>
      </c>
      <c r="F637" s="81">
        <v>0.75</v>
      </c>
      <c r="G637" s="80">
        <v>12</v>
      </c>
      <c r="H637" s="81">
        <v>0.25</v>
      </c>
      <c r="I637" s="80">
        <v>0</v>
      </c>
      <c r="J637" s="81">
        <v>0</v>
      </c>
      <c r="K637" s="81">
        <v>0</v>
      </c>
      <c r="L637" s="81">
        <v>0.875</v>
      </c>
    </row>
    <row r="638" spans="1:19" x14ac:dyDescent="0.25">
      <c r="A638" s="76" t="s">
        <v>15</v>
      </c>
      <c r="B638" s="80">
        <v>8</v>
      </c>
      <c r="C638" s="80">
        <v>7</v>
      </c>
      <c r="D638" s="81">
        <v>0.875</v>
      </c>
      <c r="E638" s="80">
        <v>6</v>
      </c>
      <c r="F638" s="81">
        <v>0.8571428571428571</v>
      </c>
      <c r="G638" s="80">
        <v>1</v>
      </c>
      <c r="H638" s="81">
        <v>0.14285714285714285</v>
      </c>
      <c r="I638" s="80">
        <v>0</v>
      </c>
      <c r="J638" s="81">
        <v>0</v>
      </c>
      <c r="K638" s="81">
        <v>0.125</v>
      </c>
      <c r="L638" s="81">
        <v>0.8660714285714286</v>
      </c>
    </row>
    <row r="639" spans="1:19" x14ac:dyDescent="0.25">
      <c r="A639" s="106" t="s">
        <v>82</v>
      </c>
      <c r="B639" s="109">
        <v>97</v>
      </c>
      <c r="C639" s="109">
        <v>91</v>
      </c>
      <c r="D639" s="110">
        <v>0.93814432989690721</v>
      </c>
      <c r="E639" s="109">
        <v>63</v>
      </c>
      <c r="F639" s="110">
        <v>0.69230769230769229</v>
      </c>
      <c r="G639" s="109">
        <v>28</v>
      </c>
      <c r="H639" s="110">
        <v>0.30769230769230771</v>
      </c>
      <c r="I639" s="109">
        <v>0</v>
      </c>
      <c r="J639" s="110">
        <v>0</v>
      </c>
      <c r="K639" s="110">
        <v>6.1855670103092786E-2</v>
      </c>
      <c r="L639" s="110">
        <v>0.81522601110229975</v>
      </c>
    </row>
    <row r="640" spans="1:19" x14ac:dyDescent="0.25">
      <c r="A640" s="76" t="s">
        <v>1</v>
      </c>
      <c r="B640" s="80">
        <v>2</v>
      </c>
      <c r="C640" s="80">
        <v>2</v>
      </c>
      <c r="D640" s="81">
        <v>1</v>
      </c>
      <c r="E640" s="80">
        <v>2</v>
      </c>
      <c r="F640" s="81">
        <v>1</v>
      </c>
      <c r="G640" s="80">
        <v>0</v>
      </c>
      <c r="H640" s="81">
        <v>0</v>
      </c>
      <c r="I640" s="80">
        <v>0</v>
      </c>
      <c r="J640" s="81">
        <v>0</v>
      </c>
      <c r="K640" s="81">
        <v>0</v>
      </c>
      <c r="L640" s="81">
        <v>1</v>
      </c>
    </row>
    <row r="641" spans="1:12" x14ac:dyDescent="0.25">
      <c r="A641" s="76" t="s">
        <v>6</v>
      </c>
      <c r="B641" s="80">
        <v>5</v>
      </c>
      <c r="C641" s="80">
        <v>5</v>
      </c>
      <c r="D641" s="81">
        <v>1</v>
      </c>
      <c r="E641" s="80">
        <v>5</v>
      </c>
      <c r="F641" s="81">
        <v>1</v>
      </c>
      <c r="G641" s="80">
        <v>0</v>
      </c>
      <c r="H641" s="81">
        <v>0</v>
      </c>
      <c r="I641" s="80">
        <v>0</v>
      </c>
      <c r="J641" s="81">
        <v>0</v>
      </c>
      <c r="K641" s="81">
        <v>0</v>
      </c>
      <c r="L641" s="81">
        <v>1</v>
      </c>
    </row>
    <row r="642" spans="1:12" x14ac:dyDescent="0.25">
      <c r="A642" s="76" t="s">
        <v>197</v>
      </c>
      <c r="B642" s="80">
        <v>13</v>
      </c>
      <c r="C642" s="80">
        <v>13</v>
      </c>
      <c r="D642" s="81">
        <v>1</v>
      </c>
      <c r="E642" s="80">
        <v>8</v>
      </c>
      <c r="F642" s="81">
        <v>0.61538461538461542</v>
      </c>
      <c r="G642" s="80">
        <v>5</v>
      </c>
      <c r="H642" s="81">
        <v>0.38461538461538464</v>
      </c>
      <c r="I642" s="80">
        <v>0</v>
      </c>
      <c r="J642" s="81">
        <v>0</v>
      </c>
      <c r="K642" s="81">
        <v>0</v>
      </c>
      <c r="L642" s="81">
        <v>0.80769230769230771</v>
      </c>
    </row>
    <row r="643" spans="1:12" x14ac:dyDescent="0.25">
      <c r="A643" s="76" t="s">
        <v>198</v>
      </c>
      <c r="B643" s="80">
        <v>23</v>
      </c>
      <c r="C643" s="80">
        <v>20</v>
      </c>
      <c r="D643" s="81">
        <v>0.86956521739130432</v>
      </c>
      <c r="E643" s="80">
        <v>13</v>
      </c>
      <c r="F643" s="81">
        <v>0.65</v>
      </c>
      <c r="G643" s="80">
        <v>7</v>
      </c>
      <c r="H643" s="81">
        <v>0.35</v>
      </c>
      <c r="I643" s="80">
        <v>0</v>
      </c>
      <c r="J643" s="81">
        <v>0</v>
      </c>
      <c r="K643" s="81">
        <v>0.13043478260869565</v>
      </c>
      <c r="L643" s="81">
        <v>0.75978260869565217</v>
      </c>
    </row>
    <row r="644" spans="1:12" x14ac:dyDescent="0.25">
      <c r="A644" s="76" t="s">
        <v>196</v>
      </c>
      <c r="B644" s="80">
        <v>40</v>
      </c>
      <c r="C644" s="80">
        <v>39</v>
      </c>
      <c r="D644" s="81">
        <v>0.97499999999999998</v>
      </c>
      <c r="E644" s="80">
        <v>24</v>
      </c>
      <c r="F644" s="81">
        <v>0.61538461538461542</v>
      </c>
      <c r="G644" s="80">
        <v>15</v>
      </c>
      <c r="H644" s="81">
        <v>0.38461538461538464</v>
      </c>
      <c r="I644" s="80">
        <v>0</v>
      </c>
      <c r="J644" s="81">
        <v>0</v>
      </c>
      <c r="K644" s="81">
        <v>2.5000000000000001E-2</v>
      </c>
      <c r="L644" s="81">
        <v>0.79519230769230775</v>
      </c>
    </row>
    <row r="645" spans="1:12" x14ac:dyDescent="0.25">
      <c r="A645" s="76" t="s">
        <v>10</v>
      </c>
      <c r="B645" s="80">
        <v>2</v>
      </c>
      <c r="C645" s="80">
        <v>0</v>
      </c>
      <c r="D645" s="81">
        <v>0</v>
      </c>
      <c r="E645" s="80">
        <v>0</v>
      </c>
      <c r="F645" s="81" t="e">
        <v>#DIV/0!</v>
      </c>
      <c r="G645" s="80">
        <v>0</v>
      </c>
      <c r="H645" s="81" t="e">
        <v>#DIV/0!</v>
      </c>
      <c r="I645" s="80">
        <v>0</v>
      </c>
      <c r="J645" s="81">
        <v>0</v>
      </c>
      <c r="K645" s="81">
        <v>1</v>
      </c>
      <c r="L645" s="81" t="e">
        <v>#DIV/0!</v>
      </c>
    </row>
    <row r="646" spans="1:12" x14ac:dyDescent="0.25">
      <c r="A646" s="76" t="s">
        <v>11</v>
      </c>
      <c r="B646" s="80">
        <v>1</v>
      </c>
      <c r="C646" s="80">
        <v>1</v>
      </c>
      <c r="D646" s="81">
        <v>1</v>
      </c>
      <c r="E646" s="80">
        <v>1</v>
      </c>
      <c r="F646" s="81">
        <v>1</v>
      </c>
      <c r="G646" s="80">
        <v>0</v>
      </c>
      <c r="H646" s="81">
        <v>0</v>
      </c>
      <c r="I646" s="80">
        <v>0</v>
      </c>
      <c r="J646" s="81">
        <v>0</v>
      </c>
      <c r="K646" s="81">
        <v>0</v>
      </c>
      <c r="L646" s="81">
        <v>1</v>
      </c>
    </row>
    <row r="647" spans="1:12" x14ac:dyDescent="0.25">
      <c r="A647" s="76" t="s">
        <v>12</v>
      </c>
      <c r="B647" s="80">
        <v>1</v>
      </c>
      <c r="C647" s="80">
        <v>1</v>
      </c>
      <c r="D647" s="81">
        <v>1</v>
      </c>
      <c r="E647" s="80">
        <v>1</v>
      </c>
      <c r="F647" s="81">
        <v>1</v>
      </c>
      <c r="G647" s="80">
        <v>0</v>
      </c>
      <c r="H647" s="81">
        <v>0</v>
      </c>
      <c r="I647" s="80">
        <v>0</v>
      </c>
      <c r="J647" s="81">
        <v>0</v>
      </c>
      <c r="K647" s="81">
        <v>0</v>
      </c>
      <c r="L647" s="81">
        <v>1</v>
      </c>
    </row>
    <row r="648" spans="1:12" x14ac:dyDescent="0.25">
      <c r="A648" s="76" t="s">
        <v>13</v>
      </c>
      <c r="B648" s="80">
        <v>10</v>
      </c>
      <c r="C648" s="80">
        <v>10</v>
      </c>
      <c r="D648" s="81">
        <v>1</v>
      </c>
      <c r="E648" s="80">
        <v>9</v>
      </c>
      <c r="F648" s="81">
        <v>0.9</v>
      </c>
      <c r="G648" s="80">
        <v>1</v>
      </c>
      <c r="H648" s="81">
        <v>0.1</v>
      </c>
      <c r="I648" s="80">
        <v>0</v>
      </c>
      <c r="J648" s="81">
        <v>0</v>
      </c>
      <c r="K648" s="81">
        <v>0</v>
      </c>
      <c r="L648" s="81">
        <v>0.95</v>
      </c>
    </row>
    <row r="649" spans="1:12" x14ac:dyDescent="0.25">
      <c r="A649" s="106" t="s">
        <v>185</v>
      </c>
      <c r="B649" s="109">
        <v>102</v>
      </c>
      <c r="C649" s="109">
        <v>98</v>
      </c>
      <c r="D649" s="110">
        <v>0.96078431372549022</v>
      </c>
      <c r="E649" s="109">
        <v>86</v>
      </c>
      <c r="F649" s="110">
        <v>0.87755102040816324</v>
      </c>
      <c r="G649" s="109">
        <v>12</v>
      </c>
      <c r="H649" s="110">
        <v>0.12244897959183673</v>
      </c>
      <c r="I649" s="109">
        <v>0</v>
      </c>
      <c r="J649" s="110">
        <v>0</v>
      </c>
      <c r="K649" s="110">
        <v>3.9215686274509803E-2</v>
      </c>
      <c r="L649" s="110">
        <v>0.91916766706682673</v>
      </c>
    </row>
    <row r="650" spans="1:12" x14ac:dyDescent="0.25">
      <c r="A650" s="76" t="s">
        <v>6</v>
      </c>
      <c r="B650" s="80">
        <v>12</v>
      </c>
      <c r="C650" s="80">
        <v>12</v>
      </c>
      <c r="D650" s="81">
        <v>1</v>
      </c>
      <c r="E650" s="80">
        <v>9</v>
      </c>
      <c r="F650" s="81">
        <v>0.75</v>
      </c>
      <c r="G650" s="80">
        <v>3</v>
      </c>
      <c r="H650" s="81">
        <v>0.25</v>
      </c>
      <c r="I650" s="80">
        <v>0</v>
      </c>
      <c r="J650" s="81">
        <v>0</v>
      </c>
      <c r="K650" s="81">
        <v>0</v>
      </c>
      <c r="L650" s="81">
        <v>0.875</v>
      </c>
    </row>
    <row r="651" spans="1:12" x14ac:dyDescent="0.25">
      <c r="A651" s="76" t="s">
        <v>197</v>
      </c>
      <c r="B651" s="80">
        <v>24</v>
      </c>
      <c r="C651" s="80">
        <v>24</v>
      </c>
      <c r="D651" s="81">
        <v>1</v>
      </c>
      <c r="E651" s="80">
        <v>23</v>
      </c>
      <c r="F651" s="81">
        <v>0.95833333333333337</v>
      </c>
      <c r="G651" s="80">
        <v>1</v>
      </c>
      <c r="H651" s="81">
        <v>4.1666666666666664E-2</v>
      </c>
      <c r="I651" s="80">
        <v>0</v>
      </c>
      <c r="J651" s="81">
        <v>0</v>
      </c>
      <c r="K651" s="81">
        <v>0</v>
      </c>
      <c r="L651" s="81">
        <v>0.97916666666666674</v>
      </c>
    </row>
    <row r="652" spans="1:12" x14ac:dyDescent="0.25">
      <c r="A652" s="76" t="s">
        <v>198</v>
      </c>
      <c r="B652" s="80">
        <v>26</v>
      </c>
      <c r="C652" s="80">
        <v>23</v>
      </c>
      <c r="D652" s="81">
        <v>0.88461538461538458</v>
      </c>
      <c r="E652" s="80">
        <v>18</v>
      </c>
      <c r="F652" s="81">
        <v>0.78260869565217395</v>
      </c>
      <c r="G652" s="80">
        <v>5</v>
      </c>
      <c r="H652" s="81">
        <v>0.21739130434782608</v>
      </c>
      <c r="I652" s="80">
        <v>0</v>
      </c>
      <c r="J652" s="81">
        <v>0</v>
      </c>
      <c r="K652" s="81">
        <v>0.11538461538461539</v>
      </c>
      <c r="L652" s="81">
        <v>0.83361204013377921</v>
      </c>
    </row>
    <row r="653" spans="1:12" x14ac:dyDescent="0.25">
      <c r="A653" s="76" t="s">
        <v>196</v>
      </c>
      <c r="B653" s="80">
        <v>14</v>
      </c>
      <c r="C653" s="80">
        <v>14</v>
      </c>
      <c r="D653" s="81">
        <v>1</v>
      </c>
      <c r="E653" s="80">
        <v>12</v>
      </c>
      <c r="F653" s="81">
        <v>0.8571428571428571</v>
      </c>
      <c r="G653" s="80">
        <v>2</v>
      </c>
      <c r="H653" s="81">
        <v>0.14285714285714285</v>
      </c>
      <c r="I653" s="80">
        <v>0</v>
      </c>
      <c r="J653" s="81">
        <v>0</v>
      </c>
      <c r="K653" s="81">
        <v>0</v>
      </c>
      <c r="L653" s="81">
        <v>0.9285714285714286</v>
      </c>
    </row>
    <row r="654" spans="1:12" x14ac:dyDescent="0.25">
      <c r="A654" s="76" t="s">
        <v>11</v>
      </c>
      <c r="B654" s="80">
        <v>6</v>
      </c>
      <c r="C654" s="80">
        <v>5</v>
      </c>
      <c r="D654" s="81">
        <v>0.83333333333333337</v>
      </c>
      <c r="E654" s="80">
        <v>4</v>
      </c>
      <c r="F654" s="81">
        <v>0.8</v>
      </c>
      <c r="G654" s="80">
        <v>1</v>
      </c>
      <c r="H654" s="81">
        <v>0.2</v>
      </c>
      <c r="I654" s="80">
        <v>0</v>
      </c>
      <c r="J654" s="81">
        <v>0</v>
      </c>
      <c r="K654" s="81">
        <v>0.16666666666666666</v>
      </c>
      <c r="L654" s="81">
        <v>0.81666666666666665</v>
      </c>
    </row>
    <row r="655" spans="1:12" x14ac:dyDescent="0.25">
      <c r="A655" s="76" t="s">
        <v>12</v>
      </c>
      <c r="B655" s="80">
        <v>3</v>
      </c>
      <c r="C655" s="80">
        <v>3</v>
      </c>
      <c r="D655" s="81">
        <v>1</v>
      </c>
      <c r="E655" s="80">
        <v>3</v>
      </c>
      <c r="F655" s="81">
        <v>1</v>
      </c>
      <c r="G655" s="80">
        <v>0</v>
      </c>
      <c r="H655" s="81">
        <v>0</v>
      </c>
      <c r="I655" s="80">
        <v>0</v>
      </c>
      <c r="J655" s="81">
        <v>0</v>
      </c>
      <c r="K655" s="81">
        <v>0</v>
      </c>
      <c r="L655" s="81">
        <v>1</v>
      </c>
    </row>
    <row r="656" spans="1:12" x14ac:dyDescent="0.25">
      <c r="A656" s="76" t="s">
        <v>13</v>
      </c>
      <c r="B656" s="80">
        <v>17</v>
      </c>
      <c r="C656" s="80">
        <v>17</v>
      </c>
      <c r="D656" s="81">
        <v>1</v>
      </c>
      <c r="E656" s="80">
        <v>17</v>
      </c>
      <c r="F656" s="81">
        <v>1</v>
      </c>
      <c r="G656" s="80">
        <v>0</v>
      </c>
      <c r="H656" s="81">
        <v>0</v>
      </c>
      <c r="I656" s="80">
        <v>0</v>
      </c>
      <c r="J656" s="81">
        <v>0</v>
      </c>
      <c r="K656" s="81">
        <v>0</v>
      </c>
      <c r="L656" s="81">
        <v>1</v>
      </c>
    </row>
    <row r="657" spans="1:12" x14ac:dyDescent="0.25">
      <c r="A657" s="106" t="s">
        <v>83</v>
      </c>
      <c r="B657" s="109">
        <v>119</v>
      </c>
      <c r="C657" s="109">
        <v>108</v>
      </c>
      <c r="D657" s="110">
        <v>0.90756302521008403</v>
      </c>
      <c r="E657" s="109">
        <v>72</v>
      </c>
      <c r="F657" s="110">
        <v>0.66666666666666663</v>
      </c>
      <c r="G657" s="109">
        <v>36</v>
      </c>
      <c r="H657" s="110">
        <v>0.33333333333333331</v>
      </c>
      <c r="I657" s="109">
        <v>0</v>
      </c>
      <c r="J657" s="110">
        <v>0</v>
      </c>
      <c r="K657" s="110">
        <v>9.2436974789915971E-2</v>
      </c>
      <c r="L657" s="110">
        <v>0.78711484593837533</v>
      </c>
    </row>
    <row r="658" spans="1:12" x14ac:dyDescent="0.25">
      <c r="A658" s="76" t="s">
        <v>199</v>
      </c>
      <c r="B658" s="80">
        <v>1</v>
      </c>
      <c r="C658" s="80">
        <v>1</v>
      </c>
      <c r="D658" s="81">
        <v>1</v>
      </c>
      <c r="E658" s="80">
        <v>1</v>
      </c>
      <c r="F658" s="81">
        <v>1</v>
      </c>
      <c r="G658" s="80">
        <v>0</v>
      </c>
      <c r="H658" s="81">
        <v>0</v>
      </c>
      <c r="I658" s="80">
        <v>0</v>
      </c>
      <c r="J658" s="81">
        <v>0</v>
      </c>
      <c r="K658" s="81">
        <v>0</v>
      </c>
      <c r="L658" s="81">
        <v>1</v>
      </c>
    </row>
    <row r="659" spans="1:12" x14ac:dyDescent="0.25">
      <c r="A659" s="76" t="s">
        <v>181</v>
      </c>
      <c r="B659" s="80">
        <v>1</v>
      </c>
      <c r="C659" s="80">
        <v>0</v>
      </c>
      <c r="D659" s="81">
        <v>0</v>
      </c>
      <c r="E659" s="80">
        <v>0</v>
      </c>
      <c r="F659" s="81" t="e">
        <v>#DIV/0!</v>
      </c>
      <c r="G659" s="80">
        <v>0</v>
      </c>
      <c r="H659" s="81" t="e">
        <v>#DIV/0!</v>
      </c>
      <c r="I659" s="80">
        <v>0</v>
      </c>
      <c r="J659" s="81">
        <v>0</v>
      </c>
      <c r="K659" s="81">
        <v>1</v>
      </c>
      <c r="L659" s="81" t="e">
        <v>#DIV/0!</v>
      </c>
    </row>
    <row r="660" spans="1:12" x14ac:dyDescent="0.25">
      <c r="A660" s="76" t="s">
        <v>6</v>
      </c>
      <c r="B660" s="80">
        <v>6</v>
      </c>
      <c r="C660" s="80">
        <v>6</v>
      </c>
      <c r="D660" s="81">
        <v>1</v>
      </c>
      <c r="E660" s="80">
        <v>3</v>
      </c>
      <c r="F660" s="81">
        <v>0.5</v>
      </c>
      <c r="G660" s="80">
        <v>3</v>
      </c>
      <c r="H660" s="81">
        <v>0.5</v>
      </c>
      <c r="I660" s="80">
        <v>0</v>
      </c>
      <c r="J660" s="81">
        <v>0</v>
      </c>
      <c r="K660" s="81">
        <v>0</v>
      </c>
      <c r="L660" s="81">
        <v>0.75</v>
      </c>
    </row>
    <row r="661" spans="1:12" x14ac:dyDescent="0.25">
      <c r="A661" s="76" t="s">
        <v>197</v>
      </c>
      <c r="B661" s="80">
        <v>20</v>
      </c>
      <c r="C661" s="80">
        <v>20</v>
      </c>
      <c r="D661" s="81">
        <v>1</v>
      </c>
      <c r="E661" s="80">
        <v>9</v>
      </c>
      <c r="F661" s="81">
        <v>0.45</v>
      </c>
      <c r="G661" s="80">
        <v>11</v>
      </c>
      <c r="H661" s="81">
        <v>0.55000000000000004</v>
      </c>
      <c r="I661" s="80">
        <v>0</v>
      </c>
      <c r="J661" s="81">
        <v>0</v>
      </c>
      <c r="K661" s="81">
        <v>0</v>
      </c>
      <c r="L661" s="81">
        <v>0.72499999999999998</v>
      </c>
    </row>
    <row r="662" spans="1:12" x14ac:dyDescent="0.25">
      <c r="A662" s="76" t="s">
        <v>198</v>
      </c>
      <c r="B662" s="80">
        <v>51</v>
      </c>
      <c r="C662" s="80">
        <v>45</v>
      </c>
      <c r="D662" s="81">
        <v>0.88235294117647056</v>
      </c>
      <c r="E662" s="80">
        <v>30</v>
      </c>
      <c r="F662" s="81">
        <v>0.66666666666666663</v>
      </c>
      <c r="G662" s="80">
        <v>15</v>
      </c>
      <c r="H662" s="81">
        <v>0.33333333333333331</v>
      </c>
      <c r="I662" s="80">
        <v>0</v>
      </c>
      <c r="J662" s="81">
        <v>0</v>
      </c>
      <c r="K662" s="81">
        <v>0.11764705882352941</v>
      </c>
      <c r="L662" s="81">
        <v>0.77450980392156854</v>
      </c>
    </row>
    <row r="663" spans="1:12" x14ac:dyDescent="0.25">
      <c r="A663" s="76" t="s">
        <v>196</v>
      </c>
      <c r="B663" s="80">
        <v>15</v>
      </c>
      <c r="C663" s="80">
        <v>14</v>
      </c>
      <c r="D663" s="81">
        <v>0.93333333333333335</v>
      </c>
      <c r="E663" s="80">
        <v>11</v>
      </c>
      <c r="F663" s="81">
        <v>0.7857142857142857</v>
      </c>
      <c r="G663" s="80">
        <v>3</v>
      </c>
      <c r="H663" s="81">
        <v>0.21428571428571427</v>
      </c>
      <c r="I663" s="80">
        <v>0</v>
      </c>
      <c r="J663" s="81">
        <v>0</v>
      </c>
      <c r="K663" s="81">
        <v>6.6666666666666666E-2</v>
      </c>
      <c r="L663" s="81">
        <v>0.85952380952380958</v>
      </c>
    </row>
    <row r="664" spans="1:12" x14ac:dyDescent="0.25">
      <c r="A664" s="76" t="s">
        <v>182</v>
      </c>
      <c r="B664" s="80">
        <v>3</v>
      </c>
      <c r="C664" s="80">
        <v>3</v>
      </c>
      <c r="D664" s="81">
        <v>1</v>
      </c>
      <c r="E664" s="80">
        <v>3</v>
      </c>
      <c r="F664" s="81">
        <v>1</v>
      </c>
      <c r="G664" s="80">
        <v>0</v>
      </c>
      <c r="H664" s="81">
        <v>0</v>
      </c>
      <c r="I664" s="80">
        <v>0</v>
      </c>
      <c r="J664" s="81">
        <v>0</v>
      </c>
      <c r="K664" s="81">
        <v>0</v>
      </c>
      <c r="L664" s="81">
        <v>1</v>
      </c>
    </row>
    <row r="665" spans="1:12" x14ac:dyDescent="0.25">
      <c r="A665" s="76" t="s">
        <v>10</v>
      </c>
      <c r="B665" s="80">
        <v>1</v>
      </c>
      <c r="C665" s="80">
        <v>0</v>
      </c>
      <c r="D665" s="81">
        <v>0</v>
      </c>
      <c r="E665" s="80">
        <v>0</v>
      </c>
      <c r="F665" s="81" t="e">
        <v>#DIV/0!</v>
      </c>
      <c r="G665" s="80">
        <v>0</v>
      </c>
      <c r="H665" s="81" t="e">
        <v>#DIV/0!</v>
      </c>
      <c r="I665" s="80">
        <v>0</v>
      </c>
      <c r="J665" s="81">
        <v>0</v>
      </c>
      <c r="K665" s="81">
        <v>1</v>
      </c>
      <c r="L665" s="81" t="e">
        <v>#DIV/0!</v>
      </c>
    </row>
    <row r="666" spans="1:12" x14ac:dyDescent="0.25">
      <c r="A666" s="76" t="s">
        <v>11</v>
      </c>
      <c r="B666" s="80">
        <v>1</v>
      </c>
      <c r="C666" s="80">
        <v>1</v>
      </c>
      <c r="D666" s="81">
        <v>1</v>
      </c>
      <c r="E666" s="80">
        <v>1</v>
      </c>
      <c r="F666" s="81">
        <v>1</v>
      </c>
      <c r="G666" s="80">
        <v>0</v>
      </c>
      <c r="H666" s="81">
        <v>0</v>
      </c>
      <c r="I666" s="80">
        <v>0</v>
      </c>
      <c r="J666" s="81">
        <v>0</v>
      </c>
      <c r="K666" s="81">
        <v>0</v>
      </c>
      <c r="L666" s="81">
        <v>1</v>
      </c>
    </row>
    <row r="667" spans="1:12" x14ac:dyDescent="0.25">
      <c r="A667" s="76" t="s">
        <v>12</v>
      </c>
      <c r="B667" s="80">
        <v>1</v>
      </c>
      <c r="C667" s="80">
        <v>1</v>
      </c>
      <c r="D667" s="81">
        <v>1</v>
      </c>
      <c r="E667" s="80">
        <v>1</v>
      </c>
      <c r="F667" s="81">
        <v>1</v>
      </c>
      <c r="G667" s="80">
        <v>0</v>
      </c>
      <c r="H667" s="81">
        <v>0</v>
      </c>
      <c r="I667" s="80">
        <v>0</v>
      </c>
      <c r="J667" s="81">
        <v>0</v>
      </c>
      <c r="K667" s="81">
        <v>0</v>
      </c>
      <c r="L667" s="81">
        <v>1</v>
      </c>
    </row>
    <row r="668" spans="1:12" x14ac:dyDescent="0.25">
      <c r="A668" s="76" t="s">
        <v>13</v>
      </c>
      <c r="B668" s="80">
        <v>15</v>
      </c>
      <c r="C668" s="80">
        <v>14</v>
      </c>
      <c r="D668" s="81">
        <v>0.93333333333333335</v>
      </c>
      <c r="E668" s="80">
        <v>10</v>
      </c>
      <c r="F668" s="81">
        <v>0.7142857142857143</v>
      </c>
      <c r="G668" s="80">
        <v>4</v>
      </c>
      <c r="H668" s="81">
        <v>0.2857142857142857</v>
      </c>
      <c r="I668" s="80">
        <v>0</v>
      </c>
      <c r="J668" s="81">
        <v>0</v>
      </c>
      <c r="K668" s="81">
        <v>6.6666666666666666E-2</v>
      </c>
      <c r="L668" s="81">
        <v>0.82380952380952377</v>
      </c>
    </row>
    <row r="669" spans="1:12" x14ac:dyDescent="0.25">
      <c r="A669" s="76" t="s">
        <v>15</v>
      </c>
      <c r="B669" s="80">
        <v>4</v>
      </c>
      <c r="C669" s="80">
        <v>3</v>
      </c>
      <c r="D669" s="81">
        <v>0.75</v>
      </c>
      <c r="E669" s="80">
        <v>3</v>
      </c>
      <c r="F669" s="81">
        <v>1</v>
      </c>
      <c r="G669" s="80">
        <v>0</v>
      </c>
      <c r="H669" s="81">
        <v>0</v>
      </c>
      <c r="I669" s="80">
        <v>0</v>
      </c>
      <c r="J669" s="81">
        <v>0</v>
      </c>
      <c r="K669" s="81">
        <v>0.25</v>
      </c>
      <c r="L669" s="81">
        <v>0.875</v>
      </c>
    </row>
    <row r="670" spans="1:12" x14ac:dyDescent="0.25">
      <c r="A670" s="106" t="s">
        <v>134</v>
      </c>
      <c r="B670" s="109">
        <v>116</v>
      </c>
      <c r="C670" s="109">
        <v>112</v>
      </c>
      <c r="D670" s="110">
        <v>0.96551724137931039</v>
      </c>
      <c r="E670" s="109">
        <v>108</v>
      </c>
      <c r="F670" s="110">
        <v>0.9642857142857143</v>
      </c>
      <c r="G670" s="109">
        <v>4</v>
      </c>
      <c r="H670" s="110">
        <v>3.5714285714285712E-2</v>
      </c>
      <c r="I670" s="109">
        <v>1</v>
      </c>
      <c r="J670" s="110">
        <v>8.6206896551724137E-3</v>
      </c>
      <c r="K670" s="110">
        <v>2.5862068965517241E-2</v>
      </c>
      <c r="L670" s="110">
        <v>0.96490147783251234</v>
      </c>
    </row>
    <row r="671" spans="1:12" x14ac:dyDescent="0.25">
      <c r="A671" s="76" t="s">
        <v>6</v>
      </c>
      <c r="B671" s="80">
        <v>1</v>
      </c>
      <c r="C671" s="80">
        <v>1</v>
      </c>
      <c r="D671" s="81">
        <v>1</v>
      </c>
      <c r="E671" s="80">
        <v>1</v>
      </c>
      <c r="F671" s="81">
        <v>1</v>
      </c>
      <c r="G671" s="80">
        <v>0</v>
      </c>
      <c r="H671" s="81">
        <v>0</v>
      </c>
      <c r="I671" s="80">
        <v>0</v>
      </c>
      <c r="J671" s="81">
        <v>0</v>
      </c>
      <c r="K671" s="81">
        <v>0</v>
      </c>
      <c r="L671" s="81">
        <v>1</v>
      </c>
    </row>
    <row r="672" spans="1:12" x14ac:dyDescent="0.25">
      <c r="A672" s="76" t="s">
        <v>197</v>
      </c>
      <c r="B672" s="80">
        <v>13</v>
      </c>
      <c r="C672" s="80">
        <v>12</v>
      </c>
      <c r="D672" s="81">
        <v>0.92307692307692313</v>
      </c>
      <c r="E672" s="80">
        <v>12</v>
      </c>
      <c r="F672" s="81">
        <v>1</v>
      </c>
      <c r="G672" s="80">
        <v>0</v>
      </c>
      <c r="H672" s="81">
        <v>0</v>
      </c>
      <c r="I672" s="80">
        <v>0</v>
      </c>
      <c r="J672" s="81">
        <v>0</v>
      </c>
      <c r="K672" s="81">
        <v>7.6923076923076927E-2</v>
      </c>
      <c r="L672" s="81">
        <v>0.96153846153846156</v>
      </c>
    </row>
    <row r="673" spans="1:12" x14ac:dyDescent="0.25">
      <c r="A673" s="76" t="s">
        <v>198</v>
      </c>
      <c r="B673" s="80">
        <v>19</v>
      </c>
      <c r="C673" s="80">
        <v>16</v>
      </c>
      <c r="D673" s="81">
        <v>0.84210526315789469</v>
      </c>
      <c r="E673" s="80">
        <v>16</v>
      </c>
      <c r="F673" s="81">
        <v>1</v>
      </c>
      <c r="G673" s="80">
        <v>0</v>
      </c>
      <c r="H673" s="81">
        <v>0</v>
      </c>
      <c r="I673" s="80">
        <v>1</v>
      </c>
      <c r="J673" s="81">
        <v>5.2631578947368418E-2</v>
      </c>
      <c r="K673" s="81">
        <v>0.10526315789473684</v>
      </c>
      <c r="L673" s="81">
        <v>0.92105263157894735</v>
      </c>
    </row>
    <row r="674" spans="1:12" x14ac:dyDescent="0.25">
      <c r="A674" s="76" t="s">
        <v>196</v>
      </c>
      <c r="B674" s="80">
        <v>46</v>
      </c>
      <c r="C674" s="80">
        <v>46</v>
      </c>
      <c r="D674" s="81">
        <v>1</v>
      </c>
      <c r="E674" s="80">
        <v>43</v>
      </c>
      <c r="F674" s="81">
        <v>0.93478260869565222</v>
      </c>
      <c r="G674" s="80">
        <v>3</v>
      </c>
      <c r="H674" s="81">
        <v>6.5217391304347824E-2</v>
      </c>
      <c r="I674" s="80">
        <v>0</v>
      </c>
      <c r="J674" s="81">
        <v>0</v>
      </c>
      <c r="K674" s="81">
        <v>0</v>
      </c>
      <c r="L674" s="81">
        <v>0.96739130434782616</v>
      </c>
    </row>
    <row r="675" spans="1:12" x14ac:dyDescent="0.25">
      <c r="A675" s="76" t="s">
        <v>182</v>
      </c>
      <c r="B675" s="80">
        <v>3</v>
      </c>
      <c r="C675" s="80">
        <v>3</v>
      </c>
      <c r="D675" s="81">
        <v>1</v>
      </c>
      <c r="E675" s="80">
        <v>3</v>
      </c>
      <c r="F675" s="81">
        <v>1</v>
      </c>
      <c r="G675" s="80">
        <v>0</v>
      </c>
      <c r="H675" s="81">
        <v>0</v>
      </c>
      <c r="I675" s="80">
        <v>0</v>
      </c>
      <c r="J675" s="81">
        <v>0</v>
      </c>
      <c r="K675" s="81">
        <v>0</v>
      </c>
      <c r="L675" s="81">
        <v>1</v>
      </c>
    </row>
    <row r="676" spans="1:12" x14ac:dyDescent="0.25">
      <c r="A676" s="76" t="s">
        <v>11</v>
      </c>
      <c r="B676" s="80">
        <v>2</v>
      </c>
      <c r="C676" s="80">
        <v>2</v>
      </c>
      <c r="D676" s="81">
        <v>1</v>
      </c>
      <c r="E676" s="80">
        <v>2</v>
      </c>
      <c r="F676" s="81">
        <v>1</v>
      </c>
      <c r="G676" s="80">
        <v>0</v>
      </c>
      <c r="H676" s="81">
        <v>0</v>
      </c>
      <c r="I676" s="80">
        <v>0</v>
      </c>
      <c r="J676" s="81">
        <v>0</v>
      </c>
      <c r="K676" s="81">
        <v>0</v>
      </c>
      <c r="L676" s="81">
        <v>1</v>
      </c>
    </row>
    <row r="677" spans="1:12" x14ac:dyDescent="0.25">
      <c r="A677" s="76" t="s">
        <v>13</v>
      </c>
      <c r="B677" s="80">
        <v>30</v>
      </c>
      <c r="C677" s="80">
        <v>30</v>
      </c>
      <c r="D677" s="81">
        <v>1</v>
      </c>
      <c r="E677" s="80">
        <v>29</v>
      </c>
      <c r="F677" s="81">
        <v>0.96666666666666667</v>
      </c>
      <c r="G677" s="80">
        <v>1</v>
      </c>
      <c r="H677" s="81">
        <v>3.3333333333333333E-2</v>
      </c>
      <c r="I677" s="80">
        <v>0</v>
      </c>
      <c r="J677" s="81">
        <v>0</v>
      </c>
      <c r="K677" s="81">
        <v>0</v>
      </c>
      <c r="L677" s="81">
        <v>0.98333333333333339</v>
      </c>
    </row>
    <row r="678" spans="1:12" x14ac:dyDescent="0.25">
      <c r="A678" s="76" t="s">
        <v>15</v>
      </c>
      <c r="B678" s="80">
        <v>2</v>
      </c>
      <c r="C678" s="80">
        <v>2</v>
      </c>
      <c r="D678" s="81">
        <v>1</v>
      </c>
      <c r="E678" s="80">
        <v>2</v>
      </c>
      <c r="F678" s="81">
        <v>1</v>
      </c>
      <c r="G678" s="80">
        <v>0</v>
      </c>
      <c r="H678" s="81">
        <v>0</v>
      </c>
      <c r="I678" s="80">
        <v>0</v>
      </c>
      <c r="J678" s="81">
        <v>0</v>
      </c>
      <c r="K678" s="81">
        <v>0</v>
      </c>
      <c r="L678" s="81">
        <v>1</v>
      </c>
    </row>
    <row r="679" spans="1:12" x14ac:dyDescent="0.25">
      <c r="A679" s="106" t="s">
        <v>135</v>
      </c>
      <c r="B679" s="109">
        <v>43</v>
      </c>
      <c r="C679" s="109">
        <v>40</v>
      </c>
      <c r="D679" s="110">
        <v>0.93023255813953487</v>
      </c>
      <c r="E679" s="109">
        <v>40</v>
      </c>
      <c r="F679" s="110">
        <v>1</v>
      </c>
      <c r="G679" s="109">
        <v>0</v>
      </c>
      <c r="H679" s="110">
        <v>0</v>
      </c>
      <c r="I679" s="109">
        <v>1</v>
      </c>
      <c r="J679" s="110">
        <v>2.3255813953488372E-2</v>
      </c>
      <c r="K679" s="110">
        <v>4.6511627906976744E-2</v>
      </c>
      <c r="L679" s="110">
        <v>0.96511627906976738</v>
      </c>
    </row>
    <row r="680" spans="1:12" x14ac:dyDescent="0.25">
      <c r="A680" s="76" t="s">
        <v>1</v>
      </c>
      <c r="B680" s="80">
        <v>1</v>
      </c>
      <c r="C680" s="80">
        <v>1</v>
      </c>
      <c r="D680" s="81">
        <v>1</v>
      </c>
      <c r="E680" s="80">
        <v>1</v>
      </c>
      <c r="F680" s="81">
        <v>1</v>
      </c>
      <c r="G680" s="80">
        <v>0</v>
      </c>
      <c r="H680" s="81">
        <v>0</v>
      </c>
      <c r="I680" s="80">
        <v>0</v>
      </c>
      <c r="J680" s="81">
        <v>0</v>
      </c>
      <c r="K680" s="81">
        <v>0</v>
      </c>
      <c r="L680" s="81">
        <v>1</v>
      </c>
    </row>
    <row r="681" spans="1:12" x14ac:dyDescent="0.25">
      <c r="A681" s="76" t="s">
        <v>197</v>
      </c>
      <c r="B681" s="80">
        <v>4</v>
      </c>
      <c r="C681" s="80">
        <v>4</v>
      </c>
      <c r="D681" s="81">
        <v>1</v>
      </c>
      <c r="E681" s="80">
        <v>4</v>
      </c>
      <c r="F681" s="81">
        <v>1</v>
      </c>
      <c r="G681" s="80">
        <v>0</v>
      </c>
      <c r="H681" s="81">
        <v>0</v>
      </c>
      <c r="I681" s="80">
        <v>0</v>
      </c>
      <c r="J681" s="81">
        <v>0</v>
      </c>
      <c r="K681" s="81">
        <v>0</v>
      </c>
      <c r="L681" s="81">
        <v>1</v>
      </c>
    </row>
    <row r="682" spans="1:12" x14ac:dyDescent="0.25">
      <c r="A682" s="76" t="s">
        <v>198</v>
      </c>
      <c r="B682" s="80">
        <v>9</v>
      </c>
      <c r="C682" s="80">
        <v>6</v>
      </c>
      <c r="D682" s="81">
        <v>0.66666666666666663</v>
      </c>
      <c r="E682" s="80">
        <v>6</v>
      </c>
      <c r="F682" s="81">
        <v>1</v>
      </c>
      <c r="G682" s="80">
        <v>0</v>
      </c>
      <c r="H682" s="81">
        <v>0</v>
      </c>
      <c r="I682" s="80">
        <v>1</v>
      </c>
      <c r="J682" s="81">
        <v>0.1111111111111111</v>
      </c>
      <c r="K682" s="81">
        <v>0.22222222222222221</v>
      </c>
      <c r="L682" s="81">
        <v>0.83333333333333326</v>
      </c>
    </row>
    <row r="683" spans="1:12" x14ac:dyDescent="0.25">
      <c r="A683" s="76" t="s">
        <v>196</v>
      </c>
      <c r="B683" s="80">
        <v>11</v>
      </c>
      <c r="C683" s="80">
        <v>11</v>
      </c>
      <c r="D683" s="81">
        <v>1</v>
      </c>
      <c r="E683" s="80">
        <v>11</v>
      </c>
      <c r="F683" s="81">
        <v>1</v>
      </c>
      <c r="G683" s="80">
        <v>0</v>
      </c>
      <c r="H683" s="81">
        <v>0</v>
      </c>
      <c r="I683" s="80">
        <v>0</v>
      </c>
      <c r="J683" s="81">
        <v>0</v>
      </c>
      <c r="K683" s="81">
        <v>0</v>
      </c>
      <c r="L683" s="81">
        <v>1</v>
      </c>
    </row>
    <row r="684" spans="1:12" x14ac:dyDescent="0.25">
      <c r="A684" s="76" t="s">
        <v>182</v>
      </c>
      <c r="B684" s="80">
        <v>3</v>
      </c>
      <c r="C684" s="80">
        <v>3</v>
      </c>
      <c r="D684" s="81">
        <v>1</v>
      </c>
      <c r="E684" s="80">
        <v>3</v>
      </c>
      <c r="F684" s="81">
        <v>1</v>
      </c>
      <c r="G684" s="80">
        <v>0</v>
      </c>
      <c r="H684" s="81">
        <v>0</v>
      </c>
      <c r="I684" s="80">
        <v>0</v>
      </c>
      <c r="J684" s="81">
        <v>0</v>
      </c>
      <c r="K684" s="81">
        <v>0</v>
      </c>
      <c r="L684" s="81">
        <v>1</v>
      </c>
    </row>
    <row r="685" spans="1:12" x14ac:dyDescent="0.25">
      <c r="A685" s="76" t="s">
        <v>11</v>
      </c>
      <c r="B685" s="80">
        <v>1</v>
      </c>
      <c r="C685" s="80">
        <v>1</v>
      </c>
      <c r="D685" s="81">
        <v>1</v>
      </c>
      <c r="E685" s="80">
        <v>1</v>
      </c>
      <c r="F685" s="81">
        <v>1</v>
      </c>
      <c r="G685" s="80">
        <v>0</v>
      </c>
      <c r="H685" s="81">
        <v>0</v>
      </c>
      <c r="I685" s="80">
        <v>0</v>
      </c>
      <c r="J685" s="81">
        <v>0</v>
      </c>
      <c r="K685" s="81">
        <v>0</v>
      </c>
      <c r="L685" s="81">
        <v>1</v>
      </c>
    </row>
    <row r="686" spans="1:12" x14ac:dyDescent="0.25">
      <c r="A686" s="76" t="s">
        <v>12</v>
      </c>
      <c r="B686" s="80">
        <v>1</v>
      </c>
      <c r="C686" s="80">
        <v>1</v>
      </c>
      <c r="D686" s="81">
        <v>1</v>
      </c>
      <c r="E686" s="80">
        <v>1</v>
      </c>
      <c r="F686" s="81">
        <v>1</v>
      </c>
      <c r="G686" s="80">
        <v>0</v>
      </c>
      <c r="H686" s="81">
        <v>0</v>
      </c>
      <c r="I686" s="80">
        <v>0</v>
      </c>
      <c r="J686" s="81">
        <v>0</v>
      </c>
      <c r="K686" s="81">
        <v>0</v>
      </c>
      <c r="L686" s="81">
        <v>1</v>
      </c>
    </row>
    <row r="687" spans="1:12" x14ac:dyDescent="0.25">
      <c r="A687" s="76" t="s">
        <v>13</v>
      </c>
      <c r="B687" s="80">
        <v>13</v>
      </c>
      <c r="C687" s="80">
        <v>13</v>
      </c>
      <c r="D687" s="81">
        <v>1</v>
      </c>
      <c r="E687" s="80">
        <v>13</v>
      </c>
      <c r="F687" s="81">
        <v>1</v>
      </c>
      <c r="G687" s="80">
        <v>0</v>
      </c>
      <c r="H687" s="81">
        <v>0</v>
      </c>
      <c r="I687" s="80">
        <v>0</v>
      </c>
      <c r="J687" s="81">
        <v>0</v>
      </c>
      <c r="K687" s="81">
        <v>0</v>
      </c>
      <c r="L687" s="81">
        <v>1</v>
      </c>
    </row>
    <row r="688" spans="1:12" x14ac:dyDescent="0.25">
      <c r="A688" s="106" t="s">
        <v>136</v>
      </c>
      <c r="B688" s="109">
        <v>133</v>
      </c>
      <c r="C688" s="109">
        <v>118</v>
      </c>
      <c r="D688" s="110">
        <v>0.88721804511278191</v>
      </c>
      <c r="E688" s="109">
        <v>106</v>
      </c>
      <c r="F688" s="110">
        <v>0.89830508474576276</v>
      </c>
      <c r="G688" s="109">
        <v>12</v>
      </c>
      <c r="H688" s="110">
        <v>0.10169491525423729</v>
      </c>
      <c r="I688" s="109">
        <v>0</v>
      </c>
      <c r="J688" s="110">
        <v>0</v>
      </c>
      <c r="K688" s="110">
        <v>0.11278195488721804</v>
      </c>
      <c r="L688" s="110">
        <v>0.89276156492927239</v>
      </c>
    </row>
    <row r="689" spans="1:12" x14ac:dyDescent="0.25">
      <c r="A689" s="76" t="s">
        <v>6</v>
      </c>
      <c r="B689" s="80">
        <v>18</v>
      </c>
      <c r="C689" s="80">
        <v>16</v>
      </c>
      <c r="D689" s="81">
        <v>0.88888888888888884</v>
      </c>
      <c r="E689" s="80">
        <v>11</v>
      </c>
      <c r="F689" s="81">
        <v>0.6875</v>
      </c>
      <c r="G689" s="80">
        <v>5</v>
      </c>
      <c r="H689" s="81">
        <v>0.3125</v>
      </c>
      <c r="I689" s="80">
        <v>0</v>
      </c>
      <c r="J689" s="81">
        <v>0</v>
      </c>
      <c r="K689" s="81">
        <v>0.1111111111111111</v>
      </c>
      <c r="L689" s="81">
        <v>0.78819444444444442</v>
      </c>
    </row>
    <row r="690" spans="1:12" x14ac:dyDescent="0.25">
      <c r="A690" s="76" t="s">
        <v>197</v>
      </c>
      <c r="B690" s="80">
        <v>13</v>
      </c>
      <c r="C690" s="80">
        <v>12</v>
      </c>
      <c r="D690" s="81">
        <v>0.92307692307692313</v>
      </c>
      <c r="E690" s="80">
        <v>12</v>
      </c>
      <c r="F690" s="81">
        <v>1</v>
      </c>
      <c r="G690" s="80">
        <v>0</v>
      </c>
      <c r="H690" s="81">
        <v>0</v>
      </c>
      <c r="I690" s="80">
        <v>0</v>
      </c>
      <c r="J690" s="81">
        <v>0</v>
      </c>
      <c r="K690" s="81">
        <v>7.6923076923076927E-2</v>
      </c>
      <c r="L690" s="81">
        <v>0.96153846153846156</v>
      </c>
    </row>
    <row r="691" spans="1:12" x14ac:dyDescent="0.25">
      <c r="A691" s="76" t="s">
        <v>198</v>
      </c>
      <c r="B691" s="80">
        <v>28</v>
      </c>
      <c r="C691" s="80">
        <v>18</v>
      </c>
      <c r="D691" s="81">
        <v>0.6428571428571429</v>
      </c>
      <c r="E691" s="80">
        <v>17</v>
      </c>
      <c r="F691" s="81">
        <v>0.94444444444444442</v>
      </c>
      <c r="G691" s="80">
        <v>1</v>
      </c>
      <c r="H691" s="81">
        <v>5.5555555555555552E-2</v>
      </c>
      <c r="I691" s="80">
        <v>0</v>
      </c>
      <c r="J691" s="81">
        <v>0</v>
      </c>
      <c r="K691" s="81">
        <v>0.35714285714285715</v>
      </c>
      <c r="L691" s="81">
        <v>0.79365079365079372</v>
      </c>
    </row>
    <row r="692" spans="1:12" x14ac:dyDescent="0.25">
      <c r="A692" s="76" t="s">
        <v>196</v>
      </c>
      <c r="B692" s="80">
        <v>30</v>
      </c>
      <c r="C692" s="80">
        <v>28</v>
      </c>
      <c r="D692" s="81">
        <v>0.93333333333333335</v>
      </c>
      <c r="E692" s="80">
        <v>25</v>
      </c>
      <c r="F692" s="81">
        <v>0.8928571428571429</v>
      </c>
      <c r="G692" s="80">
        <v>3</v>
      </c>
      <c r="H692" s="81">
        <v>0.10714285714285714</v>
      </c>
      <c r="I692" s="80">
        <v>0</v>
      </c>
      <c r="J692" s="81">
        <v>0</v>
      </c>
      <c r="K692" s="81">
        <v>6.6666666666666666E-2</v>
      </c>
      <c r="L692" s="81">
        <v>0.91309523809523818</v>
      </c>
    </row>
    <row r="693" spans="1:12" x14ac:dyDescent="0.25">
      <c r="A693" s="76" t="s">
        <v>182</v>
      </c>
      <c r="B693" s="80">
        <v>8</v>
      </c>
      <c r="C693" s="80">
        <v>8</v>
      </c>
      <c r="D693" s="81">
        <v>1</v>
      </c>
      <c r="E693" s="80">
        <v>8</v>
      </c>
      <c r="F693" s="81">
        <v>1</v>
      </c>
      <c r="G693" s="80">
        <v>0</v>
      </c>
      <c r="H693" s="81">
        <v>0</v>
      </c>
      <c r="I693" s="80">
        <v>0</v>
      </c>
      <c r="J693" s="81">
        <v>0</v>
      </c>
      <c r="K693" s="81">
        <v>0</v>
      </c>
      <c r="L693" s="81">
        <v>1</v>
      </c>
    </row>
    <row r="694" spans="1:12" x14ac:dyDescent="0.25">
      <c r="A694" s="76" t="s">
        <v>10</v>
      </c>
      <c r="B694" s="80">
        <v>1</v>
      </c>
      <c r="C694" s="80">
        <v>1</v>
      </c>
      <c r="D694" s="81">
        <v>1</v>
      </c>
      <c r="E694" s="80">
        <v>1</v>
      </c>
      <c r="F694" s="81">
        <v>1</v>
      </c>
      <c r="G694" s="80">
        <v>0</v>
      </c>
      <c r="H694" s="81">
        <v>0</v>
      </c>
      <c r="I694" s="80">
        <v>0</v>
      </c>
      <c r="J694" s="81">
        <v>0</v>
      </c>
      <c r="K694" s="81">
        <v>0</v>
      </c>
      <c r="L694" s="81">
        <v>1</v>
      </c>
    </row>
    <row r="695" spans="1:12" x14ac:dyDescent="0.25">
      <c r="A695" s="76" t="s">
        <v>11</v>
      </c>
      <c r="B695" s="80">
        <v>3</v>
      </c>
      <c r="C695" s="80">
        <v>3</v>
      </c>
      <c r="D695" s="81">
        <v>1</v>
      </c>
      <c r="E695" s="80">
        <v>3</v>
      </c>
      <c r="F695" s="81">
        <v>1</v>
      </c>
      <c r="G695" s="80">
        <v>0</v>
      </c>
      <c r="H695" s="81">
        <v>0</v>
      </c>
      <c r="I695" s="80">
        <v>0</v>
      </c>
      <c r="J695" s="81">
        <v>0</v>
      </c>
      <c r="K695" s="81">
        <v>0</v>
      </c>
      <c r="L695" s="81">
        <v>1</v>
      </c>
    </row>
    <row r="696" spans="1:12" x14ac:dyDescent="0.25">
      <c r="A696" s="76" t="s">
        <v>12</v>
      </c>
      <c r="B696" s="80">
        <v>3</v>
      </c>
      <c r="C696" s="80">
        <v>3</v>
      </c>
      <c r="D696" s="81">
        <v>1</v>
      </c>
      <c r="E696" s="80">
        <v>3</v>
      </c>
      <c r="F696" s="81">
        <v>1</v>
      </c>
      <c r="G696" s="80">
        <v>0</v>
      </c>
      <c r="H696" s="81">
        <v>0</v>
      </c>
      <c r="I696" s="80">
        <v>0</v>
      </c>
      <c r="J696" s="81">
        <v>0</v>
      </c>
      <c r="K696" s="81">
        <v>0</v>
      </c>
      <c r="L696" s="81">
        <v>1</v>
      </c>
    </row>
    <row r="697" spans="1:12" x14ac:dyDescent="0.25">
      <c r="A697" s="76" t="s">
        <v>13</v>
      </c>
      <c r="B697" s="80">
        <v>21</v>
      </c>
      <c r="C697" s="80">
        <v>21</v>
      </c>
      <c r="D697" s="81">
        <v>1</v>
      </c>
      <c r="E697" s="80">
        <v>19</v>
      </c>
      <c r="F697" s="81">
        <v>0.90476190476190477</v>
      </c>
      <c r="G697" s="80">
        <v>2</v>
      </c>
      <c r="H697" s="81">
        <v>9.5238095238095233E-2</v>
      </c>
      <c r="I697" s="80">
        <v>0</v>
      </c>
      <c r="J697" s="81">
        <v>0</v>
      </c>
      <c r="K697" s="81">
        <v>0</v>
      </c>
      <c r="L697" s="81">
        <v>0.95238095238095233</v>
      </c>
    </row>
    <row r="698" spans="1:12" x14ac:dyDescent="0.25">
      <c r="A698" s="76" t="s">
        <v>15</v>
      </c>
      <c r="B698" s="80">
        <v>8</v>
      </c>
      <c r="C698" s="80">
        <v>8</v>
      </c>
      <c r="D698" s="81">
        <v>1</v>
      </c>
      <c r="E698" s="80">
        <v>7</v>
      </c>
      <c r="F698" s="81">
        <v>0.875</v>
      </c>
      <c r="G698" s="80">
        <v>1</v>
      </c>
      <c r="H698" s="81">
        <v>0.125</v>
      </c>
      <c r="I698" s="80">
        <v>0</v>
      </c>
      <c r="J698" s="81">
        <v>0</v>
      </c>
      <c r="K698" s="81">
        <v>0</v>
      </c>
      <c r="L698" s="81">
        <v>0.9375</v>
      </c>
    </row>
    <row r="699" spans="1:12" x14ac:dyDescent="0.25">
      <c r="A699" s="106" t="s">
        <v>84</v>
      </c>
      <c r="B699" s="109">
        <v>45</v>
      </c>
      <c r="C699" s="109">
        <v>43</v>
      </c>
      <c r="D699" s="110">
        <v>0.9555555555555556</v>
      </c>
      <c r="E699" s="109">
        <v>37</v>
      </c>
      <c r="F699" s="110">
        <v>0.86046511627906974</v>
      </c>
      <c r="G699" s="109">
        <v>6</v>
      </c>
      <c r="H699" s="110">
        <v>0.13953488372093023</v>
      </c>
      <c r="I699" s="109">
        <v>0</v>
      </c>
      <c r="J699" s="110">
        <v>0</v>
      </c>
      <c r="K699" s="110">
        <v>4.4444444444444446E-2</v>
      </c>
      <c r="L699" s="110">
        <v>0.90801033591731262</v>
      </c>
    </row>
    <row r="700" spans="1:12" x14ac:dyDescent="0.25">
      <c r="A700" s="76" t="s">
        <v>197</v>
      </c>
      <c r="B700" s="80">
        <v>6</v>
      </c>
      <c r="C700" s="80">
        <v>6</v>
      </c>
      <c r="D700" s="81">
        <v>1</v>
      </c>
      <c r="E700" s="80">
        <v>5</v>
      </c>
      <c r="F700" s="81">
        <v>0.83333333333333337</v>
      </c>
      <c r="G700" s="80">
        <v>1</v>
      </c>
      <c r="H700" s="81">
        <v>0.16666666666666666</v>
      </c>
      <c r="I700" s="80">
        <v>0</v>
      </c>
      <c r="J700" s="81">
        <v>0</v>
      </c>
      <c r="K700" s="81">
        <v>0</v>
      </c>
      <c r="L700" s="81">
        <v>0.91666666666666674</v>
      </c>
    </row>
    <row r="701" spans="1:12" x14ac:dyDescent="0.25">
      <c r="A701" s="76" t="s">
        <v>198</v>
      </c>
      <c r="B701" s="80">
        <v>10</v>
      </c>
      <c r="C701" s="80">
        <v>9</v>
      </c>
      <c r="D701" s="81">
        <v>0.9</v>
      </c>
      <c r="E701" s="80">
        <v>8</v>
      </c>
      <c r="F701" s="81">
        <v>0.88888888888888884</v>
      </c>
      <c r="G701" s="80">
        <v>1</v>
      </c>
      <c r="H701" s="81">
        <v>0.1111111111111111</v>
      </c>
      <c r="I701" s="80">
        <v>0</v>
      </c>
      <c r="J701" s="81">
        <v>0</v>
      </c>
      <c r="K701" s="81">
        <v>0.1</v>
      </c>
      <c r="L701" s="81">
        <v>0.89444444444444438</v>
      </c>
    </row>
    <row r="702" spans="1:12" x14ac:dyDescent="0.25">
      <c r="A702" s="76" t="s">
        <v>196</v>
      </c>
      <c r="B702" s="80">
        <v>12</v>
      </c>
      <c r="C702" s="80">
        <v>11</v>
      </c>
      <c r="D702" s="81">
        <v>0.91666666666666663</v>
      </c>
      <c r="E702" s="80">
        <v>9</v>
      </c>
      <c r="F702" s="81">
        <v>0.81818181818181823</v>
      </c>
      <c r="G702" s="80">
        <v>2</v>
      </c>
      <c r="H702" s="81">
        <v>0.18181818181818182</v>
      </c>
      <c r="I702" s="80">
        <v>0</v>
      </c>
      <c r="J702" s="81">
        <v>0</v>
      </c>
      <c r="K702" s="81">
        <v>8.3333333333333329E-2</v>
      </c>
      <c r="L702" s="81">
        <v>0.86742424242424243</v>
      </c>
    </row>
    <row r="703" spans="1:12" x14ac:dyDescent="0.25">
      <c r="A703" s="76" t="s">
        <v>182</v>
      </c>
      <c r="B703" s="80">
        <v>3</v>
      </c>
      <c r="C703" s="80">
        <v>3</v>
      </c>
      <c r="D703" s="81">
        <v>1</v>
      </c>
      <c r="E703" s="80">
        <v>3</v>
      </c>
      <c r="F703" s="81">
        <v>1</v>
      </c>
      <c r="G703" s="80">
        <v>0</v>
      </c>
      <c r="H703" s="81">
        <v>0</v>
      </c>
      <c r="I703" s="80">
        <v>0</v>
      </c>
      <c r="J703" s="81">
        <v>0</v>
      </c>
      <c r="K703" s="81">
        <v>0</v>
      </c>
      <c r="L703" s="81">
        <v>1</v>
      </c>
    </row>
    <row r="704" spans="1:12" x14ac:dyDescent="0.25">
      <c r="A704" s="76" t="s">
        <v>13</v>
      </c>
      <c r="B704" s="80">
        <v>14</v>
      </c>
      <c r="C704" s="80">
        <v>14</v>
      </c>
      <c r="D704" s="81">
        <v>1</v>
      </c>
      <c r="E704" s="80">
        <v>12</v>
      </c>
      <c r="F704" s="81">
        <v>0.8571428571428571</v>
      </c>
      <c r="G704" s="80">
        <v>2</v>
      </c>
      <c r="H704" s="81">
        <v>0.14285714285714285</v>
      </c>
      <c r="I704" s="80">
        <v>0</v>
      </c>
      <c r="J704" s="81">
        <v>0</v>
      </c>
      <c r="K704" s="81">
        <v>0</v>
      </c>
      <c r="L704" s="81">
        <v>0.9285714285714286</v>
      </c>
    </row>
    <row r="705" spans="1:12" x14ac:dyDescent="0.25">
      <c r="A705" s="106" t="s">
        <v>37</v>
      </c>
      <c r="B705" s="109">
        <v>137</v>
      </c>
      <c r="C705" s="109">
        <v>129</v>
      </c>
      <c r="D705" s="110">
        <v>0.94160583941605835</v>
      </c>
      <c r="E705" s="109">
        <v>112</v>
      </c>
      <c r="F705" s="110">
        <v>0.86821705426356588</v>
      </c>
      <c r="G705" s="109">
        <v>17</v>
      </c>
      <c r="H705" s="110">
        <v>0.13178294573643412</v>
      </c>
      <c r="I705" s="109">
        <v>0</v>
      </c>
      <c r="J705" s="110">
        <v>0</v>
      </c>
      <c r="K705" s="110">
        <v>5.8394160583941604E-2</v>
      </c>
      <c r="L705" s="110">
        <v>0.90491144683981206</v>
      </c>
    </row>
    <row r="706" spans="1:12" x14ac:dyDescent="0.25">
      <c r="A706" s="76" t="s">
        <v>1</v>
      </c>
      <c r="B706" s="80">
        <v>5</v>
      </c>
      <c r="C706" s="80">
        <v>4</v>
      </c>
      <c r="D706" s="81">
        <v>0.8</v>
      </c>
      <c r="E706" s="80">
        <v>4</v>
      </c>
      <c r="F706" s="81">
        <v>1</v>
      </c>
      <c r="G706" s="80">
        <v>0</v>
      </c>
      <c r="H706" s="81">
        <v>0</v>
      </c>
      <c r="I706" s="80">
        <v>0</v>
      </c>
      <c r="J706" s="81">
        <v>0</v>
      </c>
      <c r="K706" s="81">
        <v>0.2</v>
      </c>
      <c r="L706" s="81">
        <v>0.9</v>
      </c>
    </row>
    <row r="707" spans="1:12" x14ac:dyDescent="0.25">
      <c r="A707" s="76" t="s">
        <v>6</v>
      </c>
      <c r="B707" s="80">
        <v>10</v>
      </c>
      <c r="C707" s="80">
        <v>10</v>
      </c>
      <c r="D707" s="81">
        <v>1</v>
      </c>
      <c r="E707" s="80">
        <v>9</v>
      </c>
      <c r="F707" s="81">
        <v>0.9</v>
      </c>
      <c r="G707" s="80">
        <v>1</v>
      </c>
      <c r="H707" s="81">
        <v>0.1</v>
      </c>
      <c r="I707" s="80">
        <v>0</v>
      </c>
      <c r="J707" s="81">
        <v>0</v>
      </c>
      <c r="K707" s="81">
        <v>0</v>
      </c>
      <c r="L707" s="81">
        <v>0.95</v>
      </c>
    </row>
    <row r="708" spans="1:12" x14ac:dyDescent="0.25">
      <c r="A708" s="76" t="s">
        <v>197</v>
      </c>
      <c r="B708" s="80">
        <v>23</v>
      </c>
      <c r="C708" s="80">
        <v>21</v>
      </c>
      <c r="D708" s="81">
        <v>0.91304347826086951</v>
      </c>
      <c r="E708" s="80">
        <v>17</v>
      </c>
      <c r="F708" s="81">
        <v>0.80952380952380953</v>
      </c>
      <c r="G708" s="80">
        <v>4</v>
      </c>
      <c r="H708" s="81">
        <v>0.19047619047619047</v>
      </c>
      <c r="I708" s="80">
        <v>0</v>
      </c>
      <c r="J708" s="81">
        <v>0</v>
      </c>
      <c r="K708" s="81">
        <v>8.6956521739130432E-2</v>
      </c>
      <c r="L708" s="81">
        <v>0.86128364389233947</v>
      </c>
    </row>
    <row r="709" spans="1:12" x14ac:dyDescent="0.25">
      <c r="A709" s="76" t="s">
        <v>198</v>
      </c>
      <c r="B709" s="80">
        <v>52</v>
      </c>
      <c r="C709" s="80">
        <v>49</v>
      </c>
      <c r="D709" s="81">
        <v>0.94230769230769229</v>
      </c>
      <c r="E709" s="80">
        <v>40</v>
      </c>
      <c r="F709" s="81">
        <v>0.81632653061224492</v>
      </c>
      <c r="G709" s="80">
        <v>9</v>
      </c>
      <c r="H709" s="81">
        <v>0.18367346938775511</v>
      </c>
      <c r="I709" s="80">
        <v>0</v>
      </c>
      <c r="J709" s="81">
        <v>0</v>
      </c>
      <c r="K709" s="81">
        <v>5.7692307692307696E-2</v>
      </c>
      <c r="L709" s="81">
        <v>0.8793171114599686</v>
      </c>
    </row>
    <row r="710" spans="1:12" x14ac:dyDescent="0.25">
      <c r="A710" s="76" t="s">
        <v>196</v>
      </c>
      <c r="B710" s="80">
        <v>21</v>
      </c>
      <c r="C710" s="80">
        <v>20</v>
      </c>
      <c r="D710" s="81">
        <v>0.95238095238095233</v>
      </c>
      <c r="E710" s="80">
        <v>18</v>
      </c>
      <c r="F710" s="81">
        <v>0.9</v>
      </c>
      <c r="G710" s="80">
        <v>2</v>
      </c>
      <c r="H710" s="81">
        <v>0.1</v>
      </c>
      <c r="I710" s="80">
        <v>0</v>
      </c>
      <c r="J710" s="81">
        <v>0</v>
      </c>
      <c r="K710" s="81">
        <v>4.7619047619047616E-2</v>
      </c>
      <c r="L710" s="81">
        <v>0.92619047619047623</v>
      </c>
    </row>
    <row r="711" spans="1:12" x14ac:dyDescent="0.25">
      <c r="A711" s="76" t="s">
        <v>182</v>
      </c>
      <c r="B711" s="80">
        <v>5</v>
      </c>
      <c r="C711" s="80">
        <v>5</v>
      </c>
      <c r="D711" s="81">
        <v>1</v>
      </c>
      <c r="E711" s="80">
        <v>5</v>
      </c>
      <c r="F711" s="81">
        <v>1</v>
      </c>
      <c r="G711" s="80">
        <v>0</v>
      </c>
      <c r="H711" s="81">
        <v>0</v>
      </c>
      <c r="I711" s="80">
        <v>0</v>
      </c>
      <c r="J711" s="81">
        <v>0</v>
      </c>
      <c r="K711" s="81">
        <v>0</v>
      </c>
      <c r="L711" s="81">
        <v>1</v>
      </c>
    </row>
    <row r="712" spans="1:12" x14ac:dyDescent="0.25">
      <c r="A712" s="76" t="s">
        <v>13</v>
      </c>
      <c r="B712" s="80">
        <v>21</v>
      </c>
      <c r="C712" s="80">
        <v>20</v>
      </c>
      <c r="D712" s="81">
        <v>0.95238095238095233</v>
      </c>
      <c r="E712" s="80">
        <v>19</v>
      </c>
      <c r="F712" s="81">
        <v>0.95</v>
      </c>
      <c r="G712" s="80">
        <v>1</v>
      </c>
      <c r="H712" s="81">
        <v>0.05</v>
      </c>
      <c r="I712" s="80">
        <v>0</v>
      </c>
      <c r="J712" s="81">
        <v>0</v>
      </c>
      <c r="K712" s="81">
        <v>4.7619047619047616E-2</v>
      </c>
      <c r="L712" s="81">
        <v>0.95119047619047614</v>
      </c>
    </row>
    <row r="713" spans="1:12" x14ac:dyDescent="0.25">
      <c r="A713" s="106" t="s">
        <v>85</v>
      </c>
      <c r="B713" s="109">
        <v>385</v>
      </c>
      <c r="C713" s="109">
        <v>357</v>
      </c>
      <c r="D713" s="110">
        <v>0.92727272727272725</v>
      </c>
      <c r="E713" s="109">
        <v>318</v>
      </c>
      <c r="F713" s="110">
        <v>0.89075630252100846</v>
      </c>
      <c r="G713" s="109">
        <v>39</v>
      </c>
      <c r="H713" s="110">
        <v>0.1092436974789916</v>
      </c>
      <c r="I713" s="109">
        <v>1</v>
      </c>
      <c r="J713" s="110">
        <v>2.5974025974025974E-3</v>
      </c>
      <c r="K713" s="110">
        <v>7.0129870129870125E-2</v>
      </c>
      <c r="L713" s="110">
        <v>0.9090145148968678</v>
      </c>
    </row>
    <row r="714" spans="1:12" x14ac:dyDescent="0.25">
      <c r="A714" s="76" t="s">
        <v>1</v>
      </c>
      <c r="B714" s="80">
        <v>7</v>
      </c>
      <c r="C714" s="80">
        <v>5</v>
      </c>
      <c r="D714" s="81">
        <v>0.7142857142857143</v>
      </c>
      <c r="E714" s="80">
        <v>5</v>
      </c>
      <c r="F714" s="81">
        <v>1</v>
      </c>
      <c r="G714" s="80">
        <v>0</v>
      </c>
      <c r="H714" s="81">
        <v>0</v>
      </c>
      <c r="I714" s="80">
        <v>0</v>
      </c>
      <c r="J714" s="81">
        <v>0</v>
      </c>
      <c r="K714" s="81">
        <v>0.2857142857142857</v>
      </c>
      <c r="L714" s="81">
        <v>0.85714285714285721</v>
      </c>
    </row>
    <row r="715" spans="1:12" x14ac:dyDescent="0.25">
      <c r="A715" s="76" t="s">
        <v>6</v>
      </c>
      <c r="B715" s="80">
        <v>36</v>
      </c>
      <c r="C715" s="80">
        <v>35</v>
      </c>
      <c r="D715" s="81">
        <v>0.97222222222222221</v>
      </c>
      <c r="E715" s="80">
        <v>27</v>
      </c>
      <c r="F715" s="81">
        <v>0.77142857142857146</v>
      </c>
      <c r="G715" s="80">
        <v>8</v>
      </c>
      <c r="H715" s="81">
        <v>0.22857142857142856</v>
      </c>
      <c r="I715" s="80">
        <v>0</v>
      </c>
      <c r="J715" s="81">
        <v>0</v>
      </c>
      <c r="K715" s="81">
        <v>2.7777777777777776E-2</v>
      </c>
      <c r="L715" s="81">
        <v>0.87182539682539684</v>
      </c>
    </row>
    <row r="716" spans="1:12" x14ac:dyDescent="0.25">
      <c r="A716" s="76" t="s">
        <v>197</v>
      </c>
      <c r="B716" s="80">
        <v>74</v>
      </c>
      <c r="C716" s="80">
        <v>71</v>
      </c>
      <c r="D716" s="81">
        <v>0.95945945945945943</v>
      </c>
      <c r="E716" s="80">
        <v>65</v>
      </c>
      <c r="F716" s="81">
        <v>0.91549295774647887</v>
      </c>
      <c r="G716" s="80">
        <v>6</v>
      </c>
      <c r="H716" s="81">
        <v>8.4507042253521125E-2</v>
      </c>
      <c r="I716" s="80">
        <v>1</v>
      </c>
      <c r="J716" s="81">
        <v>1.3513513513513514E-2</v>
      </c>
      <c r="K716" s="81">
        <v>2.7027027027027029E-2</v>
      </c>
      <c r="L716" s="81">
        <v>0.9374762086029691</v>
      </c>
    </row>
    <row r="717" spans="1:12" x14ac:dyDescent="0.25">
      <c r="A717" s="76" t="s">
        <v>198</v>
      </c>
      <c r="B717" s="80">
        <v>113</v>
      </c>
      <c r="C717" s="80">
        <v>97</v>
      </c>
      <c r="D717" s="81">
        <v>0.8584070796460177</v>
      </c>
      <c r="E717" s="80">
        <v>89</v>
      </c>
      <c r="F717" s="81">
        <v>0.91752577319587625</v>
      </c>
      <c r="G717" s="80">
        <v>8</v>
      </c>
      <c r="H717" s="81">
        <v>8.247422680412371E-2</v>
      </c>
      <c r="I717" s="80">
        <v>0</v>
      </c>
      <c r="J717" s="81">
        <v>0</v>
      </c>
      <c r="K717" s="81">
        <v>0.1415929203539823</v>
      </c>
      <c r="L717" s="81">
        <v>0.88796642642094703</v>
      </c>
    </row>
    <row r="718" spans="1:12" x14ac:dyDescent="0.25">
      <c r="A718" s="76" t="s">
        <v>196</v>
      </c>
      <c r="B718" s="80">
        <v>41</v>
      </c>
      <c r="C718" s="80">
        <v>38</v>
      </c>
      <c r="D718" s="81">
        <v>0.92682926829268297</v>
      </c>
      <c r="E718" s="80">
        <v>32</v>
      </c>
      <c r="F718" s="81">
        <v>0.84210526315789469</v>
      </c>
      <c r="G718" s="80">
        <v>6</v>
      </c>
      <c r="H718" s="81">
        <v>0.15789473684210525</v>
      </c>
      <c r="I718" s="80">
        <v>0</v>
      </c>
      <c r="J718" s="81">
        <v>0</v>
      </c>
      <c r="K718" s="81">
        <v>7.3170731707317069E-2</v>
      </c>
      <c r="L718" s="81">
        <v>0.88446726572528878</v>
      </c>
    </row>
    <row r="719" spans="1:12" x14ac:dyDescent="0.25">
      <c r="A719" s="76" t="s">
        <v>182</v>
      </c>
      <c r="B719" s="80">
        <v>8</v>
      </c>
      <c r="C719" s="80">
        <v>8</v>
      </c>
      <c r="D719" s="81">
        <v>1</v>
      </c>
      <c r="E719" s="80">
        <v>8</v>
      </c>
      <c r="F719" s="81">
        <v>1</v>
      </c>
      <c r="G719" s="80">
        <v>0</v>
      </c>
      <c r="H719" s="81">
        <v>0</v>
      </c>
      <c r="I719" s="80">
        <v>0</v>
      </c>
      <c r="J719" s="81">
        <v>0</v>
      </c>
      <c r="K719" s="81">
        <v>0</v>
      </c>
      <c r="L719" s="81">
        <v>1</v>
      </c>
    </row>
    <row r="720" spans="1:12" x14ac:dyDescent="0.25">
      <c r="A720" s="76" t="s">
        <v>10</v>
      </c>
      <c r="B720" s="80">
        <v>3</v>
      </c>
      <c r="C720" s="80">
        <v>3</v>
      </c>
      <c r="D720" s="81">
        <v>1</v>
      </c>
      <c r="E720" s="80">
        <v>3</v>
      </c>
      <c r="F720" s="81">
        <v>1</v>
      </c>
      <c r="G720" s="80">
        <v>0</v>
      </c>
      <c r="H720" s="81">
        <v>0</v>
      </c>
      <c r="I720" s="80">
        <v>0</v>
      </c>
      <c r="J720" s="81">
        <v>0</v>
      </c>
      <c r="K720" s="81">
        <v>0</v>
      </c>
      <c r="L720" s="81">
        <v>1</v>
      </c>
    </row>
    <row r="721" spans="1:12" x14ac:dyDescent="0.25">
      <c r="A721" s="76" t="s">
        <v>11</v>
      </c>
      <c r="B721" s="80">
        <v>14</v>
      </c>
      <c r="C721" s="80">
        <v>14</v>
      </c>
      <c r="D721" s="81">
        <v>1</v>
      </c>
      <c r="E721" s="80">
        <v>13</v>
      </c>
      <c r="F721" s="81">
        <v>0.9285714285714286</v>
      </c>
      <c r="G721" s="80">
        <v>1</v>
      </c>
      <c r="H721" s="81">
        <v>7.1428571428571425E-2</v>
      </c>
      <c r="I721" s="80">
        <v>0</v>
      </c>
      <c r="J721" s="81">
        <v>0</v>
      </c>
      <c r="K721" s="81">
        <v>0</v>
      </c>
      <c r="L721" s="81">
        <v>0.9642857142857143</v>
      </c>
    </row>
    <row r="722" spans="1:12" x14ac:dyDescent="0.25">
      <c r="A722" s="76" t="s">
        <v>12</v>
      </c>
      <c r="B722" s="80">
        <v>4</v>
      </c>
      <c r="C722" s="80">
        <v>3</v>
      </c>
      <c r="D722" s="81">
        <v>0.75</v>
      </c>
      <c r="E722" s="80">
        <v>3</v>
      </c>
      <c r="F722" s="81">
        <v>1</v>
      </c>
      <c r="G722" s="80">
        <v>0</v>
      </c>
      <c r="H722" s="81">
        <v>0</v>
      </c>
      <c r="I722" s="80">
        <v>0</v>
      </c>
      <c r="J722" s="81">
        <v>0</v>
      </c>
      <c r="K722" s="81">
        <v>0.25</v>
      </c>
      <c r="L722" s="81">
        <v>0.875</v>
      </c>
    </row>
    <row r="723" spans="1:12" x14ac:dyDescent="0.25">
      <c r="A723" s="76" t="s">
        <v>13</v>
      </c>
      <c r="B723" s="80">
        <v>54</v>
      </c>
      <c r="C723" s="80">
        <v>53</v>
      </c>
      <c r="D723" s="81">
        <v>0.98148148148148151</v>
      </c>
      <c r="E723" s="80">
        <v>49</v>
      </c>
      <c r="F723" s="81">
        <v>0.92452830188679247</v>
      </c>
      <c r="G723" s="80">
        <v>4</v>
      </c>
      <c r="H723" s="81">
        <v>7.5471698113207544E-2</v>
      </c>
      <c r="I723" s="80">
        <v>0</v>
      </c>
      <c r="J723" s="81">
        <v>0</v>
      </c>
      <c r="K723" s="81">
        <v>1.8518518518518517E-2</v>
      </c>
      <c r="L723" s="81">
        <v>0.95300489168413693</v>
      </c>
    </row>
    <row r="724" spans="1:12" x14ac:dyDescent="0.25">
      <c r="A724" s="76" t="s">
        <v>15</v>
      </c>
      <c r="B724" s="80">
        <v>31</v>
      </c>
      <c r="C724" s="80">
        <v>30</v>
      </c>
      <c r="D724" s="81">
        <v>0.967741935483871</v>
      </c>
      <c r="E724" s="80">
        <v>24</v>
      </c>
      <c r="F724" s="81">
        <v>0.8</v>
      </c>
      <c r="G724" s="80">
        <v>6</v>
      </c>
      <c r="H724" s="81">
        <v>0.2</v>
      </c>
      <c r="I724" s="80">
        <v>0</v>
      </c>
      <c r="J724" s="81">
        <v>0</v>
      </c>
      <c r="K724" s="81">
        <v>3.2258064516129031E-2</v>
      </c>
      <c r="L724" s="81">
        <v>0.88387096774193552</v>
      </c>
    </row>
    <row r="725" spans="1:12" x14ac:dyDescent="0.25">
      <c r="A725" s="106" t="s">
        <v>137</v>
      </c>
      <c r="B725" s="109">
        <v>244</v>
      </c>
      <c r="C725" s="109">
        <v>220</v>
      </c>
      <c r="D725" s="110">
        <v>0.90163934426229508</v>
      </c>
      <c r="E725" s="109">
        <v>198</v>
      </c>
      <c r="F725" s="110">
        <v>0.9</v>
      </c>
      <c r="G725" s="109">
        <v>22</v>
      </c>
      <c r="H725" s="110">
        <v>0.1</v>
      </c>
      <c r="I725" s="109">
        <v>0</v>
      </c>
      <c r="J725" s="110">
        <v>0</v>
      </c>
      <c r="K725" s="110">
        <v>9.8360655737704916E-2</v>
      </c>
      <c r="L725" s="110">
        <v>0.90081967213114755</v>
      </c>
    </row>
    <row r="726" spans="1:12" x14ac:dyDescent="0.25">
      <c r="A726" s="76" t="s">
        <v>1</v>
      </c>
      <c r="B726" s="80">
        <v>5</v>
      </c>
      <c r="C726" s="80">
        <v>5</v>
      </c>
      <c r="D726" s="81">
        <v>1</v>
      </c>
      <c r="E726" s="80">
        <v>4</v>
      </c>
      <c r="F726" s="81">
        <v>0.8</v>
      </c>
      <c r="G726" s="80">
        <v>1</v>
      </c>
      <c r="H726" s="81">
        <v>0.2</v>
      </c>
      <c r="I726" s="80">
        <v>0</v>
      </c>
      <c r="J726" s="81">
        <v>0</v>
      </c>
      <c r="K726" s="81">
        <v>0</v>
      </c>
      <c r="L726" s="81">
        <v>0.9</v>
      </c>
    </row>
    <row r="727" spans="1:12" x14ac:dyDescent="0.25">
      <c r="A727" s="76" t="s">
        <v>6</v>
      </c>
      <c r="B727" s="80">
        <v>22</v>
      </c>
      <c r="C727" s="80">
        <v>19</v>
      </c>
      <c r="D727" s="81">
        <v>0.86363636363636365</v>
      </c>
      <c r="E727" s="80">
        <v>15</v>
      </c>
      <c r="F727" s="81">
        <v>0.78947368421052633</v>
      </c>
      <c r="G727" s="80">
        <v>4</v>
      </c>
      <c r="H727" s="81">
        <v>0.21052631578947367</v>
      </c>
      <c r="I727" s="80">
        <v>0</v>
      </c>
      <c r="J727" s="81">
        <v>0</v>
      </c>
      <c r="K727" s="81">
        <v>0.13636363636363635</v>
      </c>
      <c r="L727" s="81">
        <v>0.82655502392344493</v>
      </c>
    </row>
    <row r="728" spans="1:12" x14ac:dyDescent="0.25">
      <c r="A728" s="76" t="s">
        <v>197</v>
      </c>
      <c r="B728" s="80">
        <v>40</v>
      </c>
      <c r="C728" s="80">
        <v>37</v>
      </c>
      <c r="D728" s="81">
        <v>0.92500000000000004</v>
      </c>
      <c r="E728" s="80">
        <v>33</v>
      </c>
      <c r="F728" s="81">
        <v>0.89189189189189189</v>
      </c>
      <c r="G728" s="80">
        <v>4</v>
      </c>
      <c r="H728" s="81">
        <v>0.10810810810810811</v>
      </c>
      <c r="I728" s="80">
        <v>0</v>
      </c>
      <c r="J728" s="81">
        <v>0</v>
      </c>
      <c r="K728" s="81">
        <v>7.4999999999999997E-2</v>
      </c>
      <c r="L728" s="81">
        <v>0.90844594594594597</v>
      </c>
    </row>
    <row r="729" spans="1:12" x14ac:dyDescent="0.25">
      <c r="A729" s="76" t="s">
        <v>198</v>
      </c>
      <c r="B729" s="80">
        <v>67</v>
      </c>
      <c r="C729" s="80">
        <v>57</v>
      </c>
      <c r="D729" s="81">
        <v>0.85074626865671643</v>
      </c>
      <c r="E729" s="80">
        <v>51</v>
      </c>
      <c r="F729" s="81">
        <v>0.89473684210526316</v>
      </c>
      <c r="G729" s="80">
        <v>6</v>
      </c>
      <c r="H729" s="81">
        <v>0.10526315789473684</v>
      </c>
      <c r="I729" s="80">
        <v>0</v>
      </c>
      <c r="J729" s="81">
        <v>0</v>
      </c>
      <c r="K729" s="81">
        <v>0.14925373134328357</v>
      </c>
      <c r="L729" s="81">
        <v>0.87274155538098985</v>
      </c>
    </row>
    <row r="730" spans="1:12" x14ac:dyDescent="0.25">
      <c r="A730" s="76" t="s">
        <v>196</v>
      </c>
      <c r="B730" s="80">
        <v>28</v>
      </c>
      <c r="C730" s="80">
        <v>26</v>
      </c>
      <c r="D730" s="81">
        <v>0.9285714285714286</v>
      </c>
      <c r="E730" s="80">
        <v>23</v>
      </c>
      <c r="F730" s="81">
        <v>0.88461538461538458</v>
      </c>
      <c r="G730" s="80">
        <v>3</v>
      </c>
      <c r="H730" s="81">
        <v>0.11538461538461539</v>
      </c>
      <c r="I730" s="80">
        <v>0</v>
      </c>
      <c r="J730" s="81">
        <v>0</v>
      </c>
      <c r="K730" s="81">
        <v>7.1428571428571425E-2</v>
      </c>
      <c r="L730" s="81">
        <v>0.90659340659340659</v>
      </c>
    </row>
    <row r="731" spans="1:12" x14ac:dyDescent="0.25">
      <c r="A731" s="76" t="s">
        <v>182</v>
      </c>
      <c r="B731" s="80">
        <v>13</v>
      </c>
      <c r="C731" s="80">
        <v>13</v>
      </c>
      <c r="D731" s="81">
        <v>1</v>
      </c>
      <c r="E731" s="80">
        <v>13</v>
      </c>
      <c r="F731" s="81">
        <v>1</v>
      </c>
      <c r="G731" s="80">
        <v>0</v>
      </c>
      <c r="H731" s="81">
        <v>0</v>
      </c>
      <c r="I731" s="80">
        <v>0</v>
      </c>
      <c r="J731" s="81">
        <v>0</v>
      </c>
      <c r="K731" s="81">
        <v>0</v>
      </c>
      <c r="L731" s="81">
        <v>1</v>
      </c>
    </row>
    <row r="732" spans="1:12" x14ac:dyDescent="0.25">
      <c r="A732" s="76" t="s">
        <v>10</v>
      </c>
      <c r="B732" s="80">
        <v>4</v>
      </c>
      <c r="C732" s="80">
        <v>3</v>
      </c>
      <c r="D732" s="81">
        <v>0.75</v>
      </c>
      <c r="E732" s="80">
        <v>3</v>
      </c>
      <c r="F732" s="81">
        <v>1</v>
      </c>
      <c r="G732" s="80">
        <v>0</v>
      </c>
      <c r="H732" s="81">
        <v>0</v>
      </c>
      <c r="I732" s="80">
        <v>0</v>
      </c>
      <c r="J732" s="81">
        <v>0</v>
      </c>
      <c r="K732" s="81">
        <v>0.25</v>
      </c>
      <c r="L732" s="81">
        <v>0.875</v>
      </c>
    </row>
    <row r="733" spans="1:12" x14ac:dyDescent="0.25">
      <c r="A733" s="76" t="s">
        <v>11</v>
      </c>
      <c r="B733" s="80">
        <v>11</v>
      </c>
      <c r="C733" s="80">
        <v>10</v>
      </c>
      <c r="D733" s="81">
        <v>0.90909090909090906</v>
      </c>
      <c r="E733" s="80">
        <v>9</v>
      </c>
      <c r="F733" s="81">
        <v>0.9</v>
      </c>
      <c r="G733" s="80">
        <v>1</v>
      </c>
      <c r="H733" s="81">
        <v>0.1</v>
      </c>
      <c r="I733" s="80">
        <v>0</v>
      </c>
      <c r="J733" s="81">
        <v>0</v>
      </c>
      <c r="K733" s="81">
        <v>9.0909090909090912E-2</v>
      </c>
      <c r="L733" s="81">
        <v>0.90454545454545454</v>
      </c>
    </row>
    <row r="734" spans="1:12" x14ac:dyDescent="0.25">
      <c r="A734" s="76" t="s">
        <v>12</v>
      </c>
      <c r="B734" s="80">
        <v>9</v>
      </c>
      <c r="C734" s="80">
        <v>9</v>
      </c>
      <c r="D734" s="81">
        <v>1</v>
      </c>
      <c r="E734" s="80">
        <v>9</v>
      </c>
      <c r="F734" s="81">
        <v>1</v>
      </c>
      <c r="G734" s="80">
        <v>0</v>
      </c>
      <c r="H734" s="81">
        <v>0</v>
      </c>
      <c r="I734" s="80">
        <v>0</v>
      </c>
      <c r="J734" s="81">
        <v>0</v>
      </c>
      <c r="K734" s="81">
        <v>0</v>
      </c>
      <c r="L734" s="81">
        <v>1</v>
      </c>
    </row>
    <row r="735" spans="1:12" x14ac:dyDescent="0.25">
      <c r="A735" s="76" t="s">
        <v>13</v>
      </c>
      <c r="B735" s="80">
        <v>31</v>
      </c>
      <c r="C735" s="80">
        <v>31</v>
      </c>
      <c r="D735" s="81">
        <v>1</v>
      </c>
      <c r="E735" s="80">
        <v>29</v>
      </c>
      <c r="F735" s="81">
        <v>0.93548387096774188</v>
      </c>
      <c r="G735" s="80">
        <v>2</v>
      </c>
      <c r="H735" s="81">
        <v>6.4516129032258063E-2</v>
      </c>
      <c r="I735" s="80">
        <v>0</v>
      </c>
      <c r="J735" s="81">
        <v>0</v>
      </c>
      <c r="K735" s="81">
        <v>0</v>
      </c>
      <c r="L735" s="81">
        <v>0.967741935483871</v>
      </c>
    </row>
    <row r="736" spans="1:12" x14ac:dyDescent="0.25">
      <c r="A736" s="76" t="s">
        <v>15</v>
      </c>
      <c r="B736" s="80">
        <v>14</v>
      </c>
      <c r="C736" s="80">
        <v>10</v>
      </c>
      <c r="D736" s="81">
        <v>0.7142857142857143</v>
      </c>
      <c r="E736" s="80">
        <v>9</v>
      </c>
      <c r="F736" s="81">
        <v>0.9</v>
      </c>
      <c r="G736" s="80">
        <v>1</v>
      </c>
      <c r="H736" s="81">
        <v>0.1</v>
      </c>
      <c r="I736" s="80">
        <v>0</v>
      </c>
      <c r="J736" s="81">
        <v>0</v>
      </c>
      <c r="K736" s="81">
        <v>0.2857142857142857</v>
      </c>
      <c r="L736" s="81">
        <v>0.80714285714285716</v>
      </c>
    </row>
    <row r="737" spans="1:12" x14ac:dyDescent="0.25">
      <c r="A737" s="106" t="s">
        <v>86</v>
      </c>
      <c r="B737" s="109">
        <v>216</v>
      </c>
      <c r="C737" s="109">
        <v>151</v>
      </c>
      <c r="D737" s="110">
        <v>0.69907407407407407</v>
      </c>
      <c r="E737" s="109">
        <v>142</v>
      </c>
      <c r="F737" s="110">
        <v>0.94039735099337751</v>
      </c>
      <c r="G737" s="109">
        <v>9</v>
      </c>
      <c r="H737" s="110">
        <v>5.9602649006622516E-2</v>
      </c>
      <c r="I737" s="109">
        <v>0</v>
      </c>
      <c r="J737" s="110">
        <v>0</v>
      </c>
      <c r="K737" s="110">
        <v>0.30092592592592593</v>
      </c>
      <c r="L737" s="110">
        <v>0.81973571253372579</v>
      </c>
    </row>
    <row r="738" spans="1:12" x14ac:dyDescent="0.25">
      <c r="A738" s="76" t="s">
        <v>1</v>
      </c>
      <c r="B738" s="80">
        <v>4</v>
      </c>
      <c r="C738" s="80">
        <v>3</v>
      </c>
      <c r="D738" s="81">
        <v>0.75</v>
      </c>
      <c r="E738" s="80">
        <v>3</v>
      </c>
      <c r="F738" s="81">
        <v>1</v>
      </c>
      <c r="G738" s="80">
        <v>0</v>
      </c>
      <c r="H738" s="81">
        <v>0</v>
      </c>
      <c r="I738" s="80">
        <v>0</v>
      </c>
      <c r="J738" s="81">
        <v>0</v>
      </c>
      <c r="K738" s="81">
        <v>0.25</v>
      </c>
      <c r="L738" s="81">
        <v>0.875</v>
      </c>
    </row>
    <row r="739" spans="1:12" x14ac:dyDescent="0.25">
      <c r="A739" s="76" t="s">
        <v>6</v>
      </c>
      <c r="B739" s="80">
        <v>23</v>
      </c>
      <c r="C739" s="80">
        <v>16</v>
      </c>
      <c r="D739" s="81">
        <v>0.69565217391304346</v>
      </c>
      <c r="E739" s="80">
        <v>14</v>
      </c>
      <c r="F739" s="81">
        <v>0.875</v>
      </c>
      <c r="G739" s="80">
        <v>2</v>
      </c>
      <c r="H739" s="81">
        <v>0.125</v>
      </c>
      <c r="I739" s="80">
        <v>0</v>
      </c>
      <c r="J739" s="81">
        <v>0</v>
      </c>
      <c r="K739" s="81">
        <v>0.30434782608695654</v>
      </c>
      <c r="L739" s="81">
        <v>0.78532608695652173</v>
      </c>
    </row>
    <row r="740" spans="1:12" x14ac:dyDescent="0.25">
      <c r="A740" s="76" t="s">
        <v>197</v>
      </c>
      <c r="B740" s="80">
        <v>15</v>
      </c>
      <c r="C740" s="80">
        <v>8</v>
      </c>
      <c r="D740" s="81">
        <v>0.53333333333333333</v>
      </c>
      <c r="E740" s="80">
        <v>8</v>
      </c>
      <c r="F740" s="81">
        <v>1</v>
      </c>
      <c r="G740" s="80">
        <v>0</v>
      </c>
      <c r="H740" s="81">
        <v>0</v>
      </c>
      <c r="I740" s="80">
        <v>0</v>
      </c>
      <c r="J740" s="81">
        <v>0</v>
      </c>
      <c r="K740" s="81">
        <v>0.46666666666666667</v>
      </c>
      <c r="L740" s="81">
        <v>0.76666666666666661</v>
      </c>
    </row>
    <row r="741" spans="1:12" x14ac:dyDescent="0.25">
      <c r="A741" s="76" t="s">
        <v>198</v>
      </c>
      <c r="B741" s="80">
        <v>29</v>
      </c>
      <c r="C741" s="80">
        <v>21</v>
      </c>
      <c r="D741" s="81">
        <v>0.72413793103448276</v>
      </c>
      <c r="E741" s="80">
        <v>18</v>
      </c>
      <c r="F741" s="81">
        <v>0.8571428571428571</v>
      </c>
      <c r="G741" s="80">
        <v>3</v>
      </c>
      <c r="H741" s="81">
        <v>0.14285714285714285</v>
      </c>
      <c r="I741" s="80">
        <v>0</v>
      </c>
      <c r="J741" s="81">
        <v>0</v>
      </c>
      <c r="K741" s="81">
        <v>0.27586206896551724</v>
      </c>
      <c r="L741" s="81">
        <v>0.79064039408866993</v>
      </c>
    </row>
    <row r="742" spans="1:12" x14ac:dyDescent="0.25">
      <c r="A742" s="76" t="s">
        <v>196</v>
      </c>
      <c r="B742" s="80">
        <v>63</v>
      </c>
      <c r="C742" s="80">
        <v>51</v>
      </c>
      <c r="D742" s="81">
        <v>0.80952380952380953</v>
      </c>
      <c r="E742" s="80">
        <v>51</v>
      </c>
      <c r="F742" s="81">
        <v>1</v>
      </c>
      <c r="G742" s="80">
        <v>0</v>
      </c>
      <c r="H742" s="81">
        <v>0</v>
      </c>
      <c r="I742" s="80">
        <v>0</v>
      </c>
      <c r="J742" s="81">
        <v>0</v>
      </c>
      <c r="K742" s="81">
        <v>0.19047619047619047</v>
      </c>
      <c r="L742" s="81">
        <v>0.90476190476190477</v>
      </c>
    </row>
    <row r="743" spans="1:12" x14ac:dyDescent="0.25">
      <c r="A743" s="76" t="s">
        <v>182</v>
      </c>
      <c r="B743" s="80">
        <v>1</v>
      </c>
      <c r="C743" s="80">
        <v>1</v>
      </c>
      <c r="D743" s="81">
        <v>1</v>
      </c>
      <c r="E743" s="80">
        <v>1</v>
      </c>
      <c r="F743" s="81">
        <v>1</v>
      </c>
      <c r="G743" s="80">
        <v>0</v>
      </c>
      <c r="H743" s="81">
        <v>0</v>
      </c>
      <c r="I743" s="80">
        <v>0</v>
      </c>
      <c r="J743" s="81">
        <v>0</v>
      </c>
      <c r="K743" s="81">
        <v>0</v>
      </c>
      <c r="L743" s="81">
        <v>1</v>
      </c>
    </row>
    <row r="744" spans="1:12" x14ac:dyDescent="0.25">
      <c r="A744" s="76" t="s">
        <v>10</v>
      </c>
      <c r="B744" s="80">
        <v>2</v>
      </c>
      <c r="C744" s="80">
        <v>2</v>
      </c>
      <c r="D744" s="81">
        <v>1</v>
      </c>
      <c r="E744" s="80">
        <v>2</v>
      </c>
      <c r="F744" s="81">
        <v>1</v>
      </c>
      <c r="G744" s="80">
        <v>0</v>
      </c>
      <c r="H744" s="81">
        <v>0</v>
      </c>
      <c r="I744" s="80">
        <v>0</v>
      </c>
      <c r="J744" s="81">
        <v>0</v>
      </c>
      <c r="K744" s="81">
        <v>0</v>
      </c>
      <c r="L744" s="81">
        <v>1</v>
      </c>
    </row>
    <row r="745" spans="1:12" x14ac:dyDescent="0.25">
      <c r="A745" s="76" t="s">
        <v>11</v>
      </c>
      <c r="B745" s="80">
        <v>8</v>
      </c>
      <c r="C745" s="80">
        <v>5</v>
      </c>
      <c r="D745" s="81">
        <v>0.625</v>
      </c>
      <c r="E745" s="80">
        <v>3</v>
      </c>
      <c r="F745" s="81">
        <v>0.6</v>
      </c>
      <c r="G745" s="80">
        <v>2</v>
      </c>
      <c r="H745" s="81">
        <v>0.4</v>
      </c>
      <c r="I745" s="80">
        <v>0</v>
      </c>
      <c r="J745" s="81">
        <v>0</v>
      </c>
      <c r="K745" s="81">
        <v>0.375</v>
      </c>
      <c r="L745" s="81">
        <v>0.61250000000000004</v>
      </c>
    </row>
    <row r="746" spans="1:12" x14ac:dyDescent="0.25">
      <c r="A746" s="76" t="s">
        <v>12</v>
      </c>
      <c r="B746" s="80">
        <v>4</v>
      </c>
      <c r="C746" s="80">
        <v>3</v>
      </c>
      <c r="D746" s="81">
        <v>0.75</v>
      </c>
      <c r="E746" s="80">
        <v>3</v>
      </c>
      <c r="F746" s="81">
        <v>1</v>
      </c>
      <c r="G746" s="80">
        <v>0</v>
      </c>
      <c r="H746" s="81">
        <v>0</v>
      </c>
      <c r="I746" s="80">
        <v>0</v>
      </c>
      <c r="J746" s="81">
        <v>0</v>
      </c>
      <c r="K746" s="81">
        <v>0.25</v>
      </c>
      <c r="L746" s="81">
        <v>0.875</v>
      </c>
    </row>
    <row r="747" spans="1:12" x14ac:dyDescent="0.25">
      <c r="A747" s="76" t="s">
        <v>13</v>
      </c>
      <c r="B747" s="80">
        <v>56</v>
      </c>
      <c r="C747" s="80">
        <v>33</v>
      </c>
      <c r="D747" s="81">
        <v>0.5892857142857143</v>
      </c>
      <c r="E747" s="80">
        <v>31</v>
      </c>
      <c r="F747" s="81">
        <v>0.93939393939393945</v>
      </c>
      <c r="G747" s="80">
        <v>2</v>
      </c>
      <c r="H747" s="81">
        <v>6.0606060606060608E-2</v>
      </c>
      <c r="I747" s="80">
        <v>0</v>
      </c>
      <c r="J747" s="81">
        <v>0</v>
      </c>
      <c r="K747" s="81">
        <v>0.4107142857142857</v>
      </c>
      <c r="L747" s="81">
        <v>0.76433982683982693</v>
      </c>
    </row>
    <row r="748" spans="1:12" x14ac:dyDescent="0.25">
      <c r="A748" s="76" t="s">
        <v>15</v>
      </c>
      <c r="B748" s="80">
        <v>11</v>
      </c>
      <c r="C748" s="80">
        <v>8</v>
      </c>
      <c r="D748" s="81">
        <v>0.72727272727272729</v>
      </c>
      <c r="E748" s="80">
        <v>8</v>
      </c>
      <c r="F748" s="81">
        <v>1</v>
      </c>
      <c r="G748" s="80">
        <v>0</v>
      </c>
      <c r="H748" s="81">
        <v>0</v>
      </c>
      <c r="I748" s="80">
        <v>0</v>
      </c>
      <c r="J748" s="81">
        <v>0</v>
      </c>
      <c r="K748" s="81">
        <v>0.27272727272727271</v>
      </c>
      <c r="L748" s="81">
        <v>0.86363636363636365</v>
      </c>
    </row>
    <row r="749" spans="1:12" x14ac:dyDescent="0.25">
      <c r="A749" s="106" t="s">
        <v>87</v>
      </c>
      <c r="B749" s="109">
        <v>415</v>
      </c>
      <c r="C749" s="109">
        <v>358</v>
      </c>
      <c r="D749" s="110">
        <v>0.86265060240963853</v>
      </c>
      <c r="E749" s="109">
        <v>328</v>
      </c>
      <c r="F749" s="110">
        <v>0.91620111731843579</v>
      </c>
      <c r="G749" s="109">
        <v>30</v>
      </c>
      <c r="H749" s="110">
        <v>8.3798882681564241E-2</v>
      </c>
      <c r="I749" s="109">
        <v>1</v>
      </c>
      <c r="J749" s="110">
        <v>2.4096385542168677E-3</v>
      </c>
      <c r="K749" s="110">
        <v>0.13493975903614458</v>
      </c>
      <c r="L749" s="110">
        <v>0.88942585986403722</v>
      </c>
    </row>
    <row r="750" spans="1:12" x14ac:dyDescent="0.25">
      <c r="A750" s="76" t="s">
        <v>1</v>
      </c>
      <c r="B750" s="80">
        <v>3</v>
      </c>
      <c r="C750" s="80">
        <v>2</v>
      </c>
      <c r="D750" s="81">
        <v>0.66666666666666663</v>
      </c>
      <c r="E750" s="80">
        <v>2</v>
      </c>
      <c r="F750" s="81">
        <v>1</v>
      </c>
      <c r="G750" s="80">
        <v>0</v>
      </c>
      <c r="H750" s="81">
        <v>0</v>
      </c>
      <c r="I750" s="80">
        <v>0</v>
      </c>
      <c r="J750" s="81">
        <v>0</v>
      </c>
      <c r="K750" s="81">
        <v>0.33333333333333331</v>
      </c>
      <c r="L750" s="81">
        <v>0.83333333333333326</v>
      </c>
    </row>
    <row r="751" spans="1:12" x14ac:dyDescent="0.25">
      <c r="A751" s="76" t="s">
        <v>6</v>
      </c>
      <c r="B751" s="80">
        <v>22</v>
      </c>
      <c r="C751" s="80">
        <v>15</v>
      </c>
      <c r="D751" s="81">
        <v>0.68181818181818177</v>
      </c>
      <c r="E751" s="80">
        <v>13</v>
      </c>
      <c r="F751" s="81">
        <v>0.8666666666666667</v>
      </c>
      <c r="G751" s="80">
        <v>2</v>
      </c>
      <c r="H751" s="81">
        <v>0.13333333333333333</v>
      </c>
      <c r="I751" s="80">
        <v>0</v>
      </c>
      <c r="J751" s="81">
        <v>0</v>
      </c>
      <c r="K751" s="81">
        <v>0.31818181818181818</v>
      </c>
      <c r="L751" s="81">
        <v>0.77424242424242418</v>
      </c>
    </row>
    <row r="752" spans="1:12" x14ac:dyDescent="0.25">
      <c r="A752" s="76" t="s">
        <v>197</v>
      </c>
      <c r="B752" s="80">
        <v>50</v>
      </c>
      <c r="C752" s="80">
        <v>43</v>
      </c>
      <c r="D752" s="81">
        <v>0.86</v>
      </c>
      <c r="E752" s="80">
        <v>34</v>
      </c>
      <c r="F752" s="81">
        <v>0.79069767441860461</v>
      </c>
      <c r="G752" s="80">
        <v>9</v>
      </c>
      <c r="H752" s="81">
        <v>0.20930232558139536</v>
      </c>
      <c r="I752" s="80">
        <v>0</v>
      </c>
      <c r="J752" s="81">
        <v>0</v>
      </c>
      <c r="K752" s="81">
        <v>0.14000000000000001</v>
      </c>
      <c r="L752" s="81">
        <v>0.8253488372093023</v>
      </c>
    </row>
    <row r="753" spans="1:12" x14ac:dyDescent="0.25">
      <c r="A753" s="76" t="s">
        <v>198</v>
      </c>
      <c r="B753" s="80">
        <v>55</v>
      </c>
      <c r="C753" s="80">
        <v>44</v>
      </c>
      <c r="D753" s="81">
        <v>0.8</v>
      </c>
      <c r="E753" s="80">
        <v>43</v>
      </c>
      <c r="F753" s="81">
        <v>0.97727272727272729</v>
      </c>
      <c r="G753" s="80">
        <v>1</v>
      </c>
      <c r="H753" s="81">
        <v>2.2727272727272728E-2</v>
      </c>
      <c r="I753" s="80">
        <v>0</v>
      </c>
      <c r="J753" s="81">
        <v>0</v>
      </c>
      <c r="K753" s="81">
        <v>0.2</v>
      </c>
      <c r="L753" s="81">
        <v>0.88863636363636367</v>
      </c>
    </row>
    <row r="754" spans="1:12" x14ac:dyDescent="0.25">
      <c r="A754" s="76" t="s">
        <v>196</v>
      </c>
      <c r="B754" s="80">
        <v>103</v>
      </c>
      <c r="C754" s="80">
        <v>90</v>
      </c>
      <c r="D754" s="81">
        <v>0.87378640776699024</v>
      </c>
      <c r="E754" s="80">
        <v>77</v>
      </c>
      <c r="F754" s="81">
        <v>0.85555555555555551</v>
      </c>
      <c r="G754" s="80">
        <v>13</v>
      </c>
      <c r="H754" s="81">
        <v>0.14444444444444443</v>
      </c>
      <c r="I754" s="80">
        <v>1</v>
      </c>
      <c r="J754" s="81">
        <v>9.7087378640776691E-3</v>
      </c>
      <c r="K754" s="81">
        <v>0.11650485436893204</v>
      </c>
      <c r="L754" s="81">
        <v>0.86467098166127287</v>
      </c>
    </row>
    <row r="755" spans="1:12" x14ac:dyDescent="0.25">
      <c r="A755" s="76" t="s">
        <v>182</v>
      </c>
      <c r="B755" s="80">
        <v>93</v>
      </c>
      <c r="C755" s="80">
        <v>83</v>
      </c>
      <c r="D755" s="81">
        <v>0.89247311827956988</v>
      </c>
      <c r="E755" s="80">
        <v>82</v>
      </c>
      <c r="F755" s="81">
        <v>0.98795180722891562</v>
      </c>
      <c r="G755" s="80">
        <v>1</v>
      </c>
      <c r="H755" s="81">
        <v>1.2048192771084338E-2</v>
      </c>
      <c r="I755" s="80">
        <v>0</v>
      </c>
      <c r="J755" s="81">
        <v>0</v>
      </c>
      <c r="K755" s="81">
        <v>0.10752688172043011</v>
      </c>
      <c r="L755" s="81">
        <v>0.94021246275424275</v>
      </c>
    </row>
    <row r="756" spans="1:12" x14ac:dyDescent="0.25">
      <c r="A756" s="76" t="s">
        <v>11</v>
      </c>
      <c r="B756" s="80">
        <v>3</v>
      </c>
      <c r="C756" s="80">
        <v>1</v>
      </c>
      <c r="D756" s="81">
        <v>0.33333333333333331</v>
      </c>
      <c r="E756" s="80">
        <v>1</v>
      </c>
      <c r="F756" s="81">
        <v>1</v>
      </c>
      <c r="G756" s="80">
        <v>0</v>
      </c>
      <c r="H756" s="81">
        <v>0</v>
      </c>
      <c r="I756" s="80">
        <v>0</v>
      </c>
      <c r="J756" s="81">
        <v>0</v>
      </c>
      <c r="K756" s="81">
        <v>0.66666666666666663</v>
      </c>
      <c r="L756" s="81">
        <v>0.66666666666666663</v>
      </c>
    </row>
    <row r="757" spans="1:12" x14ac:dyDescent="0.25">
      <c r="A757" s="76" t="s">
        <v>13</v>
      </c>
      <c r="B757" s="80">
        <v>79</v>
      </c>
      <c r="C757" s="80">
        <v>74</v>
      </c>
      <c r="D757" s="81">
        <v>0.93670886075949367</v>
      </c>
      <c r="E757" s="80">
        <v>70</v>
      </c>
      <c r="F757" s="81">
        <v>0.94594594594594594</v>
      </c>
      <c r="G757" s="80">
        <v>4</v>
      </c>
      <c r="H757" s="81">
        <v>5.4054054054054057E-2</v>
      </c>
      <c r="I757" s="80">
        <v>0</v>
      </c>
      <c r="J757" s="81">
        <v>0</v>
      </c>
      <c r="K757" s="81">
        <v>6.3291139240506333E-2</v>
      </c>
      <c r="L757" s="81">
        <v>0.9413274033527198</v>
      </c>
    </row>
    <row r="758" spans="1:12" x14ac:dyDescent="0.25">
      <c r="A758" s="76" t="s">
        <v>15</v>
      </c>
      <c r="B758" s="80">
        <v>7</v>
      </c>
      <c r="C758" s="80">
        <v>6</v>
      </c>
      <c r="D758" s="81">
        <v>0.8571428571428571</v>
      </c>
      <c r="E758" s="80">
        <v>6</v>
      </c>
      <c r="F758" s="81">
        <v>1</v>
      </c>
      <c r="G758" s="80">
        <v>0</v>
      </c>
      <c r="H758" s="81">
        <v>0</v>
      </c>
      <c r="I758" s="80">
        <v>0</v>
      </c>
      <c r="J758" s="81">
        <v>0</v>
      </c>
      <c r="K758" s="81">
        <v>0.14285714285714285</v>
      </c>
      <c r="L758" s="81">
        <v>0.9285714285714286</v>
      </c>
    </row>
    <row r="759" spans="1:12" x14ac:dyDescent="0.25">
      <c r="A759" s="106" t="s">
        <v>88</v>
      </c>
      <c r="B759" s="109">
        <v>111</v>
      </c>
      <c r="C759" s="109">
        <v>108</v>
      </c>
      <c r="D759" s="110">
        <v>0.97297297297297303</v>
      </c>
      <c r="E759" s="109">
        <v>87</v>
      </c>
      <c r="F759" s="110">
        <v>0.80555555555555558</v>
      </c>
      <c r="G759" s="109">
        <v>21</v>
      </c>
      <c r="H759" s="110">
        <v>0.19444444444444445</v>
      </c>
      <c r="I759" s="109">
        <v>0</v>
      </c>
      <c r="J759" s="110">
        <v>0</v>
      </c>
      <c r="K759" s="110">
        <v>2.7027027027027029E-2</v>
      </c>
      <c r="L759" s="110">
        <v>0.8892642642642643</v>
      </c>
    </row>
    <row r="760" spans="1:12" x14ac:dyDescent="0.25">
      <c r="A760" s="76" t="s">
        <v>1</v>
      </c>
      <c r="B760" s="80">
        <v>4</v>
      </c>
      <c r="C760" s="80">
        <v>3</v>
      </c>
      <c r="D760" s="81">
        <v>0.75</v>
      </c>
      <c r="E760" s="80">
        <v>2</v>
      </c>
      <c r="F760" s="81">
        <v>0.66666666666666663</v>
      </c>
      <c r="G760" s="80">
        <v>1</v>
      </c>
      <c r="H760" s="81">
        <v>0.33333333333333331</v>
      </c>
      <c r="I760" s="80">
        <v>0</v>
      </c>
      <c r="J760" s="81">
        <v>0</v>
      </c>
      <c r="K760" s="81">
        <v>0.25</v>
      </c>
      <c r="L760" s="81">
        <v>0.70833333333333326</v>
      </c>
    </row>
    <row r="761" spans="1:12" x14ac:dyDescent="0.25">
      <c r="A761" s="76" t="s">
        <v>6</v>
      </c>
      <c r="B761" s="80">
        <v>2</v>
      </c>
      <c r="C761" s="80">
        <v>2</v>
      </c>
      <c r="D761" s="81">
        <v>1</v>
      </c>
      <c r="E761" s="80">
        <v>2</v>
      </c>
      <c r="F761" s="81">
        <v>1</v>
      </c>
      <c r="G761" s="80">
        <v>0</v>
      </c>
      <c r="H761" s="81">
        <v>0</v>
      </c>
      <c r="I761" s="80">
        <v>0</v>
      </c>
      <c r="J761" s="81">
        <v>0</v>
      </c>
      <c r="K761" s="81">
        <v>0</v>
      </c>
      <c r="L761" s="81">
        <v>1</v>
      </c>
    </row>
    <row r="762" spans="1:12" x14ac:dyDescent="0.25">
      <c r="A762" s="76" t="s">
        <v>197</v>
      </c>
      <c r="B762" s="80">
        <v>17</v>
      </c>
      <c r="C762" s="80">
        <v>17</v>
      </c>
      <c r="D762" s="81">
        <v>1</v>
      </c>
      <c r="E762" s="80">
        <v>11</v>
      </c>
      <c r="F762" s="81">
        <v>0.6470588235294118</v>
      </c>
      <c r="G762" s="80">
        <v>6</v>
      </c>
      <c r="H762" s="81">
        <v>0.35294117647058826</v>
      </c>
      <c r="I762" s="80">
        <v>0</v>
      </c>
      <c r="J762" s="81">
        <v>0</v>
      </c>
      <c r="K762" s="81">
        <v>0</v>
      </c>
      <c r="L762" s="81">
        <v>0.82352941176470584</v>
      </c>
    </row>
    <row r="763" spans="1:12" x14ac:dyDescent="0.25">
      <c r="A763" s="76" t="s">
        <v>198</v>
      </c>
      <c r="B763" s="80">
        <v>24</v>
      </c>
      <c r="C763" s="80">
        <v>22</v>
      </c>
      <c r="D763" s="81">
        <v>0.91666666666666663</v>
      </c>
      <c r="E763" s="80">
        <v>19</v>
      </c>
      <c r="F763" s="81">
        <v>0.86363636363636365</v>
      </c>
      <c r="G763" s="80">
        <v>3</v>
      </c>
      <c r="H763" s="81">
        <v>0.13636363636363635</v>
      </c>
      <c r="I763" s="80">
        <v>0</v>
      </c>
      <c r="J763" s="81">
        <v>0</v>
      </c>
      <c r="K763" s="81">
        <v>8.3333333333333329E-2</v>
      </c>
      <c r="L763" s="81">
        <v>0.89015151515151514</v>
      </c>
    </row>
    <row r="764" spans="1:12" x14ac:dyDescent="0.25">
      <c r="A764" s="76" t="s">
        <v>196</v>
      </c>
      <c r="B764" s="80">
        <v>28</v>
      </c>
      <c r="C764" s="80">
        <v>28</v>
      </c>
      <c r="D764" s="81">
        <v>1</v>
      </c>
      <c r="E764" s="80">
        <v>23</v>
      </c>
      <c r="F764" s="81">
        <v>0.8214285714285714</v>
      </c>
      <c r="G764" s="80">
        <v>5</v>
      </c>
      <c r="H764" s="81">
        <v>0.17857142857142858</v>
      </c>
      <c r="I764" s="80">
        <v>0</v>
      </c>
      <c r="J764" s="81">
        <v>0</v>
      </c>
      <c r="K764" s="81">
        <v>0</v>
      </c>
      <c r="L764" s="81">
        <v>0.9107142857142857</v>
      </c>
    </row>
    <row r="765" spans="1:12" x14ac:dyDescent="0.25">
      <c r="A765" s="76" t="s">
        <v>182</v>
      </c>
      <c r="B765" s="80">
        <v>1</v>
      </c>
      <c r="C765" s="80">
        <v>1</v>
      </c>
      <c r="D765" s="81">
        <v>1</v>
      </c>
      <c r="E765" s="80">
        <v>1</v>
      </c>
      <c r="F765" s="81">
        <v>1</v>
      </c>
      <c r="G765" s="80">
        <v>0</v>
      </c>
      <c r="H765" s="81">
        <v>0</v>
      </c>
      <c r="I765" s="80">
        <v>0</v>
      </c>
      <c r="J765" s="81">
        <v>0</v>
      </c>
      <c r="K765" s="81">
        <v>0</v>
      </c>
      <c r="L765" s="81">
        <v>1</v>
      </c>
    </row>
    <row r="766" spans="1:12" x14ac:dyDescent="0.25">
      <c r="A766" s="76" t="s">
        <v>11</v>
      </c>
      <c r="B766" s="80">
        <v>2</v>
      </c>
      <c r="C766" s="80">
        <v>2</v>
      </c>
      <c r="D766" s="81">
        <v>1</v>
      </c>
      <c r="E766" s="80">
        <v>2</v>
      </c>
      <c r="F766" s="81">
        <v>1</v>
      </c>
      <c r="G766" s="80">
        <v>0</v>
      </c>
      <c r="H766" s="81">
        <v>0</v>
      </c>
      <c r="I766" s="80">
        <v>0</v>
      </c>
      <c r="J766" s="81">
        <v>0</v>
      </c>
      <c r="K766" s="81">
        <v>0</v>
      </c>
      <c r="L766" s="81">
        <v>1</v>
      </c>
    </row>
    <row r="767" spans="1:12" x14ac:dyDescent="0.25">
      <c r="A767" s="76" t="s">
        <v>12</v>
      </c>
      <c r="B767" s="80">
        <v>1</v>
      </c>
      <c r="C767" s="80">
        <v>1</v>
      </c>
      <c r="D767" s="81">
        <v>1</v>
      </c>
      <c r="E767" s="80">
        <v>1</v>
      </c>
      <c r="F767" s="81">
        <v>1</v>
      </c>
      <c r="G767" s="80">
        <v>0</v>
      </c>
      <c r="H767" s="81">
        <v>0</v>
      </c>
      <c r="I767" s="80">
        <v>0</v>
      </c>
      <c r="J767" s="81">
        <v>0</v>
      </c>
      <c r="K767" s="81">
        <v>0</v>
      </c>
      <c r="L767" s="81">
        <v>1</v>
      </c>
    </row>
    <row r="768" spans="1:12" x14ac:dyDescent="0.25">
      <c r="A768" s="76" t="s">
        <v>13</v>
      </c>
      <c r="B768" s="80">
        <v>26</v>
      </c>
      <c r="C768" s="80">
        <v>26</v>
      </c>
      <c r="D768" s="81">
        <v>1</v>
      </c>
      <c r="E768" s="80">
        <v>21</v>
      </c>
      <c r="F768" s="81">
        <v>0.80769230769230771</v>
      </c>
      <c r="G768" s="80">
        <v>5</v>
      </c>
      <c r="H768" s="81">
        <v>0.19230769230769232</v>
      </c>
      <c r="I768" s="80">
        <v>0</v>
      </c>
      <c r="J768" s="81">
        <v>0</v>
      </c>
      <c r="K768" s="81">
        <v>0</v>
      </c>
      <c r="L768" s="81">
        <v>0.90384615384615385</v>
      </c>
    </row>
    <row r="769" spans="1:12" x14ac:dyDescent="0.25">
      <c r="A769" s="76" t="s">
        <v>15</v>
      </c>
      <c r="B769" s="80">
        <v>6</v>
      </c>
      <c r="C769" s="80">
        <v>6</v>
      </c>
      <c r="D769" s="81">
        <v>1</v>
      </c>
      <c r="E769" s="80">
        <v>5</v>
      </c>
      <c r="F769" s="81">
        <v>0.83333333333333337</v>
      </c>
      <c r="G769" s="80">
        <v>1</v>
      </c>
      <c r="H769" s="81">
        <v>0.16666666666666666</v>
      </c>
      <c r="I769" s="80">
        <v>0</v>
      </c>
      <c r="J769" s="81">
        <v>0</v>
      </c>
      <c r="K769" s="81">
        <v>0</v>
      </c>
      <c r="L769" s="81">
        <v>0.91666666666666674</v>
      </c>
    </row>
    <row r="770" spans="1:12" x14ac:dyDescent="0.25">
      <c r="A770" s="106" t="s">
        <v>89</v>
      </c>
      <c r="B770" s="109">
        <v>173</v>
      </c>
      <c r="C770" s="109">
        <v>162</v>
      </c>
      <c r="D770" s="110">
        <v>0.93641618497109824</v>
      </c>
      <c r="E770" s="109">
        <v>146</v>
      </c>
      <c r="F770" s="110">
        <v>0.90123456790123457</v>
      </c>
      <c r="G770" s="109">
        <v>16</v>
      </c>
      <c r="H770" s="110">
        <v>9.8765432098765427E-2</v>
      </c>
      <c r="I770" s="109">
        <v>1</v>
      </c>
      <c r="J770" s="110">
        <v>5.7803468208092483E-3</v>
      </c>
      <c r="K770" s="110">
        <v>5.7803468208092484E-2</v>
      </c>
      <c r="L770" s="110">
        <v>0.91882537643616646</v>
      </c>
    </row>
    <row r="771" spans="1:12" x14ac:dyDescent="0.25">
      <c r="A771" s="76" t="s">
        <v>1</v>
      </c>
      <c r="B771" s="80">
        <v>1</v>
      </c>
      <c r="C771" s="80">
        <v>1</v>
      </c>
      <c r="D771" s="81">
        <v>1</v>
      </c>
      <c r="E771" s="80">
        <v>1</v>
      </c>
      <c r="F771" s="81">
        <v>1</v>
      </c>
      <c r="G771" s="80">
        <v>0</v>
      </c>
      <c r="H771" s="81">
        <v>0</v>
      </c>
      <c r="I771" s="80">
        <v>0</v>
      </c>
      <c r="J771" s="81">
        <v>0</v>
      </c>
      <c r="K771" s="81">
        <v>0</v>
      </c>
      <c r="L771" s="81">
        <v>1</v>
      </c>
    </row>
    <row r="772" spans="1:12" x14ac:dyDescent="0.25">
      <c r="A772" s="76" t="s">
        <v>6</v>
      </c>
      <c r="B772" s="80">
        <v>10</v>
      </c>
      <c r="C772" s="80">
        <v>10</v>
      </c>
      <c r="D772" s="81">
        <v>1</v>
      </c>
      <c r="E772" s="80">
        <v>8</v>
      </c>
      <c r="F772" s="81">
        <v>0.8</v>
      </c>
      <c r="G772" s="80">
        <v>2</v>
      </c>
      <c r="H772" s="81">
        <v>0.2</v>
      </c>
      <c r="I772" s="80">
        <v>0</v>
      </c>
      <c r="J772" s="81">
        <v>0</v>
      </c>
      <c r="K772" s="81">
        <v>0</v>
      </c>
      <c r="L772" s="81">
        <v>0.9</v>
      </c>
    </row>
    <row r="773" spans="1:12" x14ac:dyDescent="0.25">
      <c r="A773" s="76" t="s">
        <v>197</v>
      </c>
      <c r="B773" s="80">
        <v>39</v>
      </c>
      <c r="C773" s="80">
        <v>39</v>
      </c>
      <c r="D773" s="81">
        <v>1</v>
      </c>
      <c r="E773" s="80">
        <v>33</v>
      </c>
      <c r="F773" s="81">
        <v>0.84615384615384615</v>
      </c>
      <c r="G773" s="80">
        <v>6</v>
      </c>
      <c r="H773" s="81">
        <v>0.15384615384615385</v>
      </c>
      <c r="I773" s="80">
        <v>0</v>
      </c>
      <c r="J773" s="81">
        <v>0</v>
      </c>
      <c r="K773" s="81">
        <v>0</v>
      </c>
      <c r="L773" s="81">
        <v>0.92307692307692313</v>
      </c>
    </row>
    <row r="774" spans="1:12" x14ac:dyDescent="0.25">
      <c r="A774" s="76" t="s">
        <v>198</v>
      </c>
      <c r="B774" s="80">
        <v>35</v>
      </c>
      <c r="C774" s="80">
        <v>28</v>
      </c>
      <c r="D774" s="81">
        <v>0.8</v>
      </c>
      <c r="E774" s="80">
        <v>24</v>
      </c>
      <c r="F774" s="81">
        <v>0.8571428571428571</v>
      </c>
      <c r="G774" s="80">
        <v>4</v>
      </c>
      <c r="H774" s="81">
        <v>0.14285714285714285</v>
      </c>
      <c r="I774" s="80">
        <v>1</v>
      </c>
      <c r="J774" s="81">
        <v>2.8571428571428571E-2</v>
      </c>
      <c r="K774" s="81">
        <v>0.17142857142857143</v>
      </c>
      <c r="L774" s="81">
        <v>0.82857142857142851</v>
      </c>
    </row>
    <row r="775" spans="1:12" x14ac:dyDescent="0.25">
      <c r="A775" s="76" t="s">
        <v>196</v>
      </c>
      <c r="B775" s="80">
        <v>34</v>
      </c>
      <c r="C775" s="80">
        <v>31</v>
      </c>
      <c r="D775" s="81">
        <v>0.91176470588235292</v>
      </c>
      <c r="E775" s="80">
        <v>30</v>
      </c>
      <c r="F775" s="81">
        <v>0.967741935483871</v>
      </c>
      <c r="G775" s="80">
        <v>1</v>
      </c>
      <c r="H775" s="81">
        <v>3.2258064516129031E-2</v>
      </c>
      <c r="I775" s="80">
        <v>0</v>
      </c>
      <c r="J775" s="81">
        <v>0</v>
      </c>
      <c r="K775" s="81">
        <v>8.8235294117647065E-2</v>
      </c>
      <c r="L775" s="81">
        <v>0.9397533206831119</v>
      </c>
    </row>
    <row r="776" spans="1:12" x14ac:dyDescent="0.25">
      <c r="A776" s="76" t="s">
        <v>182</v>
      </c>
      <c r="B776" s="80">
        <v>6</v>
      </c>
      <c r="C776" s="80">
        <v>6</v>
      </c>
      <c r="D776" s="81">
        <v>1</v>
      </c>
      <c r="E776" s="80">
        <v>6</v>
      </c>
      <c r="F776" s="81">
        <v>1</v>
      </c>
      <c r="G776" s="80">
        <v>0</v>
      </c>
      <c r="H776" s="81">
        <v>0</v>
      </c>
      <c r="I776" s="80">
        <v>0</v>
      </c>
      <c r="J776" s="81">
        <v>0</v>
      </c>
      <c r="K776" s="81">
        <v>0</v>
      </c>
      <c r="L776" s="81">
        <v>1</v>
      </c>
    </row>
    <row r="777" spans="1:12" x14ac:dyDescent="0.25">
      <c r="A777" s="76" t="s">
        <v>11</v>
      </c>
      <c r="B777" s="80">
        <v>9</v>
      </c>
      <c r="C777" s="80">
        <v>9</v>
      </c>
      <c r="D777" s="81">
        <v>1</v>
      </c>
      <c r="E777" s="80">
        <v>9</v>
      </c>
      <c r="F777" s="81">
        <v>1</v>
      </c>
      <c r="G777" s="80">
        <v>0</v>
      </c>
      <c r="H777" s="81">
        <v>0</v>
      </c>
      <c r="I777" s="80">
        <v>0</v>
      </c>
      <c r="J777" s="81">
        <v>0</v>
      </c>
      <c r="K777" s="81">
        <v>0</v>
      </c>
      <c r="L777" s="81">
        <v>1</v>
      </c>
    </row>
    <row r="778" spans="1:12" x14ac:dyDescent="0.25">
      <c r="A778" s="76" t="s">
        <v>13</v>
      </c>
      <c r="B778" s="80">
        <v>32</v>
      </c>
      <c r="C778" s="80">
        <v>31</v>
      </c>
      <c r="D778" s="81">
        <v>0.96875</v>
      </c>
      <c r="E778" s="80">
        <v>29</v>
      </c>
      <c r="F778" s="81">
        <v>0.93548387096774188</v>
      </c>
      <c r="G778" s="80">
        <v>2</v>
      </c>
      <c r="H778" s="81">
        <v>6.4516129032258063E-2</v>
      </c>
      <c r="I778" s="80">
        <v>0</v>
      </c>
      <c r="J778" s="81">
        <v>0</v>
      </c>
      <c r="K778" s="81">
        <v>3.125E-2</v>
      </c>
      <c r="L778" s="81">
        <v>0.952116935483871</v>
      </c>
    </row>
    <row r="779" spans="1:12" x14ac:dyDescent="0.25">
      <c r="A779" s="76" t="s">
        <v>15</v>
      </c>
      <c r="B779" s="80">
        <v>7</v>
      </c>
      <c r="C779" s="80">
        <v>7</v>
      </c>
      <c r="D779" s="81">
        <v>1</v>
      </c>
      <c r="E779" s="80">
        <v>6</v>
      </c>
      <c r="F779" s="81">
        <v>0.8571428571428571</v>
      </c>
      <c r="G779" s="80">
        <v>1</v>
      </c>
      <c r="H779" s="81">
        <v>0.14285714285714285</v>
      </c>
      <c r="I779" s="80">
        <v>0</v>
      </c>
      <c r="J779" s="81">
        <v>0</v>
      </c>
      <c r="K779" s="81">
        <v>0</v>
      </c>
      <c r="L779" s="81">
        <v>0.9285714285714286</v>
      </c>
    </row>
    <row r="780" spans="1:12" x14ac:dyDescent="0.25">
      <c r="A780" s="106" t="s">
        <v>90</v>
      </c>
      <c r="B780" s="109">
        <v>155</v>
      </c>
      <c r="C780" s="109">
        <v>133</v>
      </c>
      <c r="D780" s="110">
        <v>0.85806451612903223</v>
      </c>
      <c r="E780" s="109">
        <v>110</v>
      </c>
      <c r="F780" s="110">
        <v>0.82706766917293228</v>
      </c>
      <c r="G780" s="109">
        <v>23</v>
      </c>
      <c r="H780" s="110">
        <v>0.17293233082706766</v>
      </c>
      <c r="I780" s="109">
        <v>0</v>
      </c>
      <c r="J780" s="110">
        <v>0</v>
      </c>
      <c r="K780" s="110">
        <v>0.14193548387096774</v>
      </c>
      <c r="L780" s="110">
        <v>0.84256609265098226</v>
      </c>
    </row>
    <row r="781" spans="1:12" x14ac:dyDescent="0.25">
      <c r="A781" s="76" t="s">
        <v>180</v>
      </c>
      <c r="B781" s="80">
        <v>3</v>
      </c>
      <c r="C781" s="80">
        <v>0</v>
      </c>
      <c r="D781" s="81">
        <v>0</v>
      </c>
      <c r="E781" s="80">
        <v>0</v>
      </c>
      <c r="F781" s="81" t="e">
        <v>#DIV/0!</v>
      </c>
      <c r="G781" s="80">
        <v>0</v>
      </c>
      <c r="H781" s="81" t="e">
        <v>#DIV/0!</v>
      </c>
      <c r="I781" s="80">
        <v>0</v>
      </c>
      <c r="J781" s="81">
        <v>0</v>
      </c>
      <c r="K781" s="81">
        <v>1</v>
      </c>
      <c r="L781" s="81" t="e">
        <v>#DIV/0!</v>
      </c>
    </row>
    <row r="782" spans="1:12" x14ac:dyDescent="0.25">
      <c r="A782" s="76" t="s">
        <v>6</v>
      </c>
      <c r="B782" s="80">
        <v>11</v>
      </c>
      <c r="C782" s="80">
        <v>11</v>
      </c>
      <c r="D782" s="81">
        <v>1</v>
      </c>
      <c r="E782" s="80">
        <v>7</v>
      </c>
      <c r="F782" s="81">
        <v>0.63636363636363635</v>
      </c>
      <c r="G782" s="80">
        <v>4</v>
      </c>
      <c r="H782" s="81">
        <v>0.36363636363636365</v>
      </c>
      <c r="I782" s="80">
        <v>0</v>
      </c>
      <c r="J782" s="81">
        <v>0</v>
      </c>
      <c r="K782" s="81">
        <v>0</v>
      </c>
      <c r="L782" s="81">
        <v>0.81818181818181812</v>
      </c>
    </row>
    <row r="783" spans="1:12" x14ac:dyDescent="0.25">
      <c r="A783" s="76" t="s">
        <v>197</v>
      </c>
      <c r="B783" s="80">
        <v>17</v>
      </c>
      <c r="C783" s="80">
        <v>17</v>
      </c>
      <c r="D783" s="81">
        <v>1</v>
      </c>
      <c r="E783" s="80">
        <v>16</v>
      </c>
      <c r="F783" s="81">
        <v>0.94117647058823528</v>
      </c>
      <c r="G783" s="80">
        <v>1</v>
      </c>
      <c r="H783" s="81">
        <v>5.8823529411764705E-2</v>
      </c>
      <c r="I783" s="80">
        <v>0</v>
      </c>
      <c r="J783" s="81">
        <v>0</v>
      </c>
      <c r="K783" s="81">
        <v>0</v>
      </c>
      <c r="L783" s="81">
        <v>0.97058823529411764</v>
      </c>
    </row>
    <row r="784" spans="1:12" x14ac:dyDescent="0.25">
      <c r="A784" s="76" t="s">
        <v>198</v>
      </c>
      <c r="B784" s="80">
        <v>35</v>
      </c>
      <c r="C784" s="80">
        <v>28</v>
      </c>
      <c r="D784" s="81">
        <v>0.8</v>
      </c>
      <c r="E784" s="80">
        <v>21</v>
      </c>
      <c r="F784" s="81">
        <v>0.75</v>
      </c>
      <c r="G784" s="80">
        <v>7</v>
      </c>
      <c r="H784" s="81">
        <v>0.25</v>
      </c>
      <c r="I784" s="80">
        <v>0</v>
      </c>
      <c r="J784" s="81">
        <v>0</v>
      </c>
      <c r="K784" s="81">
        <v>0.2</v>
      </c>
      <c r="L784" s="81">
        <v>0.77500000000000002</v>
      </c>
    </row>
    <row r="785" spans="1:12" x14ac:dyDescent="0.25">
      <c r="A785" s="76" t="s">
        <v>200</v>
      </c>
      <c r="B785" s="80">
        <v>1</v>
      </c>
      <c r="C785" s="80">
        <v>1</v>
      </c>
      <c r="D785" s="81">
        <v>1</v>
      </c>
      <c r="E785" s="80">
        <v>1</v>
      </c>
      <c r="F785" s="81">
        <v>1</v>
      </c>
      <c r="G785" s="80">
        <v>0</v>
      </c>
      <c r="H785" s="81">
        <v>0</v>
      </c>
      <c r="I785" s="80">
        <v>0</v>
      </c>
      <c r="J785" s="81">
        <v>0</v>
      </c>
      <c r="K785" s="81">
        <v>0</v>
      </c>
      <c r="L785" s="81">
        <v>1</v>
      </c>
    </row>
    <row r="786" spans="1:12" x14ac:dyDescent="0.25">
      <c r="A786" s="76" t="s">
        <v>196</v>
      </c>
      <c r="B786" s="80">
        <v>25</v>
      </c>
      <c r="C786" s="80">
        <v>23</v>
      </c>
      <c r="D786" s="81">
        <v>0.92</v>
      </c>
      <c r="E786" s="80">
        <v>20</v>
      </c>
      <c r="F786" s="81">
        <v>0.86956521739130432</v>
      </c>
      <c r="G786" s="80">
        <v>3</v>
      </c>
      <c r="H786" s="81">
        <v>0.13043478260869565</v>
      </c>
      <c r="I786" s="80">
        <v>0</v>
      </c>
      <c r="J786" s="81">
        <v>0</v>
      </c>
      <c r="K786" s="81">
        <v>0.08</v>
      </c>
      <c r="L786" s="81">
        <v>0.89478260869565218</v>
      </c>
    </row>
    <row r="787" spans="1:12" x14ac:dyDescent="0.25">
      <c r="A787" s="76" t="s">
        <v>182</v>
      </c>
      <c r="B787" s="80">
        <v>12</v>
      </c>
      <c r="C787" s="80">
        <v>10</v>
      </c>
      <c r="D787" s="81">
        <v>0.83333333333333337</v>
      </c>
      <c r="E787" s="80">
        <v>10</v>
      </c>
      <c r="F787" s="81">
        <v>1</v>
      </c>
      <c r="G787" s="80">
        <v>0</v>
      </c>
      <c r="H787" s="81">
        <v>0</v>
      </c>
      <c r="I787" s="80">
        <v>0</v>
      </c>
      <c r="J787" s="81">
        <v>0</v>
      </c>
      <c r="K787" s="81">
        <v>0.16666666666666666</v>
      </c>
      <c r="L787" s="81">
        <v>0.91666666666666674</v>
      </c>
    </row>
    <row r="788" spans="1:12" x14ac:dyDescent="0.25">
      <c r="A788" s="76" t="s">
        <v>10</v>
      </c>
      <c r="B788" s="80">
        <v>2</v>
      </c>
      <c r="C788" s="80">
        <v>2</v>
      </c>
      <c r="D788" s="81">
        <v>1</v>
      </c>
      <c r="E788" s="80">
        <v>2</v>
      </c>
      <c r="F788" s="81">
        <v>1</v>
      </c>
      <c r="G788" s="80">
        <v>0</v>
      </c>
      <c r="H788" s="81">
        <v>0</v>
      </c>
      <c r="I788" s="80">
        <v>0</v>
      </c>
      <c r="J788" s="81">
        <v>0</v>
      </c>
      <c r="K788" s="81">
        <v>0</v>
      </c>
      <c r="L788" s="81">
        <v>1</v>
      </c>
    </row>
    <row r="789" spans="1:12" x14ac:dyDescent="0.25">
      <c r="A789" s="76" t="s">
        <v>11</v>
      </c>
      <c r="B789" s="80">
        <v>10</v>
      </c>
      <c r="C789" s="80">
        <v>6</v>
      </c>
      <c r="D789" s="81">
        <v>0.6</v>
      </c>
      <c r="E789" s="80">
        <v>1</v>
      </c>
      <c r="F789" s="81">
        <v>0.16666666666666666</v>
      </c>
      <c r="G789" s="80">
        <v>5</v>
      </c>
      <c r="H789" s="81">
        <v>0.83333333333333337</v>
      </c>
      <c r="I789" s="80">
        <v>0</v>
      </c>
      <c r="J789" s="81">
        <v>0</v>
      </c>
      <c r="K789" s="81">
        <v>0.4</v>
      </c>
      <c r="L789" s="81">
        <v>0.3833333333333333</v>
      </c>
    </row>
    <row r="790" spans="1:12" x14ac:dyDescent="0.25">
      <c r="A790" s="76" t="s">
        <v>12</v>
      </c>
      <c r="B790" s="80">
        <v>6</v>
      </c>
      <c r="C790" s="80">
        <v>4</v>
      </c>
      <c r="D790" s="81">
        <v>0.66666666666666663</v>
      </c>
      <c r="E790" s="80">
        <v>2</v>
      </c>
      <c r="F790" s="81">
        <v>0.5</v>
      </c>
      <c r="G790" s="80">
        <v>2</v>
      </c>
      <c r="H790" s="81">
        <v>0.5</v>
      </c>
      <c r="I790" s="80">
        <v>0</v>
      </c>
      <c r="J790" s="81">
        <v>0</v>
      </c>
      <c r="K790" s="81">
        <v>0.33333333333333331</v>
      </c>
      <c r="L790" s="81">
        <v>0.58333333333333326</v>
      </c>
    </row>
    <row r="791" spans="1:12" x14ac:dyDescent="0.25">
      <c r="A791" s="76" t="s">
        <v>13</v>
      </c>
      <c r="B791" s="80">
        <v>24</v>
      </c>
      <c r="C791" s="80">
        <v>24</v>
      </c>
      <c r="D791" s="81">
        <v>1</v>
      </c>
      <c r="E791" s="80">
        <v>23</v>
      </c>
      <c r="F791" s="81">
        <v>0.95833333333333337</v>
      </c>
      <c r="G791" s="80">
        <v>1</v>
      </c>
      <c r="H791" s="81">
        <v>4.1666666666666664E-2</v>
      </c>
      <c r="I791" s="80">
        <v>0</v>
      </c>
      <c r="J791" s="81">
        <v>0</v>
      </c>
      <c r="K791" s="81">
        <v>0</v>
      </c>
      <c r="L791" s="81">
        <v>0.97916666666666674</v>
      </c>
    </row>
    <row r="792" spans="1:12" x14ac:dyDescent="0.25">
      <c r="A792" s="76" t="s">
        <v>15</v>
      </c>
      <c r="B792" s="80">
        <v>9</v>
      </c>
      <c r="C792" s="80">
        <v>7</v>
      </c>
      <c r="D792" s="81">
        <v>0.77777777777777779</v>
      </c>
      <c r="E792" s="80">
        <v>7</v>
      </c>
      <c r="F792" s="81">
        <v>1</v>
      </c>
      <c r="G792" s="80">
        <v>0</v>
      </c>
      <c r="H792" s="81">
        <v>0</v>
      </c>
      <c r="I792" s="80">
        <v>0</v>
      </c>
      <c r="J792" s="81">
        <v>0</v>
      </c>
      <c r="K792" s="81">
        <v>0.22222222222222221</v>
      </c>
      <c r="L792" s="81">
        <v>0.88888888888888884</v>
      </c>
    </row>
    <row r="793" spans="1:12" x14ac:dyDescent="0.25">
      <c r="A793" s="106" t="s">
        <v>91</v>
      </c>
      <c r="B793" s="109">
        <v>349</v>
      </c>
      <c r="C793" s="109">
        <v>334</v>
      </c>
      <c r="D793" s="110">
        <v>0.95702005730659023</v>
      </c>
      <c r="E793" s="109">
        <v>295</v>
      </c>
      <c r="F793" s="110">
        <v>0.88323353293413176</v>
      </c>
      <c r="G793" s="109">
        <v>39</v>
      </c>
      <c r="H793" s="110">
        <v>0.11676646706586827</v>
      </c>
      <c r="I793" s="109">
        <v>1</v>
      </c>
      <c r="J793" s="110">
        <v>2.8653295128939827E-3</v>
      </c>
      <c r="K793" s="110">
        <v>4.0114613180515762E-2</v>
      </c>
      <c r="L793" s="110">
        <v>0.920126795120361</v>
      </c>
    </row>
    <row r="794" spans="1:12" x14ac:dyDescent="0.25">
      <c r="A794" s="76" t="s">
        <v>1</v>
      </c>
      <c r="B794" s="80">
        <v>5</v>
      </c>
      <c r="C794" s="80">
        <v>4</v>
      </c>
      <c r="D794" s="81">
        <v>0.8</v>
      </c>
      <c r="E794" s="80">
        <v>4</v>
      </c>
      <c r="F794" s="81">
        <v>1</v>
      </c>
      <c r="G794" s="80">
        <v>0</v>
      </c>
      <c r="H794" s="81">
        <v>0</v>
      </c>
      <c r="I794" s="80">
        <v>0</v>
      </c>
      <c r="J794" s="81">
        <v>0</v>
      </c>
      <c r="K794" s="81">
        <v>0.2</v>
      </c>
      <c r="L794" s="81">
        <v>0.9</v>
      </c>
    </row>
    <row r="795" spans="1:12" x14ac:dyDescent="0.25">
      <c r="A795" s="76" t="s">
        <v>6</v>
      </c>
      <c r="B795" s="80">
        <v>25</v>
      </c>
      <c r="C795" s="80">
        <v>22</v>
      </c>
      <c r="D795" s="81">
        <v>0.88</v>
      </c>
      <c r="E795" s="80">
        <v>20</v>
      </c>
      <c r="F795" s="81">
        <v>0.90909090909090906</v>
      </c>
      <c r="G795" s="80">
        <v>2</v>
      </c>
      <c r="H795" s="81">
        <v>9.0909090909090912E-2</v>
      </c>
      <c r="I795" s="80">
        <v>0</v>
      </c>
      <c r="J795" s="81">
        <v>0</v>
      </c>
      <c r="K795" s="81">
        <v>0.12</v>
      </c>
      <c r="L795" s="81">
        <v>0.89454545454545453</v>
      </c>
    </row>
    <row r="796" spans="1:12" x14ac:dyDescent="0.25">
      <c r="A796" s="76" t="s">
        <v>197</v>
      </c>
      <c r="B796" s="80">
        <v>40</v>
      </c>
      <c r="C796" s="80">
        <v>39</v>
      </c>
      <c r="D796" s="81">
        <v>0.97499999999999998</v>
      </c>
      <c r="E796" s="80">
        <v>37</v>
      </c>
      <c r="F796" s="81">
        <v>0.94871794871794868</v>
      </c>
      <c r="G796" s="80">
        <v>2</v>
      </c>
      <c r="H796" s="81">
        <v>5.128205128205128E-2</v>
      </c>
      <c r="I796" s="80">
        <v>0</v>
      </c>
      <c r="J796" s="81">
        <v>0</v>
      </c>
      <c r="K796" s="81">
        <v>2.5000000000000001E-2</v>
      </c>
      <c r="L796" s="81">
        <v>0.96185897435897427</v>
      </c>
    </row>
    <row r="797" spans="1:12" x14ac:dyDescent="0.25">
      <c r="A797" s="76" t="s">
        <v>198</v>
      </c>
      <c r="B797" s="80">
        <v>68</v>
      </c>
      <c r="C797" s="80">
        <v>63</v>
      </c>
      <c r="D797" s="81">
        <v>0.92647058823529416</v>
      </c>
      <c r="E797" s="80">
        <v>53</v>
      </c>
      <c r="F797" s="81">
        <v>0.84126984126984128</v>
      </c>
      <c r="G797" s="80">
        <v>10</v>
      </c>
      <c r="H797" s="81">
        <v>0.15873015873015872</v>
      </c>
      <c r="I797" s="80">
        <v>0</v>
      </c>
      <c r="J797" s="81">
        <v>0</v>
      </c>
      <c r="K797" s="81">
        <v>7.3529411764705885E-2</v>
      </c>
      <c r="L797" s="81">
        <v>0.88387021475256766</v>
      </c>
    </row>
    <row r="798" spans="1:12" x14ac:dyDescent="0.25">
      <c r="A798" s="76" t="s">
        <v>196</v>
      </c>
      <c r="B798" s="80">
        <v>84</v>
      </c>
      <c r="C798" s="80">
        <v>81</v>
      </c>
      <c r="D798" s="81">
        <v>0.9642857142857143</v>
      </c>
      <c r="E798" s="80">
        <v>74</v>
      </c>
      <c r="F798" s="81">
        <v>0.9135802469135802</v>
      </c>
      <c r="G798" s="80">
        <v>7</v>
      </c>
      <c r="H798" s="81">
        <v>8.6419753086419748E-2</v>
      </c>
      <c r="I798" s="80">
        <v>1</v>
      </c>
      <c r="J798" s="81">
        <v>1.1904761904761904E-2</v>
      </c>
      <c r="K798" s="81">
        <v>2.3809523809523808E-2</v>
      </c>
      <c r="L798" s="81">
        <v>0.93893298059964725</v>
      </c>
    </row>
    <row r="799" spans="1:12" x14ac:dyDescent="0.25">
      <c r="A799" s="76" t="s">
        <v>182</v>
      </c>
      <c r="B799" s="80">
        <v>21</v>
      </c>
      <c r="C799" s="80">
        <v>21</v>
      </c>
      <c r="D799" s="81">
        <v>1</v>
      </c>
      <c r="E799" s="80">
        <v>21</v>
      </c>
      <c r="F799" s="81">
        <v>1</v>
      </c>
      <c r="G799" s="80">
        <v>0</v>
      </c>
      <c r="H799" s="81">
        <v>0</v>
      </c>
      <c r="I799" s="80">
        <v>0</v>
      </c>
      <c r="J799" s="81">
        <v>0</v>
      </c>
      <c r="K799" s="81">
        <v>0</v>
      </c>
      <c r="L799" s="81">
        <v>1</v>
      </c>
    </row>
    <row r="800" spans="1:12" x14ac:dyDescent="0.25">
      <c r="A800" s="76" t="s">
        <v>10</v>
      </c>
      <c r="B800" s="80">
        <v>14</v>
      </c>
      <c r="C800" s="80">
        <v>14</v>
      </c>
      <c r="D800" s="81">
        <v>1</v>
      </c>
      <c r="E800" s="80">
        <v>8</v>
      </c>
      <c r="F800" s="81">
        <v>0.5714285714285714</v>
      </c>
      <c r="G800" s="80">
        <v>6</v>
      </c>
      <c r="H800" s="81">
        <v>0.42857142857142855</v>
      </c>
      <c r="I800" s="80">
        <v>0</v>
      </c>
      <c r="J800" s="81">
        <v>0</v>
      </c>
      <c r="K800" s="81">
        <v>0</v>
      </c>
      <c r="L800" s="81">
        <v>0.7857142857142857</v>
      </c>
    </row>
    <row r="801" spans="1:12" x14ac:dyDescent="0.25">
      <c r="A801" s="76" t="s">
        <v>11</v>
      </c>
      <c r="B801" s="80">
        <v>15</v>
      </c>
      <c r="C801" s="80">
        <v>15</v>
      </c>
      <c r="D801" s="81">
        <v>1</v>
      </c>
      <c r="E801" s="80">
        <v>12</v>
      </c>
      <c r="F801" s="81">
        <v>0.8</v>
      </c>
      <c r="G801" s="80">
        <v>3</v>
      </c>
      <c r="H801" s="81">
        <v>0.2</v>
      </c>
      <c r="I801" s="80">
        <v>0</v>
      </c>
      <c r="J801" s="81">
        <v>0</v>
      </c>
      <c r="K801" s="81">
        <v>0</v>
      </c>
      <c r="L801" s="81">
        <v>0.9</v>
      </c>
    </row>
    <row r="802" spans="1:12" x14ac:dyDescent="0.25">
      <c r="A802" s="76" t="s">
        <v>12</v>
      </c>
      <c r="B802" s="80">
        <v>9</v>
      </c>
      <c r="C802" s="80">
        <v>8</v>
      </c>
      <c r="D802" s="81">
        <v>0.88888888888888884</v>
      </c>
      <c r="E802" s="80">
        <v>7</v>
      </c>
      <c r="F802" s="81">
        <v>0.875</v>
      </c>
      <c r="G802" s="80">
        <v>1</v>
      </c>
      <c r="H802" s="81">
        <v>0.125</v>
      </c>
      <c r="I802" s="80">
        <v>0</v>
      </c>
      <c r="J802" s="81">
        <v>0</v>
      </c>
      <c r="K802" s="81">
        <v>0.1111111111111111</v>
      </c>
      <c r="L802" s="81">
        <v>0.88194444444444442</v>
      </c>
    </row>
    <row r="803" spans="1:12" x14ac:dyDescent="0.25">
      <c r="A803" s="76" t="s">
        <v>13</v>
      </c>
      <c r="B803" s="80">
        <v>50</v>
      </c>
      <c r="C803" s="80">
        <v>50</v>
      </c>
      <c r="D803" s="81">
        <v>1</v>
      </c>
      <c r="E803" s="80">
        <v>44</v>
      </c>
      <c r="F803" s="81">
        <v>0.88</v>
      </c>
      <c r="G803" s="80">
        <v>6</v>
      </c>
      <c r="H803" s="81">
        <v>0.12</v>
      </c>
      <c r="I803" s="80">
        <v>0</v>
      </c>
      <c r="J803" s="81">
        <v>0</v>
      </c>
      <c r="K803" s="81">
        <v>0</v>
      </c>
      <c r="L803" s="81">
        <v>0.94</v>
      </c>
    </row>
    <row r="804" spans="1:12" x14ac:dyDescent="0.25">
      <c r="A804" s="76" t="s">
        <v>15</v>
      </c>
      <c r="B804" s="80">
        <v>18</v>
      </c>
      <c r="C804" s="80">
        <v>17</v>
      </c>
      <c r="D804" s="81">
        <v>0.94444444444444442</v>
      </c>
      <c r="E804" s="80">
        <v>15</v>
      </c>
      <c r="F804" s="81">
        <v>0.88235294117647056</v>
      </c>
      <c r="G804" s="80">
        <v>2</v>
      </c>
      <c r="H804" s="81">
        <v>0.11764705882352941</v>
      </c>
      <c r="I804" s="80">
        <v>0</v>
      </c>
      <c r="J804" s="81">
        <v>0</v>
      </c>
      <c r="K804" s="81">
        <v>5.5555555555555552E-2</v>
      </c>
      <c r="L804" s="81">
        <v>0.91339869281045749</v>
      </c>
    </row>
    <row r="805" spans="1:12" x14ac:dyDescent="0.25">
      <c r="A805" s="106" t="s">
        <v>92</v>
      </c>
      <c r="B805" s="109">
        <v>124</v>
      </c>
      <c r="C805" s="109">
        <v>112</v>
      </c>
      <c r="D805" s="110">
        <v>0.90322580645161288</v>
      </c>
      <c r="E805" s="109">
        <v>101</v>
      </c>
      <c r="F805" s="110">
        <v>0.9017857142857143</v>
      </c>
      <c r="G805" s="109">
        <v>11</v>
      </c>
      <c r="H805" s="110">
        <v>9.8214285714285712E-2</v>
      </c>
      <c r="I805" s="109">
        <v>0</v>
      </c>
      <c r="J805" s="110">
        <v>0</v>
      </c>
      <c r="K805" s="110">
        <v>9.6774193548387094E-2</v>
      </c>
      <c r="L805" s="110">
        <v>0.90250576036866359</v>
      </c>
    </row>
    <row r="806" spans="1:12" x14ac:dyDescent="0.25">
      <c r="A806" s="76" t="s">
        <v>6</v>
      </c>
      <c r="B806" s="80">
        <v>6</v>
      </c>
      <c r="C806" s="80">
        <v>6</v>
      </c>
      <c r="D806" s="81">
        <v>1</v>
      </c>
      <c r="E806" s="80">
        <v>6</v>
      </c>
      <c r="F806" s="81">
        <v>1</v>
      </c>
      <c r="G806" s="80">
        <v>0</v>
      </c>
      <c r="H806" s="81">
        <v>0</v>
      </c>
      <c r="I806" s="80">
        <v>0</v>
      </c>
      <c r="J806" s="81">
        <v>0</v>
      </c>
      <c r="K806" s="81">
        <v>0</v>
      </c>
      <c r="L806" s="81">
        <v>1</v>
      </c>
    </row>
    <row r="807" spans="1:12" x14ac:dyDescent="0.25">
      <c r="A807" s="76" t="s">
        <v>197</v>
      </c>
      <c r="B807" s="80">
        <v>19</v>
      </c>
      <c r="C807" s="80">
        <v>17</v>
      </c>
      <c r="D807" s="81">
        <v>0.89473684210526316</v>
      </c>
      <c r="E807" s="80">
        <v>13</v>
      </c>
      <c r="F807" s="81">
        <v>0.76470588235294112</v>
      </c>
      <c r="G807" s="80">
        <v>4</v>
      </c>
      <c r="H807" s="81">
        <v>0.23529411764705882</v>
      </c>
      <c r="I807" s="80">
        <v>0</v>
      </c>
      <c r="J807" s="81">
        <v>0</v>
      </c>
      <c r="K807" s="81">
        <v>0.10526315789473684</v>
      </c>
      <c r="L807" s="81">
        <v>0.8297213622291022</v>
      </c>
    </row>
    <row r="808" spans="1:12" x14ac:dyDescent="0.25">
      <c r="A808" s="76" t="s">
        <v>198</v>
      </c>
      <c r="B808" s="80">
        <v>33</v>
      </c>
      <c r="C808" s="80">
        <v>27</v>
      </c>
      <c r="D808" s="81">
        <v>0.81818181818181823</v>
      </c>
      <c r="E808" s="80">
        <v>27</v>
      </c>
      <c r="F808" s="81">
        <v>1</v>
      </c>
      <c r="G808" s="80">
        <v>0</v>
      </c>
      <c r="H808" s="81">
        <v>0</v>
      </c>
      <c r="I808" s="80">
        <v>0</v>
      </c>
      <c r="J808" s="81">
        <v>0</v>
      </c>
      <c r="K808" s="81">
        <v>0.18181818181818182</v>
      </c>
      <c r="L808" s="81">
        <v>0.90909090909090917</v>
      </c>
    </row>
    <row r="809" spans="1:12" x14ac:dyDescent="0.25">
      <c r="A809" s="76" t="s">
        <v>196</v>
      </c>
      <c r="B809" s="80">
        <v>27</v>
      </c>
      <c r="C809" s="80">
        <v>25</v>
      </c>
      <c r="D809" s="81">
        <v>0.92592592592592593</v>
      </c>
      <c r="E809" s="80">
        <v>22</v>
      </c>
      <c r="F809" s="81">
        <v>0.88</v>
      </c>
      <c r="G809" s="80">
        <v>3</v>
      </c>
      <c r="H809" s="81">
        <v>0.12</v>
      </c>
      <c r="I809" s="80">
        <v>0</v>
      </c>
      <c r="J809" s="81">
        <v>0</v>
      </c>
      <c r="K809" s="81">
        <v>7.407407407407407E-2</v>
      </c>
      <c r="L809" s="81">
        <v>0.90296296296296297</v>
      </c>
    </row>
    <row r="810" spans="1:12" x14ac:dyDescent="0.25">
      <c r="A810" s="76" t="s">
        <v>182</v>
      </c>
      <c r="B810" s="80">
        <v>4</v>
      </c>
      <c r="C810" s="80">
        <v>4</v>
      </c>
      <c r="D810" s="81">
        <v>1</v>
      </c>
      <c r="E810" s="80">
        <v>4</v>
      </c>
      <c r="F810" s="81">
        <v>1</v>
      </c>
      <c r="G810" s="80">
        <v>0</v>
      </c>
      <c r="H810" s="81">
        <v>0</v>
      </c>
      <c r="I810" s="80">
        <v>0</v>
      </c>
      <c r="J810" s="81">
        <v>0</v>
      </c>
      <c r="K810" s="81">
        <v>0</v>
      </c>
      <c r="L810" s="81">
        <v>1</v>
      </c>
    </row>
    <row r="811" spans="1:12" x14ac:dyDescent="0.25">
      <c r="A811" s="76" t="s">
        <v>11</v>
      </c>
      <c r="B811" s="80">
        <v>6</v>
      </c>
      <c r="C811" s="80">
        <v>6</v>
      </c>
      <c r="D811" s="81">
        <v>1</v>
      </c>
      <c r="E811" s="80">
        <v>6</v>
      </c>
      <c r="F811" s="81">
        <v>1</v>
      </c>
      <c r="G811" s="80">
        <v>0</v>
      </c>
      <c r="H811" s="81">
        <v>0</v>
      </c>
      <c r="I811" s="80">
        <v>0</v>
      </c>
      <c r="J811" s="81">
        <v>0</v>
      </c>
      <c r="K811" s="81">
        <v>0</v>
      </c>
      <c r="L811" s="81">
        <v>1</v>
      </c>
    </row>
    <row r="812" spans="1:12" x14ac:dyDescent="0.25">
      <c r="A812" s="76" t="s">
        <v>12</v>
      </c>
      <c r="B812" s="80">
        <v>5</v>
      </c>
      <c r="C812" s="80">
        <v>4</v>
      </c>
      <c r="D812" s="81">
        <v>0.8</v>
      </c>
      <c r="E812" s="80">
        <v>4</v>
      </c>
      <c r="F812" s="81">
        <v>1</v>
      </c>
      <c r="G812" s="80">
        <v>0</v>
      </c>
      <c r="H812" s="81">
        <v>0</v>
      </c>
      <c r="I812" s="80">
        <v>0</v>
      </c>
      <c r="J812" s="81">
        <v>0</v>
      </c>
      <c r="K812" s="81">
        <v>0.2</v>
      </c>
      <c r="L812" s="81">
        <v>0.9</v>
      </c>
    </row>
    <row r="813" spans="1:12" x14ac:dyDescent="0.25">
      <c r="A813" s="76" t="s">
        <v>13</v>
      </c>
      <c r="B813" s="80">
        <v>17</v>
      </c>
      <c r="C813" s="80">
        <v>16</v>
      </c>
      <c r="D813" s="81">
        <v>0.94117647058823528</v>
      </c>
      <c r="E813" s="80">
        <v>13</v>
      </c>
      <c r="F813" s="81">
        <v>0.8125</v>
      </c>
      <c r="G813" s="80">
        <v>3</v>
      </c>
      <c r="H813" s="81">
        <v>0.1875</v>
      </c>
      <c r="I813" s="80">
        <v>0</v>
      </c>
      <c r="J813" s="81">
        <v>0</v>
      </c>
      <c r="K813" s="81">
        <v>5.8823529411764705E-2</v>
      </c>
      <c r="L813" s="81">
        <v>0.87683823529411764</v>
      </c>
    </row>
    <row r="814" spans="1:12" x14ac:dyDescent="0.25">
      <c r="A814" s="76" t="s">
        <v>15</v>
      </c>
      <c r="B814" s="80">
        <v>7</v>
      </c>
      <c r="C814" s="80">
        <v>7</v>
      </c>
      <c r="D814" s="81">
        <v>1</v>
      </c>
      <c r="E814" s="80">
        <v>6</v>
      </c>
      <c r="F814" s="81">
        <v>0.8571428571428571</v>
      </c>
      <c r="G814" s="80">
        <v>1</v>
      </c>
      <c r="H814" s="81">
        <v>0.14285714285714285</v>
      </c>
      <c r="I814" s="80">
        <v>0</v>
      </c>
      <c r="J814" s="81">
        <v>0</v>
      </c>
      <c r="K814" s="81">
        <v>0</v>
      </c>
      <c r="L814" s="81">
        <v>0.9285714285714286</v>
      </c>
    </row>
    <row r="815" spans="1:12" x14ac:dyDescent="0.25">
      <c r="A815" s="106" t="s">
        <v>38</v>
      </c>
      <c r="B815" s="109">
        <v>111</v>
      </c>
      <c r="C815" s="109">
        <v>108</v>
      </c>
      <c r="D815" s="110">
        <v>0.97297297297297303</v>
      </c>
      <c r="E815" s="109">
        <v>103</v>
      </c>
      <c r="F815" s="110">
        <v>0.95370370370370372</v>
      </c>
      <c r="G815" s="109">
        <v>5</v>
      </c>
      <c r="H815" s="110">
        <v>4.6296296296296294E-2</v>
      </c>
      <c r="I815" s="109">
        <v>0</v>
      </c>
      <c r="J815" s="110">
        <v>0</v>
      </c>
      <c r="K815" s="110">
        <v>2.7027027027027029E-2</v>
      </c>
      <c r="L815" s="110">
        <v>0.96333833833833837</v>
      </c>
    </row>
    <row r="816" spans="1:12" x14ac:dyDescent="0.25">
      <c r="A816" s="76" t="s">
        <v>1</v>
      </c>
      <c r="B816" s="80">
        <v>3</v>
      </c>
      <c r="C816" s="80">
        <v>3</v>
      </c>
      <c r="D816" s="81">
        <v>1</v>
      </c>
      <c r="E816" s="80">
        <v>3</v>
      </c>
      <c r="F816" s="81">
        <v>1</v>
      </c>
      <c r="G816" s="80">
        <v>0</v>
      </c>
      <c r="H816" s="81">
        <v>0</v>
      </c>
      <c r="I816" s="80">
        <v>0</v>
      </c>
      <c r="J816" s="81">
        <v>0</v>
      </c>
      <c r="K816" s="81">
        <v>0</v>
      </c>
      <c r="L816" s="81">
        <v>1</v>
      </c>
    </row>
    <row r="817" spans="1:12" x14ac:dyDescent="0.25">
      <c r="A817" s="76" t="s">
        <v>6</v>
      </c>
      <c r="B817" s="80">
        <v>14</v>
      </c>
      <c r="C817" s="80">
        <v>13</v>
      </c>
      <c r="D817" s="81">
        <v>0.9285714285714286</v>
      </c>
      <c r="E817" s="80">
        <v>13</v>
      </c>
      <c r="F817" s="81">
        <v>1</v>
      </c>
      <c r="G817" s="80">
        <v>0</v>
      </c>
      <c r="H817" s="81">
        <v>0</v>
      </c>
      <c r="I817" s="80">
        <v>0</v>
      </c>
      <c r="J817" s="81">
        <v>0</v>
      </c>
      <c r="K817" s="81">
        <v>7.1428571428571425E-2</v>
      </c>
      <c r="L817" s="81">
        <v>0.9642857142857143</v>
      </c>
    </row>
    <row r="818" spans="1:12" x14ac:dyDescent="0.25">
      <c r="A818" s="76" t="s">
        <v>197</v>
      </c>
      <c r="B818" s="80">
        <v>11</v>
      </c>
      <c r="C818" s="80">
        <v>11</v>
      </c>
      <c r="D818" s="81">
        <v>1</v>
      </c>
      <c r="E818" s="80">
        <v>11</v>
      </c>
      <c r="F818" s="81">
        <v>1</v>
      </c>
      <c r="G818" s="80">
        <v>0</v>
      </c>
      <c r="H818" s="81">
        <v>0</v>
      </c>
      <c r="I818" s="80">
        <v>0</v>
      </c>
      <c r="J818" s="81">
        <v>0</v>
      </c>
      <c r="K818" s="81">
        <v>0</v>
      </c>
      <c r="L818" s="81">
        <v>1</v>
      </c>
    </row>
    <row r="819" spans="1:12" x14ac:dyDescent="0.25">
      <c r="A819" s="76" t="s">
        <v>198</v>
      </c>
      <c r="B819" s="80">
        <v>23</v>
      </c>
      <c r="C819" s="80">
        <v>21</v>
      </c>
      <c r="D819" s="81">
        <v>0.91304347826086951</v>
      </c>
      <c r="E819" s="80">
        <v>18</v>
      </c>
      <c r="F819" s="81">
        <v>0.8571428571428571</v>
      </c>
      <c r="G819" s="80">
        <v>3</v>
      </c>
      <c r="H819" s="81">
        <v>0.14285714285714285</v>
      </c>
      <c r="I819" s="80">
        <v>0</v>
      </c>
      <c r="J819" s="81">
        <v>0</v>
      </c>
      <c r="K819" s="81">
        <v>8.6956521739130432E-2</v>
      </c>
      <c r="L819" s="81">
        <v>0.8850931677018633</v>
      </c>
    </row>
    <row r="820" spans="1:12" x14ac:dyDescent="0.25">
      <c r="A820" s="76" t="s">
        <v>196</v>
      </c>
      <c r="B820" s="80">
        <v>30</v>
      </c>
      <c r="C820" s="80">
        <v>30</v>
      </c>
      <c r="D820" s="81">
        <v>1</v>
      </c>
      <c r="E820" s="80">
        <v>29</v>
      </c>
      <c r="F820" s="81">
        <v>0.96666666666666667</v>
      </c>
      <c r="G820" s="80">
        <v>1</v>
      </c>
      <c r="H820" s="81">
        <v>3.3333333333333333E-2</v>
      </c>
      <c r="I820" s="80">
        <v>0</v>
      </c>
      <c r="J820" s="81">
        <v>0</v>
      </c>
      <c r="K820" s="81">
        <v>0</v>
      </c>
      <c r="L820" s="81">
        <v>0.98333333333333339</v>
      </c>
    </row>
    <row r="821" spans="1:12" x14ac:dyDescent="0.25">
      <c r="A821" s="76" t="s">
        <v>182</v>
      </c>
      <c r="B821" s="80">
        <v>4</v>
      </c>
      <c r="C821" s="80">
        <v>4</v>
      </c>
      <c r="D821" s="81">
        <v>1</v>
      </c>
      <c r="E821" s="80">
        <v>4</v>
      </c>
      <c r="F821" s="81">
        <v>1</v>
      </c>
      <c r="G821" s="80">
        <v>0</v>
      </c>
      <c r="H821" s="81">
        <v>0</v>
      </c>
      <c r="I821" s="80">
        <v>0</v>
      </c>
      <c r="J821" s="81">
        <v>0</v>
      </c>
      <c r="K821" s="81">
        <v>0</v>
      </c>
      <c r="L821" s="81">
        <v>1</v>
      </c>
    </row>
    <row r="822" spans="1:12" x14ac:dyDescent="0.25">
      <c r="A822" s="76" t="s">
        <v>11</v>
      </c>
      <c r="B822" s="80">
        <v>4</v>
      </c>
      <c r="C822" s="80">
        <v>4</v>
      </c>
      <c r="D822" s="81">
        <v>1</v>
      </c>
      <c r="E822" s="80">
        <v>4</v>
      </c>
      <c r="F822" s="81">
        <v>1</v>
      </c>
      <c r="G822" s="80">
        <v>0</v>
      </c>
      <c r="H822" s="81">
        <v>0</v>
      </c>
      <c r="I822" s="80">
        <v>0</v>
      </c>
      <c r="J822" s="81">
        <v>0</v>
      </c>
      <c r="K822" s="81">
        <v>0</v>
      </c>
      <c r="L822" s="81">
        <v>1</v>
      </c>
    </row>
    <row r="823" spans="1:12" x14ac:dyDescent="0.25">
      <c r="A823" s="76" t="s">
        <v>12</v>
      </c>
      <c r="B823" s="80">
        <v>4</v>
      </c>
      <c r="C823" s="80">
        <v>4</v>
      </c>
      <c r="D823" s="81">
        <v>1</v>
      </c>
      <c r="E823" s="80">
        <v>4</v>
      </c>
      <c r="F823" s="81">
        <v>1</v>
      </c>
      <c r="G823" s="80">
        <v>0</v>
      </c>
      <c r="H823" s="81">
        <v>0</v>
      </c>
      <c r="I823" s="80">
        <v>0</v>
      </c>
      <c r="J823" s="81">
        <v>0</v>
      </c>
      <c r="K823" s="81">
        <v>0</v>
      </c>
      <c r="L823" s="81">
        <v>1</v>
      </c>
    </row>
    <row r="824" spans="1:12" x14ac:dyDescent="0.25">
      <c r="A824" s="76" t="s">
        <v>13</v>
      </c>
      <c r="B824" s="80">
        <v>10</v>
      </c>
      <c r="C824" s="80">
        <v>10</v>
      </c>
      <c r="D824" s="81">
        <v>1</v>
      </c>
      <c r="E824" s="80">
        <v>10</v>
      </c>
      <c r="F824" s="81">
        <v>1</v>
      </c>
      <c r="G824" s="80">
        <v>0</v>
      </c>
      <c r="H824" s="81">
        <v>0</v>
      </c>
      <c r="I824" s="80">
        <v>0</v>
      </c>
      <c r="J824" s="81">
        <v>0</v>
      </c>
      <c r="K824" s="81">
        <v>0</v>
      </c>
      <c r="L824" s="81">
        <v>1</v>
      </c>
    </row>
    <row r="825" spans="1:12" x14ac:dyDescent="0.25">
      <c r="A825" s="76" t="s">
        <v>15</v>
      </c>
      <c r="B825" s="80">
        <v>8</v>
      </c>
      <c r="C825" s="80">
        <v>8</v>
      </c>
      <c r="D825" s="81">
        <v>1</v>
      </c>
      <c r="E825" s="80">
        <v>7</v>
      </c>
      <c r="F825" s="81">
        <v>0.875</v>
      </c>
      <c r="G825" s="80">
        <v>1</v>
      </c>
      <c r="H825" s="81">
        <v>0.125</v>
      </c>
      <c r="I825" s="80">
        <v>0</v>
      </c>
      <c r="J825" s="81">
        <v>0</v>
      </c>
      <c r="K825" s="81">
        <v>0</v>
      </c>
      <c r="L825" s="81">
        <v>0.9375</v>
      </c>
    </row>
    <row r="826" spans="1:12" x14ac:dyDescent="0.25">
      <c r="A826" s="106" t="s">
        <v>93</v>
      </c>
      <c r="B826" s="109">
        <v>103</v>
      </c>
      <c r="C826" s="109">
        <v>88</v>
      </c>
      <c r="D826" s="110">
        <v>0.85436893203883491</v>
      </c>
      <c r="E826" s="109">
        <v>70</v>
      </c>
      <c r="F826" s="110">
        <v>0.79545454545454541</v>
      </c>
      <c r="G826" s="109">
        <v>18</v>
      </c>
      <c r="H826" s="110">
        <v>0.20454545454545456</v>
      </c>
      <c r="I826" s="109">
        <v>1</v>
      </c>
      <c r="J826" s="110">
        <v>9.7087378640776691E-3</v>
      </c>
      <c r="K826" s="110">
        <v>0.13592233009708737</v>
      </c>
      <c r="L826" s="110">
        <v>0.82491173874669022</v>
      </c>
    </row>
    <row r="827" spans="1:12" x14ac:dyDescent="0.25">
      <c r="A827" s="76" t="s">
        <v>6</v>
      </c>
      <c r="B827" s="80">
        <v>5</v>
      </c>
      <c r="C827" s="80">
        <v>5</v>
      </c>
      <c r="D827" s="81">
        <v>1</v>
      </c>
      <c r="E827" s="80">
        <v>5</v>
      </c>
      <c r="F827" s="81">
        <v>1</v>
      </c>
      <c r="G827" s="80">
        <v>0</v>
      </c>
      <c r="H827" s="81">
        <v>0</v>
      </c>
      <c r="I827" s="80">
        <v>0</v>
      </c>
      <c r="J827" s="81">
        <v>0</v>
      </c>
      <c r="K827" s="81">
        <v>0</v>
      </c>
      <c r="L827" s="81">
        <v>1</v>
      </c>
    </row>
    <row r="828" spans="1:12" x14ac:dyDescent="0.25">
      <c r="A828" s="76" t="s">
        <v>197</v>
      </c>
      <c r="B828" s="80">
        <v>17</v>
      </c>
      <c r="C828" s="80">
        <v>16</v>
      </c>
      <c r="D828" s="81">
        <v>0.94117647058823528</v>
      </c>
      <c r="E828" s="80">
        <v>13</v>
      </c>
      <c r="F828" s="81">
        <v>0.8125</v>
      </c>
      <c r="G828" s="80">
        <v>3</v>
      </c>
      <c r="H828" s="81">
        <v>0.1875</v>
      </c>
      <c r="I828" s="80">
        <v>0</v>
      </c>
      <c r="J828" s="81">
        <v>0</v>
      </c>
      <c r="K828" s="81">
        <v>5.8823529411764705E-2</v>
      </c>
      <c r="L828" s="81">
        <v>0.87683823529411764</v>
      </c>
    </row>
    <row r="829" spans="1:12" x14ac:dyDescent="0.25">
      <c r="A829" s="76" t="s">
        <v>198</v>
      </c>
      <c r="B829" s="80">
        <v>38</v>
      </c>
      <c r="C829" s="80">
        <v>30</v>
      </c>
      <c r="D829" s="81">
        <v>0.78947368421052633</v>
      </c>
      <c r="E829" s="80">
        <v>17</v>
      </c>
      <c r="F829" s="81">
        <v>0.56666666666666665</v>
      </c>
      <c r="G829" s="80">
        <v>13</v>
      </c>
      <c r="H829" s="81">
        <v>0.43333333333333335</v>
      </c>
      <c r="I829" s="80">
        <v>1</v>
      </c>
      <c r="J829" s="81">
        <v>2.6315789473684209E-2</v>
      </c>
      <c r="K829" s="81">
        <v>0.18421052631578946</v>
      </c>
      <c r="L829" s="81">
        <v>0.67807017543859649</v>
      </c>
    </row>
    <row r="830" spans="1:12" x14ac:dyDescent="0.25">
      <c r="A830" s="76" t="s">
        <v>196</v>
      </c>
      <c r="B830" s="80">
        <v>9</v>
      </c>
      <c r="C830" s="80">
        <v>9</v>
      </c>
      <c r="D830" s="81">
        <v>1</v>
      </c>
      <c r="E830" s="80">
        <v>7</v>
      </c>
      <c r="F830" s="81">
        <v>0.77777777777777779</v>
      </c>
      <c r="G830" s="80">
        <v>2</v>
      </c>
      <c r="H830" s="81">
        <v>0.22222222222222221</v>
      </c>
      <c r="I830" s="80">
        <v>0</v>
      </c>
      <c r="J830" s="81">
        <v>0</v>
      </c>
      <c r="K830" s="81">
        <v>0</v>
      </c>
      <c r="L830" s="81">
        <v>0.88888888888888884</v>
      </c>
    </row>
    <row r="831" spans="1:12" x14ac:dyDescent="0.25">
      <c r="A831" s="76" t="s">
        <v>182</v>
      </c>
      <c r="B831" s="80">
        <v>7</v>
      </c>
      <c r="C831" s="80">
        <v>6</v>
      </c>
      <c r="D831" s="81">
        <v>0.8571428571428571</v>
      </c>
      <c r="E831" s="80">
        <v>6</v>
      </c>
      <c r="F831" s="81">
        <v>1</v>
      </c>
      <c r="G831" s="80">
        <v>0</v>
      </c>
      <c r="H831" s="81">
        <v>0</v>
      </c>
      <c r="I831" s="80">
        <v>0</v>
      </c>
      <c r="J831" s="81">
        <v>0</v>
      </c>
      <c r="K831" s="81">
        <v>0.14285714285714285</v>
      </c>
      <c r="L831" s="81">
        <v>0.9285714285714286</v>
      </c>
    </row>
    <row r="832" spans="1:12" x14ac:dyDescent="0.25">
      <c r="A832" s="76" t="s">
        <v>10</v>
      </c>
      <c r="B832" s="80">
        <v>1</v>
      </c>
      <c r="C832" s="80">
        <v>0</v>
      </c>
      <c r="D832" s="81">
        <v>0</v>
      </c>
      <c r="E832" s="80">
        <v>0</v>
      </c>
      <c r="F832" s="81" t="e">
        <v>#DIV/0!</v>
      </c>
      <c r="G832" s="80">
        <v>0</v>
      </c>
      <c r="H832" s="81" t="e">
        <v>#DIV/0!</v>
      </c>
      <c r="I832" s="80">
        <v>0</v>
      </c>
      <c r="J832" s="81">
        <v>0</v>
      </c>
      <c r="K832" s="81">
        <v>1</v>
      </c>
      <c r="L832" s="81" t="e">
        <v>#DIV/0!</v>
      </c>
    </row>
    <row r="833" spans="1:12" x14ac:dyDescent="0.25">
      <c r="A833" s="76" t="s">
        <v>11</v>
      </c>
      <c r="B833" s="80">
        <v>4</v>
      </c>
      <c r="C833" s="80">
        <v>4</v>
      </c>
      <c r="D833" s="81">
        <v>1</v>
      </c>
      <c r="E833" s="80">
        <v>4</v>
      </c>
      <c r="F833" s="81">
        <v>1</v>
      </c>
      <c r="G833" s="80">
        <v>0</v>
      </c>
      <c r="H833" s="81">
        <v>0</v>
      </c>
      <c r="I833" s="80">
        <v>0</v>
      </c>
      <c r="J833" s="81">
        <v>0</v>
      </c>
      <c r="K833" s="81">
        <v>0</v>
      </c>
      <c r="L833" s="81">
        <v>1</v>
      </c>
    </row>
    <row r="834" spans="1:12" x14ac:dyDescent="0.25">
      <c r="A834" s="76" t="s">
        <v>12</v>
      </c>
      <c r="B834" s="80">
        <v>2</v>
      </c>
      <c r="C834" s="80">
        <v>1</v>
      </c>
      <c r="D834" s="81">
        <v>0.5</v>
      </c>
      <c r="E834" s="80">
        <v>1</v>
      </c>
      <c r="F834" s="81">
        <v>1</v>
      </c>
      <c r="G834" s="80">
        <v>0</v>
      </c>
      <c r="H834" s="81">
        <v>0</v>
      </c>
      <c r="I834" s="80">
        <v>0</v>
      </c>
      <c r="J834" s="81">
        <v>0</v>
      </c>
      <c r="K834" s="81">
        <v>0.5</v>
      </c>
      <c r="L834" s="81">
        <v>0.75</v>
      </c>
    </row>
    <row r="835" spans="1:12" x14ac:dyDescent="0.25">
      <c r="A835" s="76" t="s">
        <v>13</v>
      </c>
      <c r="B835" s="80">
        <v>15</v>
      </c>
      <c r="C835" s="80">
        <v>13</v>
      </c>
      <c r="D835" s="81">
        <v>0.8666666666666667</v>
      </c>
      <c r="E835" s="80">
        <v>13</v>
      </c>
      <c r="F835" s="81">
        <v>1</v>
      </c>
      <c r="G835" s="80">
        <v>0</v>
      </c>
      <c r="H835" s="81">
        <v>0</v>
      </c>
      <c r="I835" s="80">
        <v>0</v>
      </c>
      <c r="J835" s="81">
        <v>0</v>
      </c>
      <c r="K835" s="81">
        <v>0.13333333333333333</v>
      </c>
      <c r="L835" s="81">
        <v>0.93333333333333335</v>
      </c>
    </row>
    <row r="836" spans="1:12" x14ac:dyDescent="0.25">
      <c r="A836" s="76" t="s">
        <v>15</v>
      </c>
      <c r="B836" s="80">
        <v>5</v>
      </c>
      <c r="C836" s="80">
        <v>4</v>
      </c>
      <c r="D836" s="81">
        <v>0.8</v>
      </c>
      <c r="E836" s="80">
        <v>4</v>
      </c>
      <c r="F836" s="81">
        <v>1</v>
      </c>
      <c r="G836" s="80">
        <v>0</v>
      </c>
      <c r="H836" s="81">
        <v>0</v>
      </c>
      <c r="I836" s="80">
        <v>0</v>
      </c>
      <c r="J836" s="81">
        <v>0</v>
      </c>
      <c r="K836" s="81">
        <v>0.2</v>
      </c>
      <c r="L836" s="81">
        <v>0.9</v>
      </c>
    </row>
    <row r="837" spans="1:12" x14ac:dyDescent="0.25">
      <c r="A837" s="106" t="s">
        <v>39</v>
      </c>
      <c r="B837" s="109">
        <v>459</v>
      </c>
      <c r="C837" s="109">
        <v>437</v>
      </c>
      <c r="D837" s="110">
        <v>0.95206971677559915</v>
      </c>
      <c r="E837" s="109">
        <v>345</v>
      </c>
      <c r="F837" s="110">
        <v>0.78947368421052633</v>
      </c>
      <c r="G837" s="109">
        <v>92</v>
      </c>
      <c r="H837" s="110">
        <v>0.21052631578947367</v>
      </c>
      <c r="I837" s="109">
        <v>4</v>
      </c>
      <c r="J837" s="110">
        <v>8.7145969498910684E-3</v>
      </c>
      <c r="K837" s="110">
        <v>3.9215686274509803E-2</v>
      </c>
      <c r="L837" s="110">
        <v>0.87077170049306274</v>
      </c>
    </row>
    <row r="838" spans="1:12" x14ac:dyDescent="0.25">
      <c r="A838" s="76" t="s">
        <v>1</v>
      </c>
      <c r="B838" s="80">
        <v>8</v>
      </c>
      <c r="C838" s="80">
        <v>7</v>
      </c>
      <c r="D838" s="81">
        <v>0.875</v>
      </c>
      <c r="E838" s="80">
        <v>6</v>
      </c>
      <c r="F838" s="81">
        <v>0.8571428571428571</v>
      </c>
      <c r="G838" s="80">
        <v>1</v>
      </c>
      <c r="H838" s="81">
        <v>0.14285714285714285</v>
      </c>
      <c r="I838" s="80">
        <v>0</v>
      </c>
      <c r="J838" s="81">
        <v>0</v>
      </c>
      <c r="K838" s="81">
        <v>0.125</v>
      </c>
      <c r="L838" s="81">
        <v>0.8660714285714286</v>
      </c>
    </row>
    <row r="839" spans="1:12" x14ac:dyDescent="0.25">
      <c r="A839" s="76" t="s">
        <v>6</v>
      </c>
      <c r="B839" s="80">
        <v>56</v>
      </c>
      <c r="C839" s="80">
        <v>56</v>
      </c>
      <c r="D839" s="81">
        <v>1</v>
      </c>
      <c r="E839" s="80">
        <v>47</v>
      </c>
      <c r="F839" s="81">
        <v>0.8392857142857143</v>
      </c>
      <c r="G839" s="80">
        <v>9</v>
      </c>
      <c r="H839" s="81">
        <v>0.16071428571428573</v>
      </c>
      <c r="I839" s="80">
        <v>0</v>
      </c>
      <c r="J839" s="81">
        <v>0</v>
      </c>
      <c r="K839" s="81">
        <v>0</v>
      </c>
      <c r="L839" s="81">
        <v>0.91964285714285721</v>
      </c>
    </row>
    <row r="840" spans="1:12" x14ac:dyDescent="0.25">
      <c r="A840" s="76" t="s">
        <v>197</v>
      </c>
      <c r="B840" s="80">
        <v>46</v>
      </c>
      <c r="C840" s="80">
        <v>45</v>
      </c>
      <c r="D840" s="81">
        <v>0.97826086956521741</v>
      </c>
      <c r="E840" s="80">
        <v>35</v>
      </c>
      <c r="F840" s="81">
        <v>0.77777777777777779</v>
      </c>
      <c r="G840" s="80">
        <v>10</v>
      </c>
      <c r="H840" s="81">
        <v>0.22222222222222221</v>
      </c>
      <c r="I840" s="80">
        <v>0</v>
      </c>
      <c r="J840" s="81">
        <v>0</v>
      </c>
      <c r="K840" s="81">
        <v>2.1739130434782608E-2</v>
      </c>
      <c r="L840" s="81">
        <v>0.8780193236714976</v>
      </c>
    </row>
    <row r="841" spans="1:12" x14ac:dyDescent="0.25">
      <c r="A841" s="76" t="s">
        <v>198</v>
      </c>
      <c r="B841" s="80">
        <v>85</v>
      </c>
      <c r="C841" s="80">
        <v>74</v>
      </c>
      <c r="D841" s="81">
        <v>0.87058823529411766</v>
      </c>
      <c r="E841" s="80">
        <v>63</v>
      </c>
      <c r="F841" s="81">
        <v>0.85135135135135132</v>
      </c>
      <c r="G841" s="80">
        <v>11</v>
      </c>
      <c r="H841" s="81">
        <v>0.14864864864864866</v>
      </c>
      <c r="I841" s="80">
        <v>0</v>
      </c>
      <c r="J841" s="81">
        <v>0</v>
      </c>
      <c r="K841" s="81">
        <v>0.12941176470588237</v>
      </c>
      <c r="L841" s="81">
        <v>0.86096979332273449</v>
      </c>
    </row>
    <row r="842" spans="1:12" x14ac:dyDescent="0.25">
      <c r="A842" s="76" t="s">
        <v>196</v>
      </c>
      <c r="B842" s="80">
        <v>67</v>
      </c>
      <c r="C842" s="80">
        <v>64</v>
      </c>
      <c r="D842" s="81">
        <v>0.95522388059701491</v>
      </c>
      <c r="E842" s="80">
        <v>46</v>
      </c>
      <c r="F842" s="81">
        <v>0.71875</v>
      </c>
      <c r="G842" s="80">
        <v>18</v>
      </c>
      <c r="H842" s="81">
        <v>0.28125</v>
      </c>
      <c r="I842" s="80">
        <v>1</v>
      </c>
      <c r="J842" s="81">
        <v>1.4925373134328358E-2</v>
      </c>
      <c r="K842" s="81">
        <v>2.9850746268656716E-2</v>
      </c>
      <c r="L842" s="81">
        <v>0.83698694029850751</v>
      </c>
    </row>
    <row r="843" spans="1:12" x14ac:dyDescent="0.25">
      <c r="A843" s="76" t="s">
        <v>182</v>
      </c>
      <c r="B843" s="80">
        <v>6</v>
      </c>
      <c r="C843" s="80">
        <v>6</v>
      </c>
      <c r="D843" s="81">
        <v>1</v>
      </c>
      <c r="E843" s="80">
        <v>6</v>
      </c>
      <c r="F843" s="81">
        <v>1</v>
      </c>
      <c r="G843" s="80">
        <v>0</v>
      </c>
      <c r="H843" s="81">
        <v>0</v>
      </c>
      <c r="I843" s="80">
        <v>0</v>
      </c>
      <c r="J843" s="81">
        <v>0</v>
      </c>
      <c r="K843" s="81">
        <v>0</v>
      </c>
      <c r="L843" s="81">
        <v>1</v>
      </c>
    </row>
    <row r="844" spans="1:12" x14ac:dyDescent="0.25">
      <c r="A844" s="76" t="s">
        <v>10</v>
      </c>
      <c r="B844" s="80">
        <v>7</v>
      </c>
      <c r="C844" s="80">
        <v>7</v>
      </c>
      <c r="D844" s="81">
        <v>1</v>
      </c>
      <c r="E844" s="80">
        <v>6</v>
      </c>
      <c r="F844" s="81">
        <v>0.8571428571428571</v>
      </c>
      <c r="G844" s="80">
        <v>1</v>
      </c>
      <c r="H844" s="81">
        <v>0.14285714285714285</v>
      </c>
      <c r="I844" s="80">
        <v>0</v>
      </c>
      <c r="J844" s="81">
        <v>0</v>
      </c>
      <c r="K844" s="81">
        <v>0</v>
      </c>
      <c r="L844" s="81">
        <v>0.9285714285714286</v>
      </c>
    </row>
    <row r="845" spans="1:12" x14ac:dyDescent="0.25">
      <c r="A845" s="76" t="s">
        <v>11</v>
      </c>
      <c r="B845" s="80">
        <v>47</v>
      </c>
      <c r="C845" s="80">
        <v>47</v>
      </c>
      <c r="D845" s="81">
        <v>1</v>
      </c>
      <c r="E845" s="80">
        <v>26</v>
      </c>
      <c r="F845" s="81">
        <v>0.55319148936170215</v>
      </c>
      <c r="G845" s="80">
        <v>21</v>
      </c>
      <c r="H845" s="81">
        <v>0.44680851063829785</v>
      </c>
      <c r="I845" s="80">
        <v>0</v>
      </c>
      <c r="J845" s="81">
        <v>0</v>
      </c>
      <c r="K845" s="81">
        <v>0</v>
      </c>
      <c r="L845" s="81">
        <v>0.77659574468085113</v>
      </c>
    </row>
    <row r="846" spans="1:12" x14ac:dyDescent="0.25">
      <c r="A846" s="76" t="s">
        <v>12</v>
      </c>
      <c r="B846" s="80">
        <v>24</v>
      </c>
      <c r="C846" s="80">
        <v>24</v>
      </c>
      <c r="D846" s="81">
        <v>1</v>
      </c>
      <c r="E846" s="80">
        <v>19</v>
      </c>
      <c r="F846" s="81">
        <v>0.79166666666666663</v>
      </c>
      <c r="G846" s="80">
        <v>5</v>
      </c>
      <c r="H846" s="81">
        <v>0.20833333333333334</v>
      </c>
      <c r="I846" s="80">
        <v>0</v>
      </c>
      <c r="J846" s="81">
        <v>0</v>
      </c>
      <c r="K846" s="81">
        <v>0</v>
      </c>
      <c r="L846" s="81">
        <v>0.89583333333333326</v>
      </c>
    </row>
    <row r="847" spans="1:12" x14ac:dyDescent="0.25">
      <c r="A847" s="76" t="s">
        <v>13</v>
      </c>
      <c r="B847" s="80">
        <v>73</v>
      </c>
      <c r="C847" s="80">
        <v>73</v>
      </c>
      <c r="D847" s="81">
        <v>1</v>
      </c>
      <c r="E847" s="80">
        <v>57</v>
      </c>
      <c r="F847" s="81">
        <v>0.78082191780821919</v>
      </c>
      <c r="G847" s="80">
        <v>16</v>
      </c>
      <c r="H847" s="81">
        <v>0.21917808219178081</v>
      </c>
      <c r="I847" s="80">
        <v>0</v>
      </c>
      <c r="J847" s="81">
        <v>0</v>
      </c>
      <c r="K847" s="81">
        <v>0</v>
      </c>
      <c r="L847" s="81">
        <v>0.8904109589041096</v>
      </c>
    </row>
    <row r="848" spans="1:12" x14ac:dyDescent="0.25">
      <c r="A848" s="76" t="s">
        <v>15</v>
      </c>
      <c r="B848" s="80">
        <v>40</v>
      </c>
      <c r="C848" s="80">
        <v>34</v>
      </c>
      <c r="D848" s="81">
        <v>0.85</v>
      </c>
      <c r="E848" s="80">
        <v>34</v>
      </c>
      <c r="F848" s="81">
        <v>1</v>
      </c>
      <c r="G848" s="80">
        <v>0</v>
      </c>
      <c r="H848" s="81">
        <v>0</v>
      </c>
      <c r="I848" s="80">
        <v>3</v>
      </c>
      <c r="J848" s="81">
        <v>7.4999999999999997E-2</v>
      </c>
      <c r="K848" s="81">
        <v>7.4999999999999997E-2</v>
      </c>
      <c r="L848" s="81">
        <v>0.92500000000000004</v>
      </c>
    </row>
    <row r="849" spans="1:12" x14ac:dyDescent="0.25">
      <c r="A849" s="106" t="s">
        <v>94</v>
      </c>
      <c r="B849" s="109">
        <v>50</v>
      </c>
      <c r="C849" s="109">
        <v>46</v>
      </c>
      <c r="D849" s="110">
        <v>0.92</v>
      </c>
      <c r="E849" s="109">
        <v>37</v>
      </c>
      <c r="F849" s="110">
        <v>0.80434782608695654</v>
      </c>
      <c r="G849" s="109">
        <v>9</v>
      </c>
      <c r="H849" s="110">
        <v>0.19565217391304349</v>
      </c>
      <c r="I849" s="109">
        <v>0</v>
      </c>
      <c r="J849" s="110">
        <v>0</v>
      </c>
      <c r="K849" s="110">
        <v>0.08</v>
      </c>
      <c r="L849" s="110">
        <v>0.86217391304347823</v>
      </c>
    </row>
    <row r="850" spans="1:12" x14ac:dyDescent="0.25">
      <c r="A850" s="76" t="s">
        <v>180</v>
      </c>
      <c r="B850" s="80">
        <v>1</v>
      </c>
      <c r="C850" s="80">
        <v>0</v>
      </c>
      <c r="D850" s="81">
        <v>0</v>
      </c>
      <c r="E850" s="80">
        <v>0</v>
      </c>
      <c r="F850" s="81" t="e">
        <v>#DIV/0!</v>
      </c>
      <c r="G850" s="80">
        <v>0</v>
      </c>
      <c r="H850" s="81" t="e">
        <v>#DIV/0!</v>
      </c>
      <c r="I850" s="80">
        <v>0</v>
      </c>
      <c r="J850" s="81">
        <v>0</v>
      </c>
      <c r="K850" s="81">
        <v>1</v>
      </c>
      <c r="L850" s="81" t="e">
        <v>#DIV/0!</v>
      </c>
    </row>
    <row r="851" spans="1:12" x14ac:dyDescent="0.25">
      <c r="A851" s="76" t="s">
        <v>6</v>
      </c>
      <c r="B851" s="80">
        <v>3</v>
      </c>
      <c r="C851" s="80">
        <v>3</v>
      </c>
      <c r="D851" s="81">
        <v>1</v>
      </c>
      <c r="E851" s="80">
        <v>1</v>
      </c>
      <c r="F851" s="81">
        <v>0.33333333333333331</v>
      </c>
      <c r="G851" s="80">
        <v>2</v>
      </c>
      <c r="H851" s="81">
        <v>0.66666666666666663</v>
      </c>
      <c r="I851" s="80">
        <v>0</v>
      </c>
      <c r="J851" s="81">
        <v>0</v>
      </c>
      <c r="K851" s="81">
        <v>0</v>
      </c>
      <c r="L851" s="81">
        <v>0.66666666666666663</v>
      </c>
    </row>
    <row r="852" spans="1:12" x14ac:dyDescent="0.25">
      <c r="A852" s="76" t="s">
        <v>197</v>
      </c>
      <c r="B852" s="80">
        <v>8</v>
      </c>
      <c r="C852" s="80">
        <v>8</v>
      </c>
      <c r="D852" s="81">
        <v>1</v>
      </c>
      <c r="E852" s="80">
        <v>6</v>
      </c>
      <c r="F852" s="81">
        <v>0.75</v>
      </c>
      <c r="G852" s="80">
        <v>2</v>
      </c>
      <c r="H852" s="81">
        <v>0.25</v>
      </c>
      <c r="I852" s="80">
        <v>0</v>
      </c>
      <c r="J852" s="81">
        <v>0</v>
      </c>
      <c r="K852" s="81">
        <v>0</v>
      </c>
      <c r="L852" s="81">
        <v>0.875</v>
      </c>
    </row>
    <row r="853" spans="1:12" x14ac:dyDescent="0.25">
      <c r="A853" s="76" t="s">
        <v>198</v>
      </c>
      <c r="B853" s="80">
        <v>15</v>
      </c>
      <c r="C853" s="80">
        <v>14</v>
      </c>
      <c r="D853" s="81">
        <v>0.93333333333333335</v>
      </c>
      <c r="E853" s="80">
        <v>12</v>
      </c>
      <c r="F853" s="81">
        <v>0.8571428571428571</v>
      </c>
      <c r="G853" s="80">
        <v>2</v>
      </c>
      <c r="H853" s="81">
        <v>0.14285714285714285</v>
      </c>
      <c r="I853" s="80">
        <v>0</v>
      </c>
      <c r="J853" s="81">
        <v>0</v>
      </c>
      <c r="K853" s="81">
        <v>6.6666666666666666E-2</v>
      </c>
      <c r="L853" s="81">
        <v>0.89523809523809517</v>
      </c>
    </row>
    <row r="854" spans="1:12" x14ac:dyDescent="0.25">
      <c r="A854" s="76" t="s">
        <v>196</v>
      </c>
      <c r="B854" s="80">
        <v>14</v>
      </c>
      <c r="C854" s="80">
        <v>13</v>
      </c>
      <c r="D854" s="81">
        <v>0.9285714285714286</v>
      </c>
      <c r="E854" s="80">
        <v>10</v>
      </c>
      <c r="F854" s="81">
        <v>0.76923076923076927</v>
      </c>
      <c r="G854" s="80">
        <v>3</v>
      </c>
      <c r="H854" s="81">
        <v>0.23076923076923078</v>
      </c>
      <c r="I854" s="80">
        <v>0</v>
      </c>
      <c r="J854" s="81">
        <v>0</v>
      </c>
      <c r="K854" s="81">
        <v>7.1428571428571425E-2</v>
      </c>
      <c r="L854" s="81">
        <v>0.84890109890109899</v>
      </c>
    </row>
    <row r="855" spans="1:12" x14ac:dyDescent="0.25">
      <c r="A855" s="76" t="s">
        <v>182</v>
      </c>
      <c r="B855" s="80">
        <v>1</v>
      </c>
      <c r="C855" s="80">
        <v>1</v>
      </c>
      <c r="D855" s="81">
        <v>1</v>
      </c>
      <c r="E855" s="80">
        <v>1</v>
      </c>
      <c r="F855" s="81">
        <v>1</v>
      </c>
      <c r="G855" s="80">
        <v>0</v>
      </c>
      <c r="H855" s="81">
        <v>0</v>
      </c>
      <c r="I855" s="80">
        <v>0</v>
      </c>
      <c r="J855" s="81">
        <v>0</v>
      </c>
      <c r="K855" s="81">
        <v>0</v>
      </c>
      <c r="L855" s="81">
        <v>1</v>
      </c>
    </row>
    <row r="856" spans="1:12" x14ac:dyDescent="0.25">
      <c r="A856" s="76" t="s">
        <v>13</v>
      </c>
      <c r="B856" s="80">
        <v>7</v>
      </c>
      <c r="C856" s="80">
        <v>7</v>
      </c>
      <c r="D856" s="81">
        <v>1</v>
      </c>
      <c r="E856" s="80">
        <v>7</v>
      </c>
      <c r="F856" s="81">
        <v>1</v>
      </c>
      <c r="G856" s="80">
        <v>0</v>
      </c>
      <c r="H856" s="81">
        <v>0</v>
      </c>
      <c r="I856" s="80">
        <v>0</v>
      </c>
      <c r="J856" s="81">
        <v>0</v>
      </c>
      <c r="K856" s="81">
        <v>0</v>
      </c>
      <c r="L856" s="81">
        <v>1</v>
      </c>
    </row>
    <row r="857" spans="1:12" x14ac:dyDescent="0.25">
      <c r="A857" s="76" t="s">
        <v>15</v>
      </c>
      <c r="B857" s="80">
        <v>1</v>
      </c>
      <c r="C857" s="80">
        <v>0</v>
      </c>
      <c r="D857" s="81">
        <v>0</v>
      </c>
      <c r="E857" s="80">
        <v>0</v>
      </c>
      <c r="F857" s="81" t="e">
        <v>#DIV/0!</v>
      </c>
      <c r="G857" s="80">
        <v>0</v>
      </c>
      <c r="H857" s="81" t="e">
        <v>#DIV/0!</v>
      </c>
      <c r="I857" s="80">
        <v>0</v>
      </c>
      <c r="J857" s="81">
        <v>0</v>
      </c>
      <c r="K857" s="81">
        <v>1</v>
      </c>
      <c r="L857" s="81" t="e">
        <v>#DIV/0!</v>
      </c>
    </row>
    <row r="858" spans="1:12" x14ac:dyDescent="0.25">
      <c r="A858" s="106" t="s">
        <v>95</v>
      </c>
      <c r="B858" s="109">
        <v>188</v>
      </c>
      <c r="C858" s="109">
        <v>179</v>
      </c>
      <c r="D858" s="110">
        <v>0.9521276595744681</v>
      </c>
      <c r="E858" s="109">
        <v>163</v>
      </c>
      <c r="F858" s="110">
        <v>0.91061452513966479</v>
      </c>
      <c r="G858" s="109">
        <v>16</v>
      </c>
      <c r="H858" s="110">
        <v>8.9385474860335198E-2</v>
      </c>
      <c r="I858" s="109">
        <v>5</v>
      </c>
      <c r="J858" s="110">
        <v>2.6595744680851064E-2</v>
      </c>
      <c r="K858" s="110">
        <v>2.1276595744680851E-2</v>
      </c>
      <c r="L858" s="110">
        <v>0.93137109235706639</v>
      </c>
    </row>
    <row r="859" spans="1:12" x14ac:dyDescent="0.25">
      <c r="A859" s="76" t="s">
        <v>1</v>
      </c>
      <c r="B859" s="80">
        <v>2</v>
      </c>
      <c r="C859" s="80">
        <v>2</v>
      </c>
      <c r="D859" s="81">
        <v>1</v>
      </c>
      <c r="E859" s="80">
        <v>2</v>
      </c>
      <c r="F859" s="81">
        <v>1</v>
      </c>
      <c r="G859" s="80">
        <v>0</v>
      </c>
      <c r="H859" s="81">
        <v>0</v>
      </c>
      <c r="I859" s="80">
        <v>0</v>
      </c>
      <c r="J859" s="81">
        <v>0</v>
      </c>
      <c r="K859" s="81">
        <v>0</v>
      </c>
      <c r="L859" s="81">
        <v>1</v>
      </c>
    </row>
    <row r="860" spans="1:12" x14ac:dyDescent="0.25">
      <c r="A860" s="76" t="s">
        <v>6</v>
      </c>
      <c r="B860" s="80">
        <v>4</v>
      </c>
      <c r="C860" s="80">
        <v>4</v>
      </c>
      <c r="D860" s="81">
        <v>1</v>
      </c>
      <c r="E860" s="80">
        <v>4</v>
      </c>
      <c r="F860" s="81">
        <v>1</v>
      </c>
      <c r="G860" s="80">
        <v>0</v>
      </c>
      <c r="H860" s="81">
        <v>0</v>
      </c>
      <c r="I860" s="80">
        <v>0</v>
      </c>
      <c r="J860" s="81">
        <v>0</v>
      </c>
      <c r="K860" s="81">
        <v>0</v>
      </c>
      <c r="L860" s="81">
        <v>1</v>
      </c>
    </row>
    <row r="861" spans="1:12" x14ac:dyDescent="0.25">
      <c r="A861" s="76" t="s">
        <v>197</v>
      </c>
      <c r="B861" s="80">
        <v>23</v>
      </c>
      <c r="C861" s="80">
        <v>23</v>
      </c>
      <c r="D861" s="81">
        <v>1</v>
      </c>
      <c r="E861" s="80">
        <v>22</v>
      </c>
      <c r="F861" s="81">
        <v>0.95652173913043481</v>
      </c>
      <c r="G861" s="80">
        <v>1</v>
      </c>
      <c r="H861" s="81">
        <v>4.3478260869565216E-2</v>
      </c>
      <c r="I861" s="80">
        <v>0</v>
      </c>
      <c r="J861" s="81">
        <v>0</v>
      </c>
      <c r="K861" s="81">
        <v>0</v>
      </c>
      <c r="L861" s="81">
        <v>0.97826086956521741</v>
      </c>
    </row>
    <row r="862" spans="1:12" x14ac:dyDescent="0.25">
      <c r="A862" s="76" t="s">
        <v>198</v>
      </c>
      <c r="B862" s="80">
        <v>29</v>
      </c>
      <c r="C862" s="80">
        <v>25</v>
      </c>
      <c r="D862" s="81">
        <v>0.86206896551724133</v>
      </c>
      <c r="E862" s="80">
        <v>23</v>
      </c>
      <c r="F862" s="81">
        <v>0.92</v>
      </c>
      <c r="G862" s="80">
        <v>2</v>
      </c>
      <c r="H862" s="81">
        <v>0.08</v>
      </c>
      <c r="I862" s="80">
        <v>3</v>
      </c>
      <c r="J862" s="81">
        <v>0.10344827586206896</v>
      </c>
      <c r="K862" s="81">
        <v>3.4482758620689655E-2</v>
      </c>
      <c r="L862" s="81">
        <v>0.89103448275862074</v>
      </c>
    </row>
    <row r="863" spans="1:12" x14ac:dyDescent="0.25">
      <c r="A863" s="76" t="s">
        <v>196</v>
      </c>
      <c r="B863" s="80">
        <v>52</v>
      </c>
      <c r="C863" s="80">
        <v>49</v>
      </c>
      <c r="D863" s="81">
        <v>0.94230769230769229</v>
      </c>
      <c r="E863" s="80">
        <v>47</v>
      </c>
      <c r="F863" s="81">
        <v>0.95918367346938771</v>
      </c>
      <c r="G863" s="80">
        <v>2</v>
      </c>
      <c r="H863" s="81">
        <v>4.0816326530612242E-2</v>
      </c>
      <c r="I863" s="80">
        <v>0</v>
      </c>
      <c r="J863" s="81">
        <v>0</v>
      </c>
      <c r="K863" s="81">
        <v>5.7692307692307696E-2</v>
      </c>
      <c r="L863" s="81">
        <v>0.95074568288854</v>
      </c>
    </row>
    <row r="864" spans="1:12" x14ac:dyDescent="0.25">
      <c r="A864" s="76" t="s">
        <v>182</v>
      </c>
      <c r="B864" s="80">
        <v>11</v>
      </c>
      <c r="C864" s="80">
        <v>10</v>
      </c>
      <c r="D864" s="81">
        <v>0.90909090909090906</v>
      </c>
      <c r="E864" s="80">
        <v>10</v>
      </c>
      <c r="F864" s="81">
        <v>1</v>
      </c>
      <c r="G864" s="80">
        <v>0</v>
      </c>
      <c r="H864" s="81">
        <v>0</v>
      </c>
      <c r="I864" s="80">
        <v>1</v>
      </c>
      <c r="J864" s="81">
        <v>9.0909090909090912E-2</v>
      </c>
      <c r="K864" s="81">
        <v>0</v>
      </c>
      <c r="L864" s="81">
        <v>0.95454545454545459</v>
      </c>
    </row>
    <row r="865" spans="1:12" x14ac:dyDescent="0.25">
      <c r="A865" s="76" t="s">
        <v>10</v>
      </c>
      <c r="B865" s="80">
        <v>1</v>
      </c>
      <c r="C865" s="80">
        <v>1</v>
      </c>
      <c r="D865" s="81">
        <v>1</v>
      </c>
      <c r="E865" s="80">
        <v>1</v>
      </c>
      <c r="F865" s="81">
        <v>1</v>
      </c>
      <c r="G865" s="80">
        <v>0</v>
      </c>
      <c r="H865" s="81">
        <v>0</v>
      </c>
      <c r="I865" s="80">
        <v>0</v>
      </c>
      <c r="J865" s="81">
        <v>0</v>
      </c>
      <c r="K865" s="81">
        <v>0</v>
      </c>
      <c r="L865" s="81">
        <v>1</v>
      </c>
    </row>
    <row r="866" spans="1:12" x14ac:dyDescent="0.25">
      <c r="A866" s="76" t="s">
        <v>11</v>
      </c>
      <c r="B866" s="80">
        <v>16</v>
      </c>
      <c r="C866" s="80">
        <v>15</v>
      </c>
      <c r="D866" s="81">
        <v>0.9375</v>
      </c>
      <c r="E866" s="80">
        <v>14</v>
      </c>
      <c r="F866" s="81">
        <v>0.93333333333333335</v>
      </c>
      <c r="G866" s="80">
        <v>1</v>
      </c>
      <c r="H866" s="81">
        <v>6.6666666666666666E-2</v>
      </c>
      <c r="I866" s="80">
        <v>1</v>
      </c>
      <c r="J866" s="81">
        <v>6.25E-2</v>
      </c>
      <c r="K866" s="81">
        <v>0</v>
      </c>
      <c r="L866" s="81">
        <v>0.93541666666666667</v>
      </c>
    </row>
    <row r="867" spans="1:12" x14ac:dyDescent="0.25">
      <c r="A867" s="76" t="s">
        <v>13</v>
      </c>
      <c r="B867" s="80">
        <v>50</v>
      </c>
      <c r="C867" s="80">
        <v>50</v>
      </c>
      <c r="D867" s="81">
        <v>1</v>
      </c>
      <c r="E867" s="80">
        <v>40</v>
      </c>
      <c r="F867" s="81">
        <v>0.8</v>
      </c>
      <c r="G867" s="80">
        <v>10</v>
      </c>
      <c r="H867" s="81">
        <v>0.2</v>
      </c>
      <c r="I867" s="80">
        <v>0</v>
      </c>
      <c r="J867" s="81">
        <v>0</v>
      </c>
      <c r="K867" s="81">
        <v>0</v>
      </c>
      <c r="L867" s="81">
        <v>0.9</v>
      </c>
    </row>
    <row r="868" spans="1:12" x14ac:dyDescent="0.25">
      <c r="A868" s="106" t="s">
        <v>40</v>
      </c>
      <c r="B868" s="109">
        <v>120</v>
      </c>
      <c r="C868" s="109">
        <v>111</v>
      </c>
      <c r="D868" s="110">
        <v>0.92500000000000004</v>
      </c>
      <c r="E868" s="109">
        <v>86</v>
      </c>
      <c r="F868" s="110">
        <v>0.77477477477477474</v>
      </c>
      <c r="G868" s="109">
        <v>25</v>
      </c>
      <c r="H868" s="110">
        <v>0.22522522522522523</v>
      </c>
      <c r="I868" s="109">
        <v>0</v>
      </c>
      <c r="J868" s="110">
        <v>0</v>
      </c>
      <c r="K868" s="110">
        <v>7.4999999999999997E-2</v>
      </c>
      <c r="L868" s="110">
        <v>0.84988738738738734</v>
      </c>
    </row>
    <row r="869" spans="1:12" x14ac:dyDescent="0.25">
      <c r="A869" s="76" t="s">
        <v>1</v>
      </c>
      <c r="B869" s="80">
        <v>3</v>
      </c>
      <c r="C869" s="80">
        <v>3</v>
      </c>
      <c r="D869" s="81">
        <v>1</v>
      </c>
      <c r="E869" s="80">
        <v>2</v>
      </c>
      <c r="F869" s="81">
        <v>0.66666666666666663</v>
      </c>
      <c r="G869" s="80">
        <v>1</v>
      </c>
      <c r="H869" s="81">
        <v>0.33333333333333331</v>
      </c>
      <c r="I869" s="80">
        <v>0</v>
      </c>
      <c r="J869" s="81">
        <v>0</v>
      </c>
      <c r="K869" s="81">
        <v>0</v>
      </c>
      <c r="L869" s="81">
        <v>0.83333333333333326</v>
      </c>
    </row>
    <row r="870" spans="1:12" x14ac:dyDescent="0.25">
      <c r="A870" s="76" t="s">
        <v>6</v>
      </c>
      <c r="B870" s="80">
        <v>1</v>
      </c>
      <c r="C870" s="80">
        <v>1</v>
      </c>
      <c r="D870" s="81">
        <v>1</v>
      </c>
      <c r="E870" s="80">
        <v>0</v>
      </c>
      <c r="F870" s="81">
        <v>0</v>
      </c>
      <c r="G870" s="80">
        <v>1</v>
      </c>
      <c r="H870" s="81">
        <v>1</v>
      </c>
      <c r="I870" s="80">
        <v>0</v>
      </c>
      <c r="J870" s="81">
        <v>0</v>
      </c>
      <c r="K870" s="81">
        <v>0</v>
      </c>
      <c r="L870" s="81">
        <v>0.5</v>
      </c>
    </row>
    <row r="871" spans="1:12" x14ac:dyDescent="0.25">
      <c r="A871" s="76" t="s">
        <v>197</v>
      </c>
      <c r="B871" s="80">
        <v>25</v>
      </c>
      <c r="C871" s="80">
        <v>25</v>
      </c>
      <c r="D871" s="81">
        <v>1</v>
      </c>
      <c r="E871" s="80">
        <v>21</v>
      </c>
      <c r="F871" s="81">
        <v>0.84</v>
      </c>
      <c r="G871" s="80">
        <v>4</v>
      </c>
      <c r="H871" s="81">
        <v>0.16</v>
      </c>
      <c r="I871" s="80">
        <v>0</v>
      </c>
      <c r="J871" s="81">
        <v>0</v>
      </c>
      <c r="K871" s="81">
        <v>0</v>
      </c>
      <c r="L871" s="81">
        <v>0.91999999999999993</v>
      </c>
    </row>
    <row r="872" spans="1:12" x14ac:dyDescent="0.25">
      <c r="A872" s="76" t="s">
        <v>198</v>
      </c>
      <c r="B872" s="80">
        <v>42</v>
      </c>
      <c r="C872" s="80">
        <v>35</v>
      </c>
      <c r="D872" s="81">
        <v>0.83333333333333337</v>
      </c>
      <c r="E872" s="80">
        <v>23</v>
      </c>
      <c r="F872" s="81">
        <v>0.65714285714285714</v>
      </c>
      <c r="G872" s="80">
        <v>12</v>
      </c>
      <c r="H872" s="81">
        <v>0.34285714285714286</v>
      </c>
      <c r="I872" s="80">
        <v>0</v>
      </c>
      <c r="J872" s="81">
        <v>0</v>
      </c>
      <c r="K872" s="81">
        <v>0.16666666666666666</v>
      </c>
      <c r="L872" s="81">
        <v>0.74523809523809526</v>
      </c>
    </row>
    <row r="873" spans="1:12" x14ac:dyDescent="0.25">
      <c r="A873" s="76" t="s">
        <v>196</v>
      </c>
      <c r="B873" s="80">
        <v>17</v>
      </c>
      <c r="C873" s="80">
        <v>17</v>
      </c>
      <c r="D873" s="81">
        <v>1</v>
      </c>
      <c r="E873" s="80">
        <v>13</v>
      </c>
      <c r="F873" s="81">
        <v>0.76470588235294112</v>
      </c>
      <c r="G873" s="80">
        <v>4</v>
      </c>
      <c r="H873" s="81">
        <v>0.23529411764705882</v>
      </c>
      <c r="I873" s="80">
        <v>0</v>
      </c>
      <c r="J873" s="81">
        <v>0</v>
      </c>
      <c r="K873" s="81">
        <v>0</v>
      </c>
      <c r="L873" s="81">
        <v>0.88235294117647056</v>
      </c>
    </row>
    <row r="874" spans="1:12" x14ac:dyDescent="0.25">
      <c r="A874" s="76" t="s">
        <v>182</v>
      </c>
      <c r="B874" s="80">
        <v>8</v>
      </c>
      <c r="C874" s="80">
        <v>8</v>
      </c>
      <c r="D874" s="81">
        <v>1</v>
      </c>
      <c r="E874" s="80">
        <v>7</v>
      </c>
      <c r="F874" s="81">
        <v>0.875</v>
      </c>
      <c r="G874" s="80">
        <v>1</v>
      </c>
      <c r="H874" s="81">
        <v>0.125</v>
      </c>
      <c r="I874" s="80">
        <v>0</v>
      </c>
      <c r="J874" s="81">
        <v>0</v>
      </c>
      <c r="K874" s="81">
        <v>0</v>
      </c>
      <c r="L874" s="81">
        <v>0.9375</v>
      </c>
    </row>
    <row r="875" spans="1:12" x14ac:dyDescent="0.25">
      <c r="A875" s="76" t="s">
        <v>10</v>
      </c>
      <c r="B875" s="80">
        <v>1</v>
      </c>
      <c r="C875" s="80">
        <v>0</v>
      </c>
      <c r="D875" s="81">
        <v>0</v>
      </c>
      <c r="E875" s="80">
        <v>0</v>
      </c>
      <c r="F875" s="81" t="e">
        <v>#DIV/0!</v>
      </c>
      <c r="G875" s="80">
        <v>0</v>
      </c>
      <c r="H875" s="81" t="e">
        <v>#DIV/0!</v>
      </c>
      <c r="I875" s="80">
        <v>0</v>
      </c>
      <c r="J875" s="81">
        <v>0</v>
      </c>
      <c r="K875" s="81">
        <v>1</v>
      </c>
      <c r="L875" s="81" t="e">
        <v>#DIV/0!</v>
      </c>
    </row>
    <row r="876" spans="1:12" x14ac:dyDescent="0.25">
      <c r="A876" s="76" t="s">
        <v>11</v>
      </c>
      <c r="B876" s="80">
        <v>4</v>
      </c>
      <c r="C876" s="80">
        <v>3</v>
      </c>
      <c r="D876" s="81">
        <v>0.75</v>
      </c>
      <c r="E876" s="80">
        <v>2</v>
      </c>
      <c r="F876" s="81">
        <v>0.66666666666666663</v>
      </c>
      <c r="G876" s="80">
        <v>1</v>
      </c>
      <c r="H876" s="81">
        <v>0.33333333333333331</v>
      </c>
      <c r="I876" s="80">
        <v>0</v>
      </c>
      <c r="J876" s="81">
        <v>0</v>
      </c>
      <c r="K876" s="81">
        <v>0.25</v>
      </c>
      <c r="L876" s="81">
        <v>0.70833333333333326</v>
      </c>
    </row>
    <row r="877" spans="1:12" x14ac:dyDescent="0.25">
      <c r="A877" s="76" t="s">
        <v>13</v>
      </c>
      <c r="B877" s="80">
        <v>19</v>
      </c>
      <c r="C877" s="80">
        <v>19</v>
      </c>
      <c r="D877" s="81">
        <v>1</v>
      </c>
      <c r="E877" s="80">
        <v>18</v>
      </c>
      <c r="F877" s="81">
        <v>0.94736842105263153</v>
      </c>
      <c r="G877" s="80">
        <v>1</v>
      </c>
      <c r="H877" s="81">
        <v>5.2631578947368418E-2</v>
      </c>
      <c r="I877" s="80">
        <v>0</v>
      </c>
      <c r="J877" s="81">
        <v>0</v>
      </c>
      <c r="K877" s="81">
        <v>0</v>
      </c>
      <c r="L877" s="81">
        <v>0.97368421052631571</v>
      </c>
    </row>
    <row r="878" spans="1:12" x14ac:dyDescent="0.25">
      <c r="A878" s="106" t="s">
        <v>138</v>
      </c>
      <c r="B878" s="109">
        <v>38</v>
      </c>
      <c r="C878" s="109">
        <v>36</v>
      </c>
      <c r="D878" s="110">
        <v>0.94736842105263153</v>
      </c>
      <c r="E878" s="109">
        <v>29</v>
      </c>
      <c r="F878" s="110">
        <v>0.80555555555555558</v>
      </c>
      <c r="G878" s="109">
        <v>7</v>
      </c>
      <c r="H878" s="110">
        <v>0.19444444444444445</v>
      </c>
      <c r="I878" s="109">
        <v>1</v>
      </c>
      <c r="J878" s="110">
        <v>2.6315789473684209E-2</v>
      </c>
      <c r="K878" s="110">
        <v>2.6315789473684209E-2</v>
      </c>
      <c r="L878" s="110">
        <v>0.87646198830409361</v>
      </c>
    </row>
    <row r="879" spans="1:12" x14ac:dyDescent="0.25">
      <c r="A879" s="76" t="s">
        <v>1</v>
      </c>
      <c r="B879" s="80">
        <v>2</v>
      </c>
      <c r="C879" s="80">
        <v>2</v>
      </c>
      <c r="D879" s="81">
        <v>1</v>
      </c>
      <c r="E879" s="80">
        <v>0</v>
      </c>
      <c r="F879" s="81">
        <v>0</v>
      </c>
      <c r="G879" s="80">
        <v>2</v>
      </c>
      <c r="H879" s="81">
        <v>1</v>
      </c>
      <c r="I879" s="80">
        <v>0</v>
      </c>
      <c r="J879" s="81">
        <v>0</v>
      </c>
      <c r="K879" s="81">
        <v>0</v>
      </c>
      <c r="L879" s="81">
        <v>0.5</v>
      </c>
    </row>
    <row r="880" spans="1:12" x14ac:dyDescent="0.25">
      <c r="A880" s="76" t="s">
        <v>197</v>
      </c>
      <c r="B880" s="80">
        <v>3</v>
      </c>
      <c r="C880" s="80">
        <v>3</v>
      </c>
      <c r="D880" s="81">
        <v>1</v>
      </c>
      <c r="E880" s="80">
        <v>3</v>
      </c>
      <c r="F880" s="81">
        <v>1</v>
      </c>
      <c r="G880" s="80">
        <v>0</v>
      </c>
      <c r="H880" s="81">
        <v>0</v>
      </c>
      <c r="I880" s="80">
        <v>0</v>
      </c>
      <c r="J880" s="81">
        <v>0</v>
      </c>
      <c r="K880" s="81">
        <v>0</v>
      </c>
      <c r="L880" s="81">
        <v>1</v>
      </c>
    </row>
    <row r="881" spans="1:12" x14ac:dyDescent="0.25">
      <c r="A881" s="76" t="s">
        <v>198</v>
      </c>
      <c r="B881" s="80">
        <v>7</v>
      </c>
      <c r="C881" s="80">
        <v>5</v>
      </c>
      <c r="D881" s="81">
        <v>0.7142857142857143</v>
      </c>
      <c r="E881" s="80">
        <v>4</v>
      </c>
      <c r="F881" s="81">
        <v>0.8</v>
      </c>
      <c r="G881" s="80">
        <v>1</v>
      </c>
      <c r="H881" s="81">
        <v>0.2</v>
      </c>
      <c r="I881" s="80">
        <v>1</v>
      </c>
      <c r="J881" s="81">
        <v>0.14285714285714285</v>
      </c>
      <c r="K881" s="81">
        <v>0.14285714285714285</v>
      </c>
      <c r="L881" s="81">
        <v>0.75714285714285712</v>
      </c>
    </row>
    <row r="882" spans="1:12" x14ac:dyDescent="0.25">
      <c r="A882" s="76" t="s">
        <v>196</v>
      </c>
      <c r="B882" s="80">
        <v>18</v>
      </c>
      <c r="C882" s="80">
        <v>18</v>
      </c>
      <c r="D882" s="81">
        <v>1</v>
      </c>
      <c r="E882" s="80">
        <v>14</v>
      </c>
      <c r="F882" s="81">
        <v>0.77777777777777779</v>
      </c>
      <c r="G882" s="80">
        <v>4</v>
      </c>
      <c r="H882" s="81">
        <v>0.22222222222222221</v>
      </c>
      <c r="I882" s="80">
        <v>0</v>
      </c>
      <c r="J882" s="81">
        <v>0</v>
      </c>
      <c r="K882" s="81">
        <v>0</v>
      </c>
      <c r="L882" s="81">
        <v>0.88888888888888884</v>
      </c>
    </row>
    <row r="883" spans="1:12" x14ac:dyDescent="0.25">
      <c r="A883" s="76" t="s">
        <v>182</v>
      </c>
      <c r="B883" s="80">
        <v>2</v>
      </c>
      <c r="C883" s="80">
        <v>2</v>
      </c>
      <c r="D883" s="81">
        <v>1</v>
      </c>
      <c r="E883" s="80">
        <v>2</v>
      </c>
      <c r="F883" s="81">
        <v>1</v>
      </c>
      <c r="G883" s="80">
        <v>0</v>
      </c>
      <c r="H883" s="81">
        <v>0</v>
      </c>
      <c r="I883" s="80">
        <v>0</v>
      </c>
      <c r="J883" s="81">
        <v>0</v>
      </c>
      <c r="K883" s="81">
        <v>0</v>
      </c>
      <c r="L883" s="81">
        <v>1</v>
      </c>
    </row>
    <row r="884" spans="1:12" x14ac:dyDescent="0.25">
      <c r="A884" s="76" t="s">
        <v>13</v>
      </c>
      <c r="B884" s="80">
        <v>6</v>
      </c>
      <c r="C884" s="80">
        <v>6</v>
      </c>
      <c r="D884" s="81">
        <v>1</v>
      </c>
      <c r="E884" s="80">
        <v>6</v>
      </c>
      <c r="F884" s="81">
        <v>1</v>
      </c>
      <c r="G884" s="80">
        <v>0</v>
      </c>
      <c r="H884" s="81">
        <v>0</v>
      </c>
      <c r="I884" s="80">
        <v>0</v>
      </c>
      <c r="J884" s="81">
        <v>0</v>
      </c>
      <c r="K884" s="81">
        <v>0</v>
      </c>
      <c r="L884" s="81">
        <v>1</v>
      </c>
    </row>
    <row r="885" spans="1:12" x14ac:dyDescent="0.25">
      <c r="A885" s="106" t="s">
        <v>96</v>
      </c>
      <c r="B885" s="109">
        <v>104</v>
      </c>
      <c r="C885" s="109">
        <v>97</v>
      </c>
      <c r="D885" s="110">
        <v>0.93269230769230771</v>
      </c>
      <c r="E885" s="109">
        <v>79</v>
      </c>
      <c r="F885" s="110">
        <v>0.81443298969072164</v>
      </c>
      <c r="G885" s="109">
        <v>18</v>
      </c>
      <c r="H885" s="110">
        <v>0.18556701030927836</v>
      </c>
      <c r="I885" s="109">
        <v>0</v>
      </c>
      <c r="J885" s="110">
        <v>0</v>
      </c>
      <c r="K885" s="110">
        <v>6.7307692307692304E-2</v>
      </c>
      <c r="L885" s="110">
        <v>0.87356264869151468</v>
      </c>
    </row>
    <row r="886" spans="1:12" x14ac:dyDescent="0.25">
      <c r="A886" s="76" t="s">
        <v>181</v>
      </c>
      <c r="B886" s="80">
        <v>1</v>
      </c>
      <c r="C886" s="80">
        <v>0</v>
      </c>
      <c r="D886" s="81">
        <v>0</v>
      </c>
      <c r="E886" s="80">
        <v>0</v>
      </c>
      <c r="F886" s="81" t="e">
        <v>#DIV/0!</v>
      </c>
      <c r="G886" s="80">
        <v>0</v>
      </c>
      <c r="H886" s="81" t="e">
        <v>#DIV/0!</v>
      </c>
      <c r="I886" s="80">
        <v>0</v>
      </c>
      <c r="J886" s="81">
        <v>0</v>
      </c>
      <c r="K886" s="81">
        <v>1</v>
      </c>
      <c r="L886" s="81" t="e">
        <v>#DIV/0!</v>
      </c>
    </row>
    <row r="887" spans="1:12" x14ac:dyDescent="0.25">
      <c r="A887" s="76" t="s">
        <v>6</v>
      </c>
      <c r="B887" s="80">
        <v>7</v>
      </c>
      <c r="C887" s="80">
        <v>7</v>
      </c>
      <c r="D887" s="81">
        <v>1</v>
      </c>
      <c r="E887" s="80">
        <v>5</v>
      </c>
      <c r="F887" s="81">
        <v>0.7142857142857143</v>
      </c>
      <c r="G887" s="80">
        <v>2</v>
      </c>
      <c r="H887" s="81">
        <v>0.2857142857142857</v>
      </c>
      <c r="I887" s="80">
        <v>0</v>
      </c>
      <c r="J887" s="81">
        <v>0</v>
      </c>
      <c r="K887" s="81">
        <v>0</v>
      </c>
      <c r="L887" s="81">
        <v>0.85714285714285721</v>
      </c>
    </row>
    <row r="888" spans="1:12" x14ac:dyDescent="0.25">
      <c r="A888" s="76" t="s">
        <v>197</v>
      </c>
      <c r="B888" s="80">
        <v>12</v>
      </c>
      <c r="C888" s="80">
        <v>11</v>
      </c>
      <c r="D888" s="81">
        <v>0.91666666666666663</v>
      </c>
      <c r="E888" s="80">
        <v>9</v>
      </c>
      <c r="F888" s="81">
        <v>0.81818181818181823</v>
      </c>
      <c r="G888" s="80">
        <v>2</v>
      </c>
      <c r="H888" s="81">
        <v>0.18181818181818182</v>
      </c>
      <c r="I888" s="80">
        <v>0</v>
      </c>
      <c r="J888" s="81">
        <v>0</v>
      </c>
      <c r="K888" s="81">
        <v>8.3333333333333329E-2</v>
      </c>
      <c r="L888" s="81">
        <v>0.86742424242424243</v>
      </c>
    </row>
    <row r="889" spans="1:12" x14ac:dyDescent="0.25">
      <c r="A889" s="76" t="s">
        <v>198</v>
      </c>
      <c r="B889" s="80">
        <v>25</v>
      </c>
      <c r="C889" s="80">
        <v>21</v>
      </c>
      <c r="D889" s="81">
        <v>0.84</v>
      </c>
      <c r="E889" s="80">
        <v>20</v>
      </c>
      <c r="F889" s="81">
        <v>0.95238095238095233</v>
      </c>
      <c r="G889" s="80">
        <v>1</v>
      </c>
      <c r="H889" s="81">
        <v>4.7619047619047616E-2</v>
      </c>
      <c r="I889" s="80">
        <v>0</v>
      </c>
      <c r="J889" s="81">
        <v>0</v>
      </c>
      <c r="K889" s="81">
        <v>0.16</v>
      </c>
      <c r="L889" s="81">
        <v>0.8961904761904762</v>
      </c>
    </row>
    <row r="890" spans="1:12" x14ac:dyDescent="0.25">
      <c r="A890" s="76" t="s">
        <v>196</v>
      </c>
      <c r="B890" s="80">
        <v>29</v>
      </c>
      <c r="C890" s="80">
        <v>28</v>
      </c>
      <c r="D890" s="81">
        <v>0.96551724137931039</v>
      </c>
      <c r="E890" s="80">
        <v>19</v>
      </c>
      <c r="F890" s="81">
        <v>0.6785714285714286</v>
      </c>
      <c r="G890" s="80">
        <v>9</v>
      </c>
      <c r="H890" s="81">
        <v>0.32142857142857145</v>
      </c>
      <c r="I890" s="80">
        <v>0</v>
      </c>
      <c r="J890" s="81">
        <v>0</v>
      </c>
      <c r="K890" s="81">
        <v>3.4482758620689655E-2</v>
      </c>
      <c r="L890" s="81">
        <v>0.82204433497536944</v>
      </c>
    </row>
    <row r="891" spans="1:12" x14ac:dyDescent="0.25">
      <c r="A891" s="76" t="s">
        <v>182</v>
      </c>
      <c r="B891" s="80">
        <v>4</v>
      </c>
      <c r="C891" s="80">
        <v>4</v>
      </c>
      <c r="D891" s="81">
        <v>1</v>
      </c>
      <c r="E891" s="80">
        <v>4</v>
      </c>
      <c r="F891" s="81">
        <v>1</v>
      </c>
      <c r="G891" s="80">
        <v>0</v>
      </c>
      <c r="H891" s="81">
        <v>0</v>
      </c>
      <c r="I891" s="80">
        <v>0</v>
      </c>
      <c r="J891" s="81">
        <v>0</v>
      </c>
      <c r="K891" s="81">
        <v>0</v>
      </c>
      <c r="L891" s="81">
        <v>1</v>
      </c>
    </row>
    <row r="892" spans="1:12" x14ac:dyDescent="0.25">
      <c r="A892" s="76" t="s">
        <v>11</v>
      </c>
      <c r="B892" s="80">
        <v>8</v>
      </c>
      <c r="C892" s="80">
        <v>8</v>
      </c>
      <c r="D892" s="81">
        <v>1</v>
      </c>
      <c r="E892" s="80">
        <v>5</v>
      </c>
      <c r="F892" s="81">
        <v>0.625</v>
      </c>
      <c r="G892" s="80">
        <v>3</v>
      </c>
      <c r="H892" s="81">
        <v>0.375</v>
      </c>
      <c r="I892" s="80">
        <v>0</v>
      </c>
      <c r="J892" s="81">
        <v>0</v>
      </c>
      <c r="K892" s="81">
        <v>0</v>
      </c>
      <c r="L892" s="81">
        <v>0.8125</v>
      </c>
    </row>
    <row r="893" spans="1:12" x14ac:dyDescent="0.25">
      <c r="A893" s="76" t="s">
        <v>12</v>
      </c>
      <c r="B893" s="80">
        <v>3</v>
      </c>
      <c r="C893" s="80">
        <v>3</v>
      </c>
      <c r="D893" s="81">
        <v>1</v>
      </c>
      <c r="E893" s="80">
        <v>3</v>
      </c>
      <c r="F893" s="81">
        <v>1</v>
      </c>
      <c r="G893" s="80">
        <v>0</v>
      </c>
      <c r="H893" s="81">
        <v>0</v>
      </c>
      <c r="I893" s="80">
        <v>0</v>
      </c>
      <c r="J893" s="81">
        <v>0</v>
      </c>
      <c r="K893" s="81">
        <v>0</v>
      </c>
      <c r="L893" s="81">
        <v>1</v>
      </c>
    </row>
    <row r="894" spans="1:12" x14ac:dyDescent="0.25">
      <c r="A894" s="76" t="s">
        <v>13</v>
      </c>
      <c r="B894" s="80">
        <v>15</v>
      </c>
      <c r="C894" s="80">
        <v>15</v>
      </c>
      <c r="D894" s="81">
        <v>1</v>
      </c>
      <c r="E894" s="80">
        <v>14</v>
      </c>
      <c r="F894" s="81">
        <v>0.93333333333333335</v>
      </c>
      <c r="G894" s="80">
        <v>1</v>
      </c>
      <c r="H894" s="81">
        <v>6.6666666666666666E-2</v>
      </c>
      <c r="I894" s="80">
        <v>0</v>
      </c>
      <c r="J894" s="81">
        <v>0</v>
      </c>
      <c r="K894" s="81">
        <v>0</v>
      </c>
      <c r="L894" s="81">
        <v>0.96666666666666667</v>
      </c>
    </row>
    <row r="895" spans="1:12" x14ac:dyDescent="0.25">
      <c r="A895" s="106" t="s">
        <v>97</v>
      </c>
      <c r="B895" s="109">
        <v>210</v>
      </c>
      <c r="C895" s="109">
        <v>207</v>
      </c>
      <c r="D895" s="110">
        <v>0.98571428571428577</v>
      </c>
      <c r="E895" s="109">
        <v>169</v>
      </c>
      <c r="F895" s="110">
        <v>0.81642512077294682</v>
      </c>
      <c r="G895" s="109">
        <v>38</v>
      </c>
      <c r="H895" s="110">
        <v>0.18357487922705315</v>
      </c>
      <c r="I895" s="109">
        <v>0</v>
      </c>
      <c r="J895" s="110">
        <v>0</v>
      </c>
      <c r="K895" s="110">
        <v>1.4285714285714285E-2</v>
      </c>
      <c r="L895" s="110">
        <v>0.90106970324361635</v>
      </c>
    </row>
    <row r="896" spans="1:12" x14ac:dyDescent="0.25">
      <c r="A896" s="76" t="s">
        <v>1</v>
      </c>
      <c r="B896" s="80">
        <v>2</v>
      </c>
      <c r="C896" s="80">
        <v>2</v>
      </c>
      <c r="D896" s="81">
        <v>1</v>
      </c>
      <c r="E896" s="80">
        <v>2</v>
      </c>
      <c r="F896" s="81">
        <v>1</v>
      </c>
      <c r="G896" s="80">
        <v>0</v>
      </c>
      <c r="H896" s="81">
        <v>0</v>
      </c>
      <c r="I896" s="80">
        <v>0</v>
      </c>
      <c r="J896" s="81">
        <v>0</v>
      </c>
      <c r="K896" s="81">
        <v>0</v>
      </c>
      <c r="L896" s="81">
        <v>1</v>
      </c>
    </row>
    <row r="897" spans="1:12" x14ac:dyDescent="0.25">
      <c r="A897" s="76" t="s">
        <v>6</v>
      </c>
      <c r="B897" s="80">
        <v>6</v>
      </c>
      <c r="C897" s="80">
        <v>6</v>
      </c>
      <c r="D897" s="81">
        <v>1</v>
      </c>
      <c r="E897" s="80">
        <v>6</v>
      </c>
      <c r="F897" s="81">
        <v>1</v>
      </c>
      <c r="G897" s="80">
        <v>0</v>
      </c>
      <c r="H897" s="81">
        <v>0</v>
      </c>
      <c r="I897" s="80">
        <v>0</v>
      </c>
      <c r="J897" s="81">
        <v>0</v>
      </c>
      <c r="K897" s="81">
        <v>0</v>
      </c>
      <c r="L897" s="81">
        <v>1</v>
      </c>
    </row>
    <row r="898" spans="1:12" x14ac:dyDescent="0.25">
      <c r="A898" s="76" t="s">
        <v>197</v>
      </c>
      <c r="B898" s="80">
        <v>23</v>
      </c>
      <c r="C898" s="80">
        <v>22</v>
      </c>
      <c r="D898" s="81">
        <v>0.95652173913043481</v>
      </c>
      <c r="E898" s="80">
        <v>19</v>
      </c>
      <c r="F898" s="81">
        <v>0.86363636363636365</v>
      </c>
      <c r="G898" s="80">
        <v>3</v>
      </c>
      <c r="H898" s="81">
        <v>0.13636363636363635</v>
      </c>
      <c r="I898" s="80">
        <v>0</v>
      </c>
      <c r="J898" s="81">
        <v>0</v>
      </c>
      <c r="K898" s="81">
        <v>4.3478260869565216E-2</v>
      </c>
      <c r="L898" s="81">
        <v>0.91007905138339917</v>
      </c>
    </row>
    <row r="899" spans="1:12" x14ac:dyDescent="0.25">
      <c r="A899" s="76" t="s">
        <v>198</v>
      </c>
      <c r="B899" s="80">
        <v>32</v>
      </c>
      <c r="C899" s="80">
        <v>31</v>
      </c>
      <c r="D899" s="81">
        <v>0.96875</v>
      </c>
      <c r="E899" s="80">
        <v>30</v>
      </c>
      <c r="F899" s="81">
        <v>0.967741935483871</v>
      </c>
      <c r="G899" s="80">
        <v>1</v>
      </c>
      <c r="H899" s="81">
        <v>3.2258064516129031E-2</v>
      </c>
      <c r="I899" s="80">
        <v>0</v>
      </c>
      <c r="J899" s="81">
        <v>0</v>
      </c>
      <c r="K899" s="81">
        <v>3.125E-2</v>
      </c>
      <c r="L899" s="81">
        <v>0.9682459677419355</v>
      </c>
    </row>
    <row r="900" spans="1:12" x14ac:dyDescent="0.25">
      <c r="A900" s="76" t="s">
        <v>196</v>
      </c>
      <c r="B900" s="80">
        <v>35</v>
      </c>
      <c r="C900" s="80">
        <v>35</v>
      </c>
      <c r="D900" s="81">
        <v>1</v>
      </c>
      <c r="E900" s="80">
        <v>31</v>
      </c>
      <c r="F900" s="81">
        <v>0.88571428571428568</v>
      </c>
      <c r="G900" s="80">
        <v>4</v>
      </c>
      <c r="H900" s="81">
        <v>0.11428571428571428</v>
      </c>
      <c r="I900" s="80">
        <v>0</v>
      </c>
      <c r="J900" s="81">
        <v>0</v>
      </c>
      <c r="K900" s="81">
        <v>0</v>
      </c>
      <c r="L900" s="81">
        <v>0.94285714285714284</v>
      </c>
    </row>
    <row r="901" spans="1:12" x14ac:dyDescent="0.25">
      <c r="A901" s="76" t="s">
        <v>182</v>
      </c>
      <c r="B901" s="80">
        <v>2</v>
      </c>
      <c r="C901" s="80">
        <v>2</v>
      </c>
      <c r="D901" s="81">
        <v>1</v>
      </c>
      <c r="E901" s="80">
        <v>2</v>
      </c>
      <c r="F901" s="81">
        <v>1</v>
      </c>
      <c r="G901" s="80">
        <v>0</v>
      </c>
      <c r="H901" s="81">
        <v>0</v>
      </c>
      <c r="I901" s="80">
        <v>0</v>
      </c>
      <c r="J901" s="81">
        <v>0</v>
      </c>
      <c r="K901" s="81">
        <v>0</v>
      </c>
      <c r="L901" s="81">
        <v>1</v>
      </c>
    </row>
    <row r="902" spans="1:12" x14ac:dyDescent="0.25">
      <c r="A902" s="76" t="s">
        <v>11</v>
      </c>
      <c r="B902" s="80">
        <v>27</v>
      </c>
      <c r="C902" s="80">
        <v>27</v>
      </c>
      <c r="D902" s="81">
        <v>1</v>
      </c>
      <c r="E902" s="80">
        <v>15</v>
      </c>
      <c r="F902" s="81">
        <v>0.55555555555555558</v>
      </c>
      <c r="G902" s="80">
        <v>12</v>
      </c>
      <c r="H902" s="81">
        <v>0.44444444444444442</v>
      </c>
      <c r="I902" s="80">
        <v>0</v>
      </c>
      <c r="J902" s="81">
        <v>0</v>
      </c>
      <c r="K902" s="81">
        <v>0</v>
      </c>
      <c r="L902" s="81">
        <v>0.77777777777777779</v>
      </c>
    </row>
    <row r="903" spans="1:12" x14ac:dyDescent="0.25">
      <c r="A903" s="76" t="s">
        <v>12</v>
      </c>
      <c r="B903" s="80">
        <v>13</v>
      </c>
      <c r="C903" s="80">
        <v>13</v>
      </c>
      <c r="D903" s="81">
        <v>1</v>
      </c>
      <c r="E903" s="80">
        <v>11</v>
      </c>
      <c r="F903" s="81">
        <v>0.84615384615384615</v>
      </c>
      <c r="G903" s="80">
        <v>2</v>
      </c>
      <c r="H903" s="81">
        <v>0.15384615384615385</v>
      </c>
      <c r="I903" s="80">
        <v>0</v>
      </c>
      <c r="J903" s="81">
        <v>0</v>
      </c>
      <c r="K903" s="81">
        <v>0</v>
      </c>
      <c r="L903" s="81">
        <v>0.92307692307692313</v>
      </c>
    </row>
    <row r="904" spans="1:12" x14ac:dyDescent="0.25">
      <c r="A904" s="76" t="s">
        <v>13</v>
      </c>
      <c r="B904" s="80">
        <v>63</v>
      </c>
      <c r="C904" s="80">
        <v>63</v>
      </c>
      <c r="D904" s="81">
        <v>1</v>
      </c>
      <c r="E904" s="80">
        <v>47</v>
      </c>
      <c r="F904" s="81">
        <v>0.74603174603174605</v>
      </c>
      <c r="G904" s="80">
        <v>16</v>
      </c>
      <c r="H904" s="81">
        <v>0.25396825396825395</v>
      </c>
      <c r="I904" s="80">
        <v>0</v>
      </c>
      <c r="J904" s="81">
        <v>0</v>
      </c>
      <c r="K904" s="81">
        <v>0</v>
      </c>
      <c r="L904" s="81">
        <v>0.87301587301587302</v>
      </c>
    </row>
    <row r="905" spans="1:12" x14ac:dyDescent="0.25">
      <c r="A905" s="76" t="s">
        <v>15</v>
      </c>
      <c r="B905" s="80">
        <v>7</v>
      </c>
      <c r="C905" s="80">
        <v>6</v>
      </c>
      <c r="D905" s="81">
        <v>0.8571428571428571</v>
      </c>
      <c r="E905" s="80">
        <v>6</v>
      </c>
      <c r="F905" s="81">
        <v>1</v>
      </c>
      <c r="G905" s="80">
        <v>0</v>
      </c>
      <c r="H905" s="81">
        <v>0</v>
      </c>
      <c r="I905" s="80">
        <v>0</v>
      </c>
      <c r="J905" s="81">
        <v>0</v>
      </c>
      <c r="K905" s="81">
        <v>0.14285714285714285</v>
      </c>
      <c r="L905" s="81">
        <v>0.9285714285714286</v>
      </c>
    </row>
    <row r="906" spans="1:12" x14ac:dyDescent="0.25">
      <c r="A906" s="106" t="s">
        <v>98</v>
      </c>
      <c r="B906" s="109">
        <v>143</v>
      </c>
      <c r="C906" s="109">
        <v>138</v>
      </c>
      <c r="D906" s="110">
        <v>0.965034965034965</v>
      </c>
      <c r="E906" s="109">
        <v>119</v>
      </c>
      <c r="F906" s="110">
        <v>0.8623188405797102</v>
      </c>
      <c r="G906" s="109">
        <v>19</v>
      </c>
      <c r="H906" s="110">
        <v>0.13768115942028986</v>
      </c>
      <c r="I906" s="109">
        <v>0</v>
      </c>
      <c r="J906" s="110">
        <v>0</v>
      </c>
      <c r="K906" s="110">
        <v>3.4965034965034968E-2</v>
      </c>
      <c r="L906" s="110">
        <v>0.9136769028073376</v>
      </c>
    </row>
    <row r="907" spans="1:12" x14ac:dyDescent="0.25">
      <c r="A907" s="76" t="s">
        <v>6</v>
      </c>
      <c r="B907" s="80">
        <v>12</v>
      </c>
      <c r="C907" s="80">
        <v>12</v>
      </c>
      <c r="D907" s="81">
        <v>1</v>
      </c>
      <c r="E907" s="80">
        <v>10</v>
      </c>
      <c r="F907" s="81">
        <v>0.83333333333333337</v>
      </c>
      <c r="G907" s="80">
        <v>2</v>
      </c>
      <c r="H907" s="81">
        <v>0.16666666666666666</v>
      </c>
      <c r="I907" s="80">
        <v>0</v>
      </c>
      <c r="J907" s="81">
        <v>0</v>
      </c>
      <c r="K907" s="81">
        <v>0</v>
      </c>
      <c r="L907" s="81">
        <v>0.91666666666666674</v>
      </c>
    </row>
    <row r="908" spans="1:12" x14ac:dyDescent="0.25">
      <c r="A908" s="76" t="s">
        <v>197</v>
      </c>
      <c r="B908" s="80">
        <v>23</v>
      </c>
      <c r="C908" s="80">
        <v>22</v>
      </c>
      <c r="D908" s="81">
        <v>0.95652173913043481</v>
      </c>
      <c r="E908" s="80">
        <v>17</v>
      </c>
      <c r="F908" s="81">
        <v>0.77272727272727271</v>
      </c>
      <c r="G908" s="80">
        <v>5</v>
      </c>
      <c r="H908" s="81">
        <v>0.22727272727272727</v>
      </c>
      <c r="I908" s="80">
        <v>0</v>
      </c>
      <c r="J908" s="81">
        <v>0</v>
      </c>
      <c r="K908" s="81">
        <v>4.3478260869565216E-2</v>
      </c>
      <c r="L908" s="81">
        <v>0.86462450592885376</v>
      </c>
    </row>
    <row r="909" spans="1:12" x14ac:dyDescent="0.25">
      <c r="A909" s="76" t="s">
        <v>198</v>
      </c>
      <c r="B909" s="80">
        <v>40</v>
      </c>
      <c r="C909" s="80">
        <v>38</v>
      </c>
      <c r="D909" s="81">
        <v>0.95</v>
      </c>
      <c r="E909" s="80">
        <v>37</v>
      </c>
      <c r="F909" s="81">
        <v>0.97368421052631582</v>
      </c>
      <c r="G909" s="80">
        <v>1</v>
      </c>
      <c r="H909" s="81">
        <v>2.6315789473684209E-2</v>
      </c>
      <c r="I909" s="80">
        <v>0</v>
      </c>
      <c r="J909" s="81">
        <v>0</v>
      </c>
      <c r="K909" s="81">
        <v>0.05</v>
      </c>
      <c r="L909" s="81">
        <v>0.96184210526315783</v>
      </c>
    </row>
    <row r="910" spans="1:12" x14ac:dyDescent="0.25">
      <c r="A910" s="76" t="s">
        <v>196</v>
      </c>
      <c r="B910" s="80">
        <v>25</v>
      </c>
      <c r="C910" s="80">
        <v>24</v>
      </c>
      <c r="D910" s="81">
        <v>0.96</v>
      </c>
      <c r="E910" s="80">
        <v>16</v>
      </c>
      <c r="F910" s="81">
        <v>0.66666666666666663</v>
      </c>
      <c r="G910" s="80">
        <v>8</v>
      </c>
      <c r="H910" s="81">
        <v>0.33333333333333331</v>
      </c>
      <c r="I910" s="80">
        <v>0</v>
      </c>
      <c r="J910" s="81">
        <v>0</v>
      </c>
      <c r="K910" s="81">
        <v>0.04</v>
      </c>
      <c r="L910" s="81">
        <v>0.81333333333333324</v>
      </c>
    </row>
    <row r="911" spans="1:12" x14ac:dyDescent="0.25">
      <c r="A911" s="76" t="s">
        <v>182</v>
      </c>
      <c r="B911" s="80">
        <v>1</v>
      </c>
      <c r="C911" s="80">
        <v>1</v>
      </c>
      <c r="D911" s="81">
        <v>1</v>
      </c>
      <c r="E911" s="80">
        <v>1</v>
      </c>
      <c r="F911" s="81">
        <v>1</v>
      </c>
      <c r="G911" s="80">
        <v>0</v>
      </c>
      <c r="H911" s="81">
        <v>0</v>
      </c>
      <c r="I911" s="80">
        <v>0</v>
      </c>
      <c r="J911" s="81">
        <v>0</v>
      </c>
      <c r="K911" s="81">
        <v>0</v>
      </c>
      <c r="L911" s="81">
        <v>1</v>
      </c>
    </row>
    <row r="912" spans="1:12" x14ac:dyDescent="0.25">
      <c r="A912" s="76" t="s">
        <v>11</v>
      </c>
      <c r="B912" s="80">
        <v>7</v>
      </c>
      <c r="C912" s="80">
        <v>7</v>
      </c>
      <c r="D912" s="81">
        <v>1</v>
      </c>
      <c r="E912" s="80">
        <v>5</v>
      </c>
      <c r="F912" s="81">
        <v>0.7142857142857143</v>
      </c>
      <c r="G912" s="80">
        <v>2</v>
      </c>
      <c r="H912" s="81">
        <v>0.2857142857142857</v>
      </c>
      <c r="I912" s="80">
        <v>0</v>
      </c>
      <c r="J912" s="81">
        <v>0</v>
      </c>
      <c r="K912" s="81">
        <v>0</v>
      </c>
      <c r="L912" s="81">
        <v>0.85714285714285721</v>
      </c>
    </row>
    <row r="913" spans="1:12" x14ac:dyDescent="0.25">
      <c r="A913" s="76" t="s">
        <v>12</v>
      </c>
      <c r="B913" s="80">
        <v>2</v>
      </c>
      <c r="C913" s="80">
        <v>2</v>
      </c>
      <c r="D913" s="81">
        <v>1</v>
      </c>
      <c r="E913" s="80">
        <v>2</v>
      </c>
      <c r="F913" s="81">
        <v>1</v>
      </c>
      <c r="G913" s="80">
        <v>0</v>
      </c>
      <c r="H913" s="81">
        <v>0</v>
      </c>
      <c r="I913" s="80">
        <v>0</v>
      </c>
      <c r="J913" s="81">
        <v>0</v>
      </c>
      <c r="K913" s="81">
        <v>0</v>
      </c>
      <c r="L913" s="81">
        <v>1</v>
      </c>
    </row>
    <row r="914" spans="1:12" x14ac:dyDescent="0.25">
      <c r="A914" s="76" t="s">
        <v>13</v>
      </c>
      <c r="B914" s="80">
        <v>24</v>
      </c>
      <c r="C914" s="80">
        <v>23</v>
      </c>
      <c r="D914" s="81">
        <v>0.95833333333333337</v>
      </c>
      <c r="E914" s="80">
        <v>22</v>
      </c>
      <c r="F914" s="81">
        <v>0.95652173913043481</v>
      </c>
      <c r="G914" s="80">
        <v>1</v>
      </c>
      <c r="H914" s="81">
        <v>4.3478260869565216E-2</v>
      </c>
      <c r="I914" s="80">
        <v>0</v>
      </c>
      <c r="J914" s="81">
        <v>0</v>
      </c>
      <c r="K914" s="81">
        <v>4.1666666666666664E-2</v>
      </c>
      <c r="L914" s="81">
        <v>0.95742753623188404</v>
      </c>
    </row>
    <row r="915" spans="1:12" x14ac:dyDescent="0.25">
      <c r="A915" s="76" t="s">
        <v>15</v>
      </c>
      <c r="B915" s="80">
        <v>9</v>
      </c>
      <c r="C915" s="80">
        <v>9</v>
      </c>
      <c r="D915" s="81">
        <v>1</v>
      </c>
      <c r="E915" s="80">
        <v>9</v>
      </c>
      <c r="F915" s="81">
        <v>1</v>
      </c>
      <c r="G915" s="80">
        <v>0</v>
      </c>
      <c r="H915" s="81">
        <v>0</v>
      </c>
      <c r="I915" s="80">
        <v>0</v>
      </c>
      <c r="J915" s="81">
        <v>0</v>
      </c>
      <c r="K915" s="81">
        <v>0</v>
      </c>
      <c r="L915" s="81">
        <v>1</v>
      </c>
    </row>
    <row r="916" spans="1:12" x14ac:dyDescent="0.25">
      <c r="A916" s="106" t="s">
        <v>99</v>
      </c>
      <c r="B916" s="109">
        <v>98</v>
      </c>
      <c r="C916" s="109">
        <v>78</v>
      </c>
      <c r="D916" s="110">
        <v>0.79591836734693877</v>
      </c>
      <c r="E916" s="109">
        <v>71</v>
      </c>
      <c r="F916" s="110">
        <v>0.91025641025641024</v>
      </c>
      <c r="G916" s="109">
        <v>7</v>
      </c>
      <c r="H916" s="110">
        <v>8.9743589743589744E-2</v>
      </c>
      <c r="I916" s="109">
        <v>0</v>
      </c>
      <c r="J916" s="110">
        <v>0</v>
      </c>
      <c r="K916" s="110">
        <v>0.20408163265306123</v>
      </c>
      <c r="L916" s="110">
        <v>0.85308738880167456</v>
      </c>
    </row>
    <row r="917" spans="1:12" x14ac:dyDescent="0.25">
      <c r="A917" s="76" t="s">
        <v>6</v>
      </c>
      <c r="B917" s="80">
        <v>7</v>
      </c>
      <c r="C917" s="80">
        <v>7</v>
      </c>
      <c r="D917" s="81">
        <v>1</v>
      </c>
      <c r="E917" s="80">
        <v>7</v>
      </c>
      <c r="F917" s="81">
        <v>1</v>
      </c>
      <c r="G917" s="80">
        <v>0</v>
      </c>
      <c r="H917" s="81">
        <v>0</v>
      </c>
      <c r="I917" s="80">
        <v>0</v>
      </c>
      <c r="J917" s="81">
        <v>0</v>
      </c>
      <c r="K917" s="81">
        <v>0</v>
      </c>
      <c r="L917" s="81">
        <v>1</v>
      </c>
    </row>
    <row r="918" spans="1:12" x14ac:dyDescent="0.25">
      <c r="A918" s="76" t="s">
        <v>197</v>
      </c>
      <c r="B918" s="80">
        <v>13</v>
      </c>
      <c r="C918" s="80">
        <v>12</v>
      </c>
      <c r="D918" s="81">
        <v>0.92307692307692313</v>
      </c>
      <c r="E918" s="80">
        <v>12</v>
      </c>
      <c r="F918" s="81">
        <v>1</v>
      </c>
      <c r="G918" s="80">
        <v>0</v>
      </c>
      <c r="H918" s="81">
        <v>0</v>
      </c>
      <c r="I918" s="80">
        <v>0</v>
      </c>
      <c r="J918" s="81">
        <v>0</v>
      </c>
      <c r="K918" s="81">
        <v>7.6923076923076927E-2</v>
      </c>
      <c r="L918" s="81">
        <v>0.96153846153846156</v>
      </c>
    </row>
    <row r="919" spans="1:12" x14ac:dyDescent="0.25">
      <c r="A919" s="76" t="s">
        <v>198</v>
      </c>
      <c r="B919" s="80">
        <v>29</v>
      </c>
      <c r="C919" s="80">
        <v>22</v>
      </c>
      <c r="D919" s="81">
        <v>0.75862068965517238</v>
      </c>
      <c r="E919" s="80">
        <v>20</v>
      </c>
      <c r="F919" s="81">
        <v>0.90909090909090906</v>
      </c>
      <c r="G919" s="80">
        <v>2</v>
      </c>
      <c r="H919" s="81">
        <v>9.0909090909090912E-2</v>
      </c>
      <c r="I919" s="80">
        <v>0</v>
      </c>
      <c r="J919" s="81">
        <v>0</v>
      </c>
      <c r="K919" s="81">
        <v>0.2413793103448276</v>
      </c>
      <c r="L919" s="81">
        <v>0.83385579937304066</v>
      </c>
    </row>
    <row r="920" spans="1:12" x14ac:dyDescent="0.25">
      <c r="A920" s="76" t="s">
        <v>196</v>
      </c>
      <c r="B920" s="80">
        <v>22</v>
      </c>
      <c r="C920" s="80">
        <v>16</v>
      </c>
      <c r="D920" s="81">
        <v>0.72727272727272729</v>
      </c>
      <c r="E920" s="80">
        <v>14</v>
      </c>
      <c r="F920" s="81">
        <v>0.875</v>
      </c>
      <c r="G920" s="80">
        <v>2</v>
      </c>
      <c r="H920" s="81">
        <v>0.125</v>
      </c>
      <c r="I920" s="80">
        <v>0</v>
      </c>
      <c r="J920" s="81">
        <v>0</v>
      </c>
      <c r="K920" s="81">
        <v>0.27272727272727271</v>
      </c>
      <c r="L920" s="81">
        <v>0.80113636363636365</v>
      </c>
    </row>
    <row r="921" spans="1:12" x14ac:dyDescent="0.25">
      <c r="A921" s="76" t="s">
        <v>182</v>
      </c>
      <c r="B921" s="80">
        <v>9</v>
      </c>
      <c r="C921" s="80">
        <v>5</v>
      </c>
      <c r="D921" s="81">
        <v>0.55555555555555558</v>
      </c>
      <c r="E921" s="80">
        <v>5</v>
      </c>
      <c r="F921" s="81">
        <v>1</v>
      </c>
      <c r="G921" s="80">
        <v>0</v>
      </c>
      <c r="H921" s="81">
        <v>0</v>
      </c>
      <c r="I921" s="80">
        <v>0</v>
      </c>
      <c r="J921" s="81">
        <v>0</v>
      </c>
      <c r="K921" s="81">
        <v>0.44444444444444442</v>
      </c>
      <c r="L921" s="81">
        <v>0.77777777777777779</v>
      </c>
    </row>
    <row r="922" spans="1:12" x14ac:dyDescent="0.25">
      <c r="A922" s="76" t="s">
        <v>13</v>
      </c>
      <c r="B922" s="80">
        <v>17</v>
      </c>
      <c r="C922" s="80">
        <v>16</v>
      </c>
      <c r="D922" s="81">
        <v>0.94117647058823528</v>
      </c>
      <c r="E922" s="80">
        <v>13</v>
      </c>
      <c r="F922" s="81">
        <v>0.8125</v>
      </c>
      <c r="G922" s="80">
        <v>3</v>
      </c>
      <c r="H922" s="81">
        <v>0.1875</v>
      </c>
      <c r="I922" s="80">
        <v>0</v>
      </c>
      <c r="J922" s="81">
        <v>0</v>
      </c>
      <c r="K922" s="81">
        <v>5.8823529411764705E-2</v>
      </c>
      <c r="L922" s="81">
        <v>0.87683823529411764</v>
      </c>
    </row>
    <row r="923" spans="1:12" x14ac:dyDescent="0.25">
      <c r="A923" s="76" t="s">
        <v>15</v>
      </c>
      <c r="B923" s="80">
        <v>1</v>
      </c>
      <c r="C923" s="80">
        <v>0</v>
      </c>
      <c r="D923" s="81">
        <v>0</v>
      </c>
      <c r="E923" s="80">
        <v>0</v>
      </c>
      <c r="F923" s="81" t="e">
        <v>#DIV/0!</v>
      </c>
      <c r="G923" s="80">
        <v>0</v>
      </c>
      <c r="H923" s="81" t="e">
        <v>#DIV/0!</v>
      </c>
      <c r="I923" s="80">
        <v>0</v>
      </c>
      <c r="J923" s="81">
        <v>0</v>
      </c>
      <c r="K923" s="81">
        <v>1</v>
      </c>
      <c r="L923" s="81" t="e">
        <v>#DIV/0!</v>
      </c>
    </row>
    <row r="924" spans="1:12" x14ac:dyDescent="0.25">
      <c r="A924" s="106" t="s">
        <v>100</v>
      </c>
      <c r="B924" s="109">
        <v>173</v>
      </c>
      <c r="C924" s="109">
        <v>166</v>
      </c>
      <c r="D924" s="110">
        <v>0.95953757225433522</v>
      </c>
      <c r="E924" s="109">
        <v>146</v>
      </c>
      <c r="F924" s="110">
        <v>0.87951807228915657</v>
      </c>
      <c r="G924" s="109">
        <v>20</v>
      </c>
      <c r="H924" s="110">
        <v>0.12048192771084337</v>
      </c>
      <c r="I924" s="109">
        <v>0</v>
      </c>
      <c r="J924" s="110">
        <v>0</v>
      </c>
      <c r="K924" s="110">
        <v>4.046242774566474E-2</v>
      </c>
      <c r="L924" s="110">
        <v>0.9195278222717459</v>
      </c>
    </row>
    <row r="925" spans="1:12" x14ac:dyDescent="0.25">
      <c r="A925" s="76" t="s">
        <v>218</v>
      </c>
      <c r="B925" s="80">
        <v>1</v>
      </c>
      <c r="C925" s="80">
        <v>0</v>
      </c>
      <c r="D925" s="81">
        <v>0</v>
      </c>
      <c r="E925" s="80">
        <v>0</v>
      </c>
      <c r="F925" s="81" t="e">
        <v>#DIV/0!</v>
      </c>
      <c r="G925" s="80">
        <v>0</v>
      </c>
      <c r="H925" s="81" t="e">
        <v>#DIV/0!</v>
      </c>
      <c r="I925" s="80">
        <v>0</v>
      </c>
      <c r="J925" s="81">
        <v>0</v>
      </c>
      <c r="K925" s="81">
        <v>1</v>
      </c>
      <c r="L925" s="81" t="e">
        <v>#DIV/0!</v>
      </c>
    </row>
    <row r="926" spans="1:12" x14ac:dyDescent="0.25">
      <c r="A926" s="76" t="s">
        <v>6</v>
      </c>
      <c r="B926" s="80">
        <v>6</v>
      </c>
      <c r="C926" s="80">
        <v>6</v>
      </c>
      <c r="D926" s="81">
        <v>1</v>
      </c>
      <c r="E926" s="80">
        <v>5</v>
      </c>
      <c r="F926" s="81">
        <v>0.83333333333333337</v>
      </c>
      <c r="G926" s="80">
        <v>1</v>
      </c>
      <c r="H926" s="81">
        <v>0.16666666666666666</v>
      </c>
      <c r="I926" s="80">
        <v>0</v>
      </c>
      <c r="J926" s="81">
        <v>0</v>
      </c>
      <c r="K926" s="81">
        <v>0</v>
      </c>
      <c r="L926" s="81">
        <v>0.91666666666666674</v>
      </c>
    </row>
    <row r="927" spans="1:12" x14ac:dyDescent="0.25">
      <c r="A927" s="76" t="s">
        <v>197</v>
      </c>
      <c r="B927" s="80">
        <v>20</v>
      </c>
      <c r="C927" s="80">
        <v>19</v>
      </c>
      <c r="D927" s="81">
        <v>0.95</v>
      </c>
      <c r="E927" s="80">
        <v>15</v>
      </c>
      <c r="F927" s="81">
        <v>0.78947368421052633</v>
      </c>
      <c r="G927" s="80">
        <v>4</v>
      </c>
      <c r="H927" s="81">
        <v>0.21052631578947367</v>
      </c>
      <c r="I927" s="80">
        <v>0</v>
      </c>
      <c r="J927" s="81">
        <v>0</v>
      </c>
      <c r="K927" s="81">
        <v>0.05</v>
      </c>
      <c r="L927" s="81">
        <v>0.86973684210526314</v>
      </c>
    </row>
    <row r="928" spans="1:12" x14ac:dyDescent="0.25">
      <c r="A928" s="76" t="s">
        <v>198</v>
      </c>
      <c r="B928" s="80">
        <v>30</v>
      </c>
      <c r="C928" s="80">
        <v>26</v>
      </c>
      <c r="D928" s="81">
        <v>0.8666666666666667</v>
      </c>
      <c r="E928" s="80">
        <v>21</v>
      </c>
      <c r="F928" s="81">
        <v>0.80769230769230771</v>
      </c>
      <c r="G928" s="80">
        <v>5</v>
      </c>
      <c r="H928" s="81">
        <v>0.19230769230769232</v>
      </c>
      <c r="I928" s="80">
        <v>0</v>
      </c>
      <c r="J928" s="81">
        <v>0</v>
      </c>
      <c r="K928" s="81">
        <v>0.13333333333333333</v>
      </c>
      <c r="L928" s="81">
        <v>0.8371794871794872</v>
      </c>
    </row>
    <row r="929" spans="1:12" x14ac:dyDescent="0.25">
      <c r="A929" s="76" t="s">
        <v>196</v>
      </c>
      <c r="B929" s="80">
        <v>45</v>
      </c>
      <c r="C929" s="80">
        <v>45</v>
      </c>
      <c r="D929" s="81">
        <v>1</v>
      </c>
      <c r="E929" s="80">
        <v>36</v>
      </c>
      <c r="F929" s="81">
        <v>0.8</v>
      </c>
      <c r="G929" s="80">
        <v>9</v>
      </c>
      <c r="H929" s="81">
        <v>0.2</v>
      </c>
      <c r="I929" s="80">
        <v>0</v>
      </c>
      <c r="J929" s="81">
        <v>0</v>
      </c>
      <c r="K929" s="81">
        <v>0</v>
      </c>
      <c r="L929" s="81">
        <v>0.9</v>
      </c>
    </row>
    <row r="930" spans="1:12" x14ac:dyDescent="0.25">
      <c r="A930" s="76" t="s">
        <v>182</v>
      </c>
      <c r="B930" s="80">
        <v>4</v>
      </c>
      <c r="C930" s="80">
        <v>4</v>
      </c>
      <c r="D930" s="81">
        <v>1</v>
      </c>
      <c r="E930" s="80">
        <v>4</v>
      </c>
      <c r="F930" s="81">
        <v>1</v>
      </c>
      <c r="G930" s="80">
        <v>0</v>
      </c>
      <c r="H930" s="81">
        <v>0</v>
      </c>
      <c r="I930" s="80">
        <v>0</v>
      </c>
      <c r="J930" s="81">
        <v>0</v>
      </c>
      <c r="K930" s="81">
        <v>0</v>
      </c>
      <c r="L930" s="81">
        <v>1</v>
      </c>
    </row>
    <row r="931" spans="1:12" x14ac:dyDescent="0.25">
      <c r="A931" s="76" t="s">
        <v>10</v>
      </c>
      <c r="B931" s="80">
        <v>8</v>
      </c>
      <c r="C931" s="80">
        <v>7</v>
      </c>
      <c r="D931" s="81">
        <v>0.875</v>
      </c>
      <c r="E931" s="80">
        <v>6</v>
      </c>
      <c r="F931" s="81">
        <v>0.8571428571428571</v>
      </c>
      <c r="G931" s="80">
        <v>1</v>
      </c>
      <c r="H931" s="81">
        <v>0.14285714285714285</v>
      </c>
      <c r="I931" s="80">
        <v>0</v>
      </c>
      <c r="J931" s="81">
        <v>0</v>
      </c>
      <c r="K931" s="81">
        <v>0.125</v>
      </c>
      <c r="L931" s="81">
        <v>0.8660714285714286</v>
      </c>
    </row>
    <row r="932" spans="1:12" x14ac:dyDescent="0.25">
      <c r="A932" s="76" t="s">
        <v>11</v>
      </c>
      <c r="B932" s="80">
        <v>19</v>
      </c>
      <c r="C932" s="80">
        <v>19</v>
      </c>
      <c r="D932" s="81">
        <v>1</v>
      </c>
      <c r="E932" s="80">
        <v>19</v>
      </c>
      <c r="F932" s="81">
        <v>1</v>
      </c>
      <c r="G932" s="80">
        <v>0</v>
      </c>
      <c r="H932" s="81">
        <v>0</v>
      </c>
      <c r="I932" s="80">
        <v>0</v>
      </c>
      <c r="J932" s="81">
        <v>0</v>
      </c>
      <c r="K932" s="81">
        <v>0</v>
      </c>
      <c r="L932" s="81">
        <v>1</v>
      </c>
    </row>
    <row r="933" spans="1:12" x14ac:dyDescent="0.25">
      <c r="A933" s="76" t="s">
        <v>12</v>
      </c>
      <c r="B933" s="80">
        <v>2</v>
      </c>
      <c r="C933" s="80">
        <v>2</v>
      </c>
      <c r="D933" s="81">
        <v>1</v>
      </c>
      <c r="E933" s="80">
        <v>2</v>
      </c>
      <c r="F933" s="81">
        <v>1</v>
      </c>
      <c r="G933" s="80">
        <v>0</v>
      </c>
      <c r="H933" s="81">
        <v>0</v>
      </c>
      <c r="I933" s="80">
        <v>0</v>
      </c>
      <c r="J933" s="81">
        <v>0</v>
      </c>
      <c r="K933" s="81">
        <v>0</v>
      </c>
      <c r="L933" s="81">
        <v>1</v>
      </c>
    </row>
    <row r="934" spans="1:12" x14ac:dyDescent="0.25">
      <c r="A934" s="76" t="s">
        <v>13</v>
      </c>
      <c r="B934" s="80">
        <v>31</v>
      </c>
      <c r="C934" s="80">
        <v>31</v>
      </c>
      <c r="D934" s="81">
        <v>1</v>
      </c>
      <c r="E934" s="80">
        <v>31</v>
      </c>
      <c r="F934" s="81">
        <v>1</v>
      </c>
      <c r="G934" s="80">
        <v>0</v>
      </c>
      <c r="H934" s="81">
        <v>0</v>
      </c>
      <c r="I934" s="80">
        <v>0</v>
      </c>
      <c r="J934" s="81">
        <v>0</v>
      </c>
      <c r="K934" s="81">
        <v>0</v>
      </c>
      <c r="L934" s="81">
        <v>1</v>
      </c>
    </row>
    <row r="935" spans="1:12" x14ac:dyDescent="0.25">
      <c r="A935" s="76" t="s">
        <v>15</v>
      </c>
      <c r="B935" s="80">
        <v>7</v>
      </c>
      <c r="C935" s="80">
        <v>7</v>
      </c>
      <c r="D935" s="81">
        <v>1</v>
      </c>
      <c r="E935" s="80">
        <v>7</v>
      </c>
      <c r="F935" s="81">
        <v>1</v>
      </c>
      <c r="G935" s="80">
        <v>0</v>
      </c>
      <c r="H935" s="81">
        <v>0</v>
      </c>
      <c r="I935" s="80">
        <v>0</v>
      </c>
      <c r="J935" s="81">
        <v>0</v>
      </c>
      <c r="K935" s="81">
        <v>0</v>
      </c>
      <c r="L935" s="81">
        <v>1</v>
      </c>
    </row>
    <row r="936" spans="1:12" x14ac:dyDescent="0.25">
      <c r="A936" s="106" t="s">
        <v>139</v>
      </c>
      <c r="B936" s="109">
        <v>121</v>
      </c>
      <c r="C936" s="109">
        <v>116</v>
      </c>
      <c r="D936" s="110">
        <v>0.95867768595041325</v>
      </c>
      <c r="E936" s="109">
        <v>109</v>
      </c>
      <c r="F936" s="110">
        <v>0.93965517241379315</v>
      </c>
      <c r="G936" s="109">
        <v>7</v>
      </c>
      <c r="H936" s="110">
        <v>6.0344827586206899E-2</v>
      </c>
      <c r="I936" s="109">
        <v>0</v>
      </c>
      <c r="J936" s="110">
        <v>0</v>
      </c>
      <c r="K936" s="110">
        <v>4.1322314049586778E-2</v>
      </c>
      <c r="L936" s="110">
        <v>0.94916642918210314</v>
      </c>
    </row>
    <row r="937" spans="1:12" x14ac:dyDescent="0.25">
      <c r="A937" s="76" t="s">
        <v>1</v>
      </c>
      <c r="B937" s="80">
        <v>3</v>
      </c>
      <c r="C937" s="80">
        <v>1</v>
      </c>
      <c r="D937" s="81">
        <v>0.33333333333333331</v>
      </c>
      <c r="E937" s="80">
        <v>1</v>
      </c>
      <c r="F937" s="81">
        <v>1</v>
      </c>
      <c r="G937" s="80">
        <v>0</v>
      </c>
      <c r="H937" s="81">
        <v>0</v>
      </c>
      <c r="I937" s="80">
        <v>0</v>
      </c>
      <c r="J937" s="81">
        <v>0</v>
      </c>
      <c r="K937" s="81">
        <v>0.66666666666666663</v>
      </c>
      <c r="L937" s="81">
        <v>0.66666666666666663</v>
      </c>
    </row>
    <row r="938" spans="1:12" x14ac:dyDescent="0.25">
      <c r="A938" s="76" t="s">
        <v>6</v>
      </c>
      <c r="B938" s="80">
        <v>4</v>
      </c>
      <c r="C938" s="80">
        <v>4</v>
      </c>
      <c r="D938" s="81">
        <v>1</v>
      </c>
      <c r="E938" s="80">
        <v>4</v>
      </c>
      <c r="F938" s="81">
        <v>1</v>
      </c>
      <c r="G938" s="80">
        <v>0</v>
      </c>
      <c r="H938" s="81">
        <v>0</v>
      </c>
      <c r="I938" s="80">
        <v>0</v>
      </c>
      <c r="J938" s="81">
        <v>0</v>
      </c>
      <c r="K938" s="81">
        <v>0</v>
      </c>
      <c r="L938" s="81">
        <v>1</v>
      </c>
    </row>
    <row r="939" spans="1:12" x14ac:dyDescent="0.25">
      <c r="A939" s="76" t="s">
        <v>197</v>
      </c>
      <c r="B939" s="80">
        <v>18</v>
      </c>
      <c r="C939" s="80">
        <v>16</v>
      </c>
      <c r="D939" s="81">
        <v>0.88888888888888884</v>
      </c>
      <c r="E939" s="80">
        <v>14</v>
      </c>
      <c r="F939" s="81">
        <v>0.875</v>
      </c>
      <c r="G939" s="80">
        <v>2</v>
      </c>
      <c r="H939" s="81">
        <v>0.125</v>
      </c>
      <c r="I939" s="80">
        <v>0</v>
      </c>
      <c r="J939" s="81">
        <v>0</v>
      </c>
      <c r="K939" s="81">
        <v>0.1111111111111111</v>
      </c>
      <c r="L939" s="81">
        <v>0.88194444444444442</v>
      </c>
    </row>
    <row r="940" spans="1:12" x14ac:dyDescent="0.25">
      <c r="A940" s="76" t="s">
        <v>198</v>
      </c>
      <c r="B940" s="80">
        <v>16</v>
      </c>
      <c r="C940" s="80">
        <v>16</v>
      </c>
      <c r="D940" s="81">
        <v>1</v>
      </c>
      <c r="E940" s="80">
        <v>16</v>
      </c>
      <c r="F940" s="81">
        <v>1</v>
      </c>
      <c r="G940" s="80">
        <v>0</v>
      </c>
      <c r="H940" s="81">
        <v>0</v>
      </c>
      <c r="I940" s="80">
        <v>0</v>
      </c>
      <c r="J940" s="81">
        <v>0</v>
      </c>
      <c r="K940" s="81">
        <v>0</v>
      </c>
      <c r="L940" s="81">
        <v>1</v>
      </c>
    </row>
    <row r="941" spans="1:12" x14ac:dyDescent="0.25">
      <c r="A941" s="76" t="s">
        <v>196</v>
      </c>
      <c r="B941" s="80">
        <v>53</v>
      </c>
      <c r="C941" s="80">
        <v>52</v>
      </c>
      <c r="D941" s="81">
        <v>0.98113207547169812</v>
      </c>
      <c r="E941" s="80">
        <v>48</v>
      </c>
      <c r="F941" s="81">
        <v>0.92307692307692313</v>
      </c>
      <c r="G941" s="80">
        <v>4</v>
      </c>
      <c r="H941" s="81">
        <v>7.6923076923076927E-2</v>
      </c>
      <c r="I941" s="80">
        <v>0</v>
      </c>
      <c r="J941" s="81">
        <v>0</v>
      </c>
      <c r="K941" s="81">
        <v>1.8867924528301886E-2</v>
      </c>
      <c r="L941" s="81">
        <v>0.95210449927431062</v>
      </c>
    </row>
    <row r="942" spans="1:12" x14ac:dyDescent="0.25">
      <c r="A942" s="76" t="s">
        <v>182</v>
      </c>
      <c r="B942" s="80">
        <v>11</v>
      </c>
      <c r="C942" s="80">
        <v>11</v>
      </c>
      <c r="D942" s="81">
        <v>1</v>
      </c>
      <c r="E942" s="80">
        <v>11</v>
      </c>
      <c r="F942" s="81">
        <v>1</v>
      </c>
      <c r="G942" s="80">
        <v>0</v>
      </c>
      <c r="H942" s="81">
        <v>0</v>
      </c>
      <c r="I942" s="80">
        <v>0</v>
      </c>
      <c r="J942" s="81">
        <v>0</v>
      </c>
      <c r="K942" s="81">
        <v>0</v>
      </c>
      <c r="L942" s="81">
        <v>1</v>
      </c>
    </row>
    <row r="943" spans="1:12" x14ac:dyDescent="0.25">
      <c r="A943" s="76" t="s">
        <v>11</v>
      </c>
      <c r="B943" s="80">
        <v>1</v>
      </c>
      <c r="C943" s="80">
        <v>1</v>
      </c>
      <c r="D943" s="81">
        <v>1</v>
      </c>
      <c r="E943" s="80">
        <v>1</v>
      </c>
      <c r="F943" s="81">
        <v>1</v>
      </c>
      <c r="G943" s="80">
        <v>0</v>
      </c>
      <c r="H943" s="81">
        <v>0</v>
      </c>
      <c r="I943" s="80">
        <v>0</v>
      </c>
      <c r="J943" s="81">
        <v>0</v>
      </c>
      <c r="K943" s="81">
        <v>0</v>
      </c>
      <c r="L943" s="81">
        <v>1</v>
      </c>
    </row>
    <row r="944" spans="1:12" x14ac:dyDescent="0.25">
      <c r="A944" s="76" t="s">
        <v>12</v>
      </c>
      <c r="B944" s="80">
        <v>1</v>
      </c>
      <c r="C944" s="80">
        <v>1</v>
      </c>
      <c r="D944" s="81">
        <v>1</v>
      </c>
      <c r="E944" s="80">
        <v>1</v>
      </c>
      <c r="F944" s="81">
        <v>1</v>
      </c>
      <c r="G944" s="80">
        <v>0</v>
      </c>
      <c r="H944" s="81">
        <v>0</v>
      </c>
      <c r="I944" s="80">
        <v>0</v>
      </c>
      <c r="J944" s="81">
        <v>0</v>
      </c>
      <c r="K944" s="81">
        <v>0</v>
      </c>
      <c r="L944" s="81">
        <v>1</v>
      </c>
    </row>
    <row r="945" spans="1:12" x14ac:dyDescent="0.25">
      <c r="A945" s="76" t="s">
        <v>13</v>
      </c>
      <c r="B945" s="80">
        <v>14</v>
      </c>
      <c r="C945" s="80">
        <v>14</v>
      </c>
      <c r="D945" s="81">
        <v>1</v>
      </c>
      <c r="E945" s="80">
        <v>13</v>
      </c>
      <c r="F945" s="81">
        <v>0.9285714285714286</v>
      </c>
      <c r="G945" s="80">
        <v>1</v>
      </c>
      <c r="H945" s="81">
        <v>7.1428571428571425E-2</v>
      </c>
      <c r="I945" s="80">
        <v>0</v>
      </c>
      <c r="J945" s="81">
        <v>0</v>
      </c>
      <c r="K945" s="81">
        <v>0</v>
      </c>
      <c r="L945" s="81">
        <v>0.9642857142857143</v>
      </c>
    </row>
    <row r="946" spans="1:12" x14ac:dyDescent="0.25">
      <c r="A946" s="106" t="s">
        <v>101</v>
      </c>
      <c r="B946" s="109">
        <v>120</v>
      </c>
      <c r="C946" s="109">
        <v>113</v>
      </c>
      <c r="D946" s="110">
        <v>0.94166666666666665</v>
      </c>
      <c r="E946" s="109">
        <v>96</v>
      </c>
      <c r="F946" s="110">
        <v>0.84955752212389379</v>
      </c>
      <c r="G946" s="109">
        <v>17</v>
      </c>
      <c r="H946" s="110">
        <v>0.15044247787610621</v>
      </c>
      <c r="I946" s="109">
        <v>0</v>
      </c>
      <c r="J946" s="110">
        <v>0</v>
      </c>
      <c r="K946" s="110">
        <v>5.8333333333333334E-2</v>
      </c>
      <c r="L946" s="110">
        <v>0.89561209439528022</v>
      </c>
    </row>
    <row r="947" spans="1:12" x14ac:dyDescent="0.25">
      <c r="A947" s="76" t="s">
        <v>1</v>
      </c>
      <c r="B947" s="80">
        <v>5</v>
      </c>
      <c r="C947" s="80">
        <v>3</v>
      </c>
      <c r="D947" s="81">
        <v>0.6</v>
      </c>
      <c r="E947" s="80">
        <v>3</v>
      </c>
      <c r="F947" s="81">
        <v>1</v>
      </c>
      <c r="G947" s="80">
        <v>0</v>
      </c>
      <c r="H947" s="81">
        <v>0</v>
      </c>
      <c r="I947" s="80">
        <v>0</v>
      </c>
      <c r="J947" s="81">
        <v>0</v>
      </c>
      <c r="K947" s="81">
        <v>0.4</v>
      </c>
      <c r="L947" s="81">
        <v>0.8</v>
      </c>
    </row>
    <row r="948" spans="1:12" x14ac:dyDescent="0.25">
      <c r="A948" s="76" t="s">
        <v>6</v>
      </c>
      <c r="B948" s="80">
        <v>10</v>
      </c>
      <c r="C948" s="80">
        <v>9</v>
      </c>
      <c r="D948" s="81">
        <v>0.9</v>
      </c>
      <c r="E948" s="80">
        <v>7</v>
      </c>
      <c r="F948" s="81">
        <v>0.77777777777777779</v>
      </c>
      <c r="G948" s="80">
        <v>2</v>
      </c>
      <c r="H948" s="81">
        <v>0.22222222222222221</v>
      </c>
      <c r="I948" s="80">
        <v>0</v>
      </c>
      <c r="J948" s="81">
        <v>0</v>
      </c>
      <c r="K948" s="81">
        <v>0.1</v>
      </c>
      <c r="L948" s="81">
        <v>0.83888888888888891</v>
      </c>
    </row>
    <row r="949" spans="1:12" x14ac:dyDescent="0.25">
      <c r="A949" s="76" t="s">
        <v>197</v>
      </c>
      <c r="B949" s="80">
        <v>8</v>
      </c>
      <c r="C949" s="80">
        <v>8</v>
      </c>
      <c r="D949" s="81">
        <v>1</v>
      </c>
      <c r="E949" s="80">
        <v>7</v>
      </c>
      <c r="F949" s="81">
        <v>0.875</v>
      </c>
      <c r="G949" s="80">
        <v>1</v>
      </c>
      <c r="H949" s="81">
        <v>0.125</v>
      </c>
      <c r="I949" s="80">
        <v>0</v>
      </c>
      <c r="J949" s="81">
        <v>0</v>
      </c>
      <c r="K949" s="81">
        <v>0</v>
      </c>
      <c r="L949" s="81">
        <v>0.9375</v>
      </c>
    </row>
    <row r="950" spans="1:12" x14ac:dyDescent="0.25">
      <c r="A950" s="76" t="s">
        <v>198</v>
      </c>
      <c r="B950" s="80">
        <v>17</v>
      </c>
      <c r="C950" s="80">
        <v>17</v>
      </c>
      <c r="D950" s="81">
        <v>1</v>
      </c>
      <c r="E950" s="80">
        <v>13</v>
      </c>
      <c r="F950" s="81">
        <v>0.76470588235294112</v>
      </c>
      <c r="G950" s="80">
        <v>4</v>
      </c>
      <c r="H950" s="81">
        <v>0.23529411764705882</v>
      </c>
      <c r="I950" s="80">
        <v>0</v>
      </c>
      <c r="J950" s="81">
        <v>0</v>
      </c>
      <c r="K950" s="81">
        <v>0</v>
      </c>
      <c r="L950" s="81">
        <v>0.88235294117647056</v>
      </c>
    </row>
    <row r="951" spans="1:12" x14ac:dyDescent="0.25">
      <c r="A951" s="76" t="s">
        <v>196</v>
      </c>
      <c r="B951" s="80">
        <v>25</v>
      </c>
      <c r="C951" s="80">
        <v>24</v>
      </c>
      <c r="D951" s="81">
        <v>0.96</v>
      </c>
      <c r="E951" s="80">
        <v>23</v>
      </c>
      <c r="F951" s="81">
        <v>0.95833333333333337</v>
      </c>
      <c r="G951" s="80">
        <v>1</v>
      </c>
      <c r="H951" s="81">
        <v>4.1666666666666664E-2</v>
      </c>
      <c r="I951" s="80">
        <v>0</v>
      </c>
      <c r="J951" s="81">
        <v>0</v>
      </c>
      <c r="K951" s="81">
        <v>0.04</v>
      </c>
      <c r="L951" s="81">
        <v>0.95916666666666672</v>
      </c>
    </row>
    <row r="952" spans="1:12" x14ac:dyDescent="0.25">
      <c r="A952" s="76" t="s">
        <v>182</v>
      </c>
      <c r="B952" s="80">
        <v>3</v>
      </c>
      <c r="C952" s="80">
        <v>3</v>
      </c>
      <c r="D952" s="81">
        <v>1</v>
      </c>
      <c r="E952" s="80">
        <v>3</v>
      </c>
      <c r="F952" s="81">
        <v>1</v>
      </c>
      <c r="G952" s="80">
        <v>0</v>
      </c>
      <c r="H952" s="81">
        <v>0</v>
      </c>
      <c r="I952" s="80">
        <v>0</v>
      </c>
      <c r="J952" s="81">
        <v>0</v>
      </c>
      <c r="K952" s="81">
        <v>0</v>
      </c>
      <c r="L952" s="81">
        <v>1</v>
      </c>
    </row>
    <row r="953" spans="1:12" x14ac:dyDescent="0.25">
      <c r="A953" s="76" t="s">
        <v>11</v>
      </c>
      <c r="B953" s="80">
        <v>14</v>
      </c>
      <c r="C953" s="80">
        <v>13</v>
      </c>
      <c r="D953" s="81">
        <v>0.9285714285714286</v>
      </c>
      <c r="E953" s="80">
        <v>9</v>
      </c>
      <c r="F953" s="81">
        <v>0.69230769230769229</v>
      </c>
      <c r="G953" s="80">
        <v>4</v>
      </c>
      <c r="H953" s="81">
        <v>0.30769230769230771</v>
      </c>
      <c r="I953" s="80">
        <v>0</v>
      </c>
      <c r="J953" s="81">
        <v>0</v>
      </c>
      <c r="K953" s="81">
        <v>7.1428571428571425E-2</v>
      </c>
      <c r="L953" s="81">
        <v>0.81043956043956045</v>
      </c>
    </row>
    <row r="954" spans="1:12" x14ac:dyDescent="0.25">
      <c r="A954" s="76" t="s">
        <v>12</v>
      </c>
      <c r="B954" s="80">
        <v>12</v>
      </c>
      <c r="C954" s="80">
        <v>12</v>
      </c>
      <c r="D954" s="81">
        <v>1</v>
      </c>
      <c r="E954" s="80">
        <v>9</v>
      </c>
      <c r="F954" s="81">
        <v>0.75</v>
      </c>
      <c r="G954" s="80">
        <v>3</v>
      </c>
      <c r="H954" s="81">
        <v>0.25</v>
      </c>
      <c r="I954" s="80">
        <v>0</v>
      </c>
      <c r="J954" s="81">
        <v>0</v>
      </c>
      <c r="K954" s="81">
        <v>0</v>
      </c>
      <c r="L954" s="81">
        <v>0.875</v>
      </c>
    </row>
    <row r="955" spans="1:12" x14ac:dyDescent="0.25">
      <c r="A955" s="76" t="s">
        <v>13</v>
      </c>
      <c r="B955" s="80">
        <v>20</v>
      </c>
      <c r="C955" s="80">
        <v>20</v>
      </c>
      <c r="D955" s="81">
        <v>1</v>
      </c>
      <c r="E955" s="80">
        <v>19</v>
      </c>
      <c r="F955" s="81">
        <v>0.95</v>
      </c>
      <c r="G955" s="80">
        <v>1</v>
      </c>
      <c r="H955" s="81">
        <v>0.05</v>
      </c>
      <c r="I955" s="80">
        <v>0</v>
      </c>
      <c r="J955" s="81">
        <v>0</v>
      </c>
      <c r="K955" s="81">
        <v>0</v>
      </c>
      <c r="L955" s="81">
        <v>0.97499999999999998</v>
      </c>
    </row>
    <row r="956" spans="1:12" x14ac:dyDescent="0.25">
      <c r="A956" s="76" t="s">
        <v>15</v>
      </c>
      <c r="B956" s="80">
        <v>6</v>
      </c>
      <c r="C956" s="80">
        <v>4</v>
      </c>
      <c r="D956" s="81">
        <v>0.66666666666666663</v>
      </c>
      <c r="E956" s="80">
        <v>3</v>
      </c>
      <c r="F956" s="81">
        <v>0.75</v>
      </c>
      <c r="G956" s="80">
        <v>1</v>
      </c>
      <c r="H956" s="81">
        <v>0.25</v>
      </c>
      <c r="I956" s="80">
        <v>0</v>
      </c>
      <c r="J956" s="81">
        <v>0</v>
      </c>
      <c r="K956" s="81">
        <v>0.33333333333333331</v>
      </c>
      <c r="L956" s="81">
        <v>0.70833333333333326</v>
      </c>
    </row>
    <row r="957" spans="1:12" x14ac:dyDescent="0.25">
      <c r="A957" s="106" t="s">
        <v>190</v>
      </c>
      <c r="B957" s="109">
        <v>146</v>
      </c>
      <c r="C957" s="109">
        <v>141</v>
      </c>
      <c r="D957" s="110">
        <v>0.96575342465753422</v>
      </c>
      <c r="E957" s="109">
        <v>136</v>
      </c>
      <c r="F957" s="110">
        <v>0.96453900709219853</v>
      </c>
      <c r="G957" s="109">
        <v>5</v>
      </c>
      <c r="H957" s="110">
        <v>3.5460992907801421E-2</v>
      </c>
      <c r="I957" s="109">
        <v>0</v>
      </c>
      <c r="J957" s="110">
        <v>0</v>
      </c>
      <c r="K957" s="110">
        <v>3.4246575342465752E-2</v>
      </c>
      <c r="L957" s="110">
        <v>0.96514621587486638</v>
      </c>
    </row>
    <row r="958" spans="1:12" x14ac:dyDescent="0.25">
      <c r="A958" s="76" t="s">
        <v>1</v>
      </c>
      <c r="B958" s="80">
        <v>3</v>
      </c>
      <c r="C958" s="80">
        <v>3</v>
      </c>
      <c r="D958" s="81">
        <v>1</v>
      </c>
      <c r="E958" s="80">
        <v>3</v>
      </c>
      <c r="F958" s="81">
        <v>1</v>
      </c>
      <c r="G958" s="80">
        <v>0</v>
      </c>
      <c r="H958" s="81">
        <v>0</v>
      </c>
      <c r="I958" s="80">
        <v>0</v>
      </c>
      <c r="J958" s="81">
        <v>0</v>
      </c>
      <c r="K958" s="81">
        <v>0</v>
      </c>
      <c r="L958" s="81">
        <v>1</v>
      </c>
    </row>
    <row r="959" spans="1:12" x14ac:dyDescent="0.25">
      <c r="A959" s="76" t="s">
        <v>6</v>
      </c>
      <c r="B959" s="80">
        <v>3</v>
      </c>
      <c r="C959" s="80">
        <v>3</v>
      </c>
      <c r="D959" s="81">
        <v>1</v>
      </c>
      <c r="E959" s="80">
        <v>3</v>
      </c>
      <c r="F959" s="81">
        <v>1</v>
      </c>
      <c r="G959" s="80">
        <v>0</v>
      </c>
      <c r="H959" s="81">
        <v>0</v>
      </c>
      <c r="I959" s="80">
        <v>0</v>
      </c>
      <c r="J959" s="81">
        <v>0</v>
      </c>
      <c r="K959" s="81">
        <v>0</v>
      </c>
      <c r="L959" s="81">
        <v>1</v>
      </c>
    </row>
    <row r="960" spans="1:12" x14ac:dyDescent="0.25">
      <c r="A960" s="76" t="s">
        <v>197</v>
      </c>
      <c r="B960" s="80">
        <v>7</v>
      </c>
      <c r="C960" s="80">
        <v>7</v>
      </c>
      <c r="D960" s="81">
        <v>1</v>
      </c>
      <c r="E960" s="80">
        <v>7</v>
      </c>
      <c r="F960" s="81">
        <v>1</v>
      </c>
      <c r="G960" s="80">
        <v>0</v>
      </c>
      <c r="H960" s="81">
        <v>0</v>
      </c>
      <c r="I960" s="80">
        <v>0</v>
      </c>
      <c r="J960" s="81">
        <v>0</v>
      </c>
      <c r="K960" s="81">
        <v>0</v>
      </c>
      <c r="L960" s="81">
        <v>1</v>
      </c>
    </row>
    <row r="961" spans="1:12" x14ac:dyDescent="0.25">
      <c r="A961" s="76" t="s">
        <v>198</v>
      </c>
      <c r="B961" s="80">
        <v>14</v>
      </c>
      <c r="C961" s="80">
        <v>13</v>
      </c>
      <c r="D961" s="81">
        <v>0.9285714285714286</v>
      </c>
      <c r="E961" s="80">
        <v>11</v>
      </c>
      <c r="F961" s="81">
        <v>0.84615384615384615</v>
      </c>
      <c r="G961" s="80">
        <v>2</v>
      </c>
      <c r="H961" s="81">
        <v>0.15384615384615385</v>
      </c>
      <c r="I961" s="80">
        <v>0</v>
      </c>
      <c r="J961" s="81">
        <v>0</v>
      </c>
      <c r="K961" s="81">
        <v>7.1428571428571425E-2</v>
      </c>
      <c r="L961" s="81">
        <v>0.88736263736263732</v>
      </c>
    </row>
    <row r="962" spans="1:12" x14ac:dyDescent="0.25">
      <c r="A962" s="76" t="s">
        <v>196</v>
      </c>
      <c r="B962" s="80">
        <v>64</v>
      </c>
      <c r="C962" s="80">
        <v>61</v>
      </c>
      <c r="D962" s="81">
        <v>0.953125</v>
      </c>
      <c r="E962" s="80">
        <v>58</v>
      </c>
      <c r="F962" s="81">
        <v>0.95081967213114749</v>
      </c>
      <c r="G962" s="80">
        <v>3</v>
      </c>
      <c r="H962" s="81">
        <v>4.9180327868852458E-2</v>
      </c>
      <c r="I962" s="80">
        <v>0</v>
      </c>
      <c r="J962" s="81">
        <v>0</v>
      </c>
      <c r="K962" s="81">
        <v>4.6875E-2</v>
      </c>
      <c r="L962" s="81">
        <v>0.95197233606557374</v>
      </c>
    </row>
    <row r="963" spans="1:12" x14ac:dyDescent="0.25">
      <c r="A963" s="76" t="s">
        <v>182</v>
      </c>
      <c r="B963" s="80">
        <v>2</v>
      </c>
      <c r="C963" s="80">
        <v>2</v>
      </c>
      <c r="D963" s="81">
        <v>1</v>
      </c>
      <c r="E963" s="80">
        <v>2</v>
      </c>
      <c r="F963" s="81">
        <v>1</v>
      </c>
      <c r="G963" s="80">
        <v>0</v>
      </c>
      <c r="H963" s="81">
        <v>0</v>
      </c>
      <c r="I963" s="80">
        <v>0</v>
      </c>
      <c r="J963" s="81">
        <v>0</v>
      </c>
      <c r="K963" s="81">
        <v>0</v>
      </c>
      <c r="L963" s="81">
        <v>1</v>
      </c>
    </row>
    <row r="964" spans="1:12" x14ac:dyDescent="0.25">
      <c r="A964" s="76" t="s">
        <v>10</v>
      </c>
      <c r="B964" s="80">
        <v>1</v>
      </c>
      <c r="C964" s="80">
        <v>1</v>
      </c>
      <c r="D964" s="81">
        <v>1</v>
      </c>
      <c r="E964" s="80">
        <v>1</v>
      </c>
      <c r="F964" s="81">
        <v>1</v>
      </c>
      <c r="G964" s="80">
        <v>0</v>
      </c>
      <c r="H964" s="81">
        <v>0</v>
      </c>
      <c r="I964" s="80">
        <v>0</v>
      </c>
      <c r="J964" s="81">
        <v>0</v>
      </c>
      <c r="K964" s="81">
        <v>0</v>
      </c>
      <c r="L964" s="81">
        <v>1</v>
      </c>
    </row>
    <row r="965" spans="1:12" x14ac:dyDescent="0.25">
      <c r="A965" s="76" t="s">
        <v>13</v>
      </c>
      <c r="B965" s="80">
        <v>51</v>
      </c>
      <c r="C965" s="80">
        <v>51</v>
      </c>
      <c r="D965" s="81">
        <v>1</v>
      </c>
      <c r="E965" s="80">
        <v>51</v>
      </c>
      <c r="F965" s="81">
        <v>1</v>
      </c>
      <c r="G965" s="80">
        <v>0</v>
      </c>
      <c r="H965" s="81">
        <v>0</v>
      </c>
      <c r="I965" s="80">
        <v>0</v>
      </c>
      <c r="J965" s="81">
        <v>0</v>
      </c>
      <c r="K965" s="81">
        <v>0</v>
      </c>
      <c r="L965" s="81">
        <v>1</v>
      </c>
    </row>
    <row r="966" spans="1:12" x14ac:dyDescent="0.25">
      <c r="A966" s="76" t="s">
        <v>15</v>
      </c>
      <c r="B966" s="80">
        <v>1</v>
      </c>
      <c r="C966" s="80">
        <v>0</v>
      </c>
      <c r="D966" s="81">
        <v>0</v>
      </c>
      <c r="E966" s="80">
        <v>0</v>
      </c>
      <c r="F966" s="81" t="e">
        <v>#DIV/0!</v>
      </c>
      <c r="G966" s="80">
        <v>0</v>
      </c>
      <c r="H966" s="81" t="e">
        <v>#DIV/0!</v>
      </c>
      <c r="I966" s="80">
        <v>0</v>
      </c>
      <c r="J966" s="81">
        <v>0</v>
      </c>
      <c r="K966" s="81">
        <v>1</v>
      </c>
      <c r="L966" s="81" t="e">
        <v>#DIV/0!</v>
      </c>
    </row>
    <row r="967" spans="1:12" x14ac:dyDescent="0.25">
      <c r="A967" s="106" t="s">
        <v>143</v>
      </c>
      <c r="B967" s="109">
        <v>45</v>
      </c>
      <c r="C967" s="109">
        <v>40</v>
      </c>
      <c r="D967" s="110">
        <v>0.88888888888888884</v>
      </c>
      <c r="E967" s="109">
        <v>23</v>
      </c>
      <c r="F967" s="110">
        <v>0.57499999999999996</v>
      </c>
      <c r="G967" s="109">
        <v>17</v>
      </c>
      <c r="H967" s="110">
        <v>0.42499999999999999</v>
      </c>
      <c r="I967" s="109">
        <v>0</v>
      </c>
      <c r="J967" s="110">
        <v>0</v>
      </c>
      <c r="K967" s="110">
        <v>0.1111111111111111</v>
      </c>
      <c r="L967" s="110">
        <v>0.7319444444444444</v>
      </c>
    </row>
    <row r="968" spans="1:12" x14ac:dyDescent="0.25">
      <c r="A968" s="76" t="s">
        <v>6</v>
      </c>
      <c r="B968" s="80">
        <v>2</v>
      </c>
      <c r="C968" s="80">
        <v>1</v>
      </c>
      <c r="D968" s="81">
        <v>0.5</v>
      </c>
      <c r="E968" s="80">
        <v>0</v>
      </c>
      <c r="F968" s="81">
        <v>0</v>
      </c>
      <c r="G968" s="80">
        <v>1</v>
      </c>
      <c r="H968" s="81">
        <v>1</v>
      </c>
      <c r="I968" s="80">
        <v>0</v>
      </c>
      <c r="J968" s="81">
        <v>0</v>
      </c>
      <c r="K968" s="81">
        <v>0.5</v>
      </c>
      <c r="L968" s="81">
        <v>0.25</v>
      </c>
    </row>
    <row r="969" spans="1:12" x14ac:dyDescent="0.25">
      <c r="A969" s="76" t="s">
        <v>197</v>
      </c>
      <c r="B969" s="80">
        <v>2</v>
      </c>
      <c r="C969" s="80">
        <v>2</v>
      </c>
      <c r="D969" s="81">
        <v>1</v>
      </c>
      <c r="E969" s="80">
        <v>2</v>
      </c>
      <c r="F969" s="81">
        <v>1</v>
      </c>
      <c r="G969" s="80">
        <v>0</v>
      </c>
      <c r="H969" s="81">
        <v>0</v>
      </c>
      <c r="I969" s="80">
        <v>0</v>
      </c>
      <c r="J969" s="81">
        <v>0</v>
      </c>
      <c r="K969" s="81">
        <v>0</v>
      </c>
      <c r="L969" s="81">
        <v>1</v>
      </c>
    </row>
    <row r="970" spans="1:12" x14ac:dyDescent="0.25">
      <c r="A970" s="76" t="s">
        <v>198</v>
      </c>
      <c r="B970" s="80">
        <v>24</v>
      </c>
      <c r="C970" s="80">
        <v>21</v>
      </c>
      <c r="D970" s="81">
        <v>0.875</v>
      </c>
      <c r="E970" s="80">
        <v>5</v>
      </c>
      <c r="F970" s="81">
        <v>0.23809523809523808</v>
      </c>
      <c r="G970" s="80">
        <v>16</v>
      </c>
      <c r="H970" s="81">
        <v>0.76190476190476186</v>
      </c>
      <c r="I970" s="80">
        <v>0</v>
      </c>
      <c r="J970" s="81">
        <v>0</v>
      </c>
      <c r="K970" s="81">
        <v>0.125</v>
      </c>
      <c r="L970" s="81">
        <v>0.55654761904761907</v>
      </c>
    </row>
    <row r="971" spans="1:12" x14ac:dyDescent="0.25">
      <c r="A971" s="76" t="s">
        <v>196</v>
      </c>
      <c r="B971" s="80">
        <v>7</v>
      </c>
      <c r="C971" s="80">
        <v>7</v>
      </c>
      <c r="D971" s="81">
        <v>1</v>
      </c>
      <c r="E971" s="80">
        <v>7</v>
      </c>
      <c r="F971" s="81">
        <v>1</v>
      </c>
      <c r="G971" s="80">
        <v>0</v>
      </c>
      <c r="H971" s="81">
        <v>0</v>
      </c>
      <c r="I971" s="80">
        <v>0</v>
      </c>
      <c r="J971" s="81">
        <v>0</v>
      </c>
      <c r="K971" s="81">
        <v>0</v>
      </c>
      <c r="L971" s="81">
        <v>1</v>
      </c>
    </row>
    <row r="972" spans="1:12" x14ac:dyDescent="0.25">
      <c r="A972" s="76" t="s">
        <v>182</v>
      </c>
      <c r="B972" s="80">
        <v>1</v>
      </c>
      <c r="C972" s="80">
        <v>0</v>
      </c>
      <c r="D972" s="81">
        <v>0</v>
      </c>
      <c r="E972" s="80">
        <v>0</v>
      </c>
      <c r="F972" s="81" t="e">
        <v>#DIV/0!</v>
      </c>
      <c r="G972" s="80">
        <v>0</v>
      </c>
      <c r="H972" s="81" t="e">
        <v>#DIV/0!</v>
      </c>
      <c r="I972" s="80">
        <v>0</v>
      </c>
      <c r="J972" s="81">
        <v>0</v>
      </c>
      <c r="K972" s="81">
        <v>1</v>
      </c>
      <c r="L972" s="81" t="e">
        <v>#DIV/0!</v>
      </c>
    </row>
    <row r="973" spans="1:12" x14ac:dyDescent="0.25">
      <c r="A973" s="76" t="s">
        <v>13</v>
      </c>
      <c r="B973" s="80">
        <v>9</v>
      </c>
      <c r="C973" s="80">
        <v>9</v>
      </c>
      <c r="D973" s="81">
        <v>1</v>
      </c>
      <c r="E973" s="80">
        <v>9</v>
      </c>
      <c r="F973" s="81">
        <v>1</v>
      </c>
      <c r="G973" s="80">
        <v>0</v>
      </c>
      <c r="H973" s="81">
        <v>0</v>
      </c>
      <c r="I973" s="80">
        <v>0</v>
      </c>
      <c r="J973" s="81">
        <v>0</v>
      </c>
      <c r="K973" s="81">
        <v>0</v>
      </c>
      <c r="L973" s="81">
        <v>1</v>
      </c>
    </row>
    <row r="974" spans="1:12" x14ac:dyDescent="0.25">
      <c r="A974" s="106" t="s">
        <v>161</v>
      </c>
      <c r="B974" s="109">
        <v>66</v>
      </c>
      <c r="C974" s="109">
        <v>62</v>
      </c>
      <c r="D974" s="110">
        <v>0.93939393939393945</v>
      </c>
      <c r="E974" s="109">
        <v>56</v>
      </c>
      <c r="F974" s="110">
        <v>0.90322580645161288</v>
      </c>
      <c r="G974" s="109">
        <v>6</v>
      </c>
      <c r="H974" s="110">
        <v>9.6774193548387094E-2</v>
      </c>
      <c r="I974" s="109">
        <v>1</v>
      </c>
      <c r="J974" s="110">
        <v>1.5151515151515152E-2</v>
      </c>
      <c r="K974" s="110">
        <v>4.5454545454545456E-2</v>
      </c>
      <c r="L974" s="110">
        <v>0.92130987292277622</v>
      </c>
    </row>
    <row r="975" spans="1:12" x14ac:dyDescent="0.25">
      <c r="A975" s="76" t="s">
        <v>1</v>
      </c>
      <c r="B975" s="80">
        <v>1</v>
      </c>
      <c r="C975" s="80">
        <v>1</v>
      </c>
      <c r="D975" s="81">
        <v>1</v>
      </c>
      <c r="E975" s="80">
        <v>1</v>
      </c>
      <c r="F975" s="81">
        <v>1</v>
      </c>
      <c r="G975" s="80">
        <v>0</v>
      </c>
      <c r="H975" s="81">
        <v>0</v>
      </c>
      <c r="I975" s="80">
        <v>0</v>
      </c>
      <c r="J975" s="81">
        <v>0</v>
      </c>
      <c r="K975" s="81">
        <v>0</v>
      </c>
      <c r="L975" s="81">
        <v>1</v>
      </c>
    </row>
    <row r="976" spans="1:12" x14ac:dyDescent="0.25">
      <c r="A976" s="76" t="s">
        <v>6</v>
      </c>
      <c r="B976" s="80">
        <v>4</v>
      </c>
      <c r="C976" s="80">
        <v>4</v>
      </c>
      <c r="D976" s="81">
        <v>1</v>
      </c>
      <c r="E976" s="80">
        <v>4</v>
      </c>
      <c r="F976" s="81">
        <v>1</v>
      </c>
      <c r="G976" s="80">
        <v>0</v>
      </c>
      <c r="H976" s="81">
        <v>0</v>
      </c>
      <c r="I976" s="80">
        <v>0</v>
      </c>
      <c r="J976" s="81">
        <v>0</v>
      </c>
      <c r="K976" s="81">
        <v>0</v>
      </c>
      <c r="L976" s="81">
        <v>1</v>
      </c>
    </row>
    <row r="977" spans="1:12" x14ac:dyDescent="0.25">
      <c r="A977" s="76" t="s">
        <v>197</v>
      </c>
      <c r="B977" s="80">
        <v>8</v>
      </c>
      <c r="C977" s="80">
        <v>8</v>
      </c>
      <c r="D977" s="81">
        <v>1</v>
      </c>
      <c r="E977" s="80">
        <v>8</v>
      </c>
      <c r="F977" s="81">
        <v>1</v>
      </c>
      <c r="G977" s="80">
        <v>0</v>
      </c>
      <c r="H977" s="81">
        <v>0</v>
      </c>
      <c r="I977" s="80">
        <v>0</v>
      </c>
      <c r="J977" s="81">
        <v>0</v>
      </c>
      <c r="K977" s="81">
        <v>0</v>
      </c>
      <c r="L977" s="81">
        <v>1</v>
      </c>
    </row>
    <row r="978" spans="1:12" x14ac:dyDescent="0.25">
      <c r="A978" s="76" t="s">
        <v>198</v>
      </c>
      <c r="B978" s="80">
        <v>18</v>
      </c>
      <c r="C978" s="80">
        <v>17</v>
      </c>
      <c r="D978" s="81">
        <v>0.94444444444444442</v>
      </c>
      <c r="E978" s="80">
        <v>14</v>
      </c>
      <c r="F978" s="81">
        <v>0.82352941176470584</v>
      </c>
      <c r="G978" s="80">
        <v>3</v>
      </c>
      <c r="H978" s="81">
        <v>0.17647058823529413</v>
      </c>
      <c r="I978" s="80">
        <v>0</v>
      </c>
      <c r="J978" s="81">
        <v>0</v>
      </c>
      <c r="K978" s="81">
        <v>5.5555555555555552E-2</v>
      </c>
      <c r="L978" s="81">
        <v>0.88398692810457513</v>
      </c>
    </row>
    <row r="979" spans="1:12" x14ac:dyDescent="0.25">
      <c r="A979" s="76" t="s">
        <v>196</v>
      </c>
      <c r="B979" s="80">
        <v>16</v>
      </c>
      <c r="C979" s="80">
        <v>16</v>
      </c>
      <c r="D979" s="81">
        <v>1</v>
      </c>
      <c r="E979" s="80">
        <v>14</v>
      </c>
      <c r="F979" s="81">
        <v>0.875</v>
      </c>
      <c r="G979" s="80">
        <v>2</v>
      </c>
      <c r="H979" s="81">
        <v>0.125</v>
      </c>
      <c r="I979" s="80">
        <v>0</v>
      </c>
      <c r="J979" s="81">
        <v>0</v>
      </c>
      <c r="K979" s="81">
        <v>0</v>
      </c>
      <c r="L979" s="81">
        <v>0.9375</v>
      </c>
    </row>
    <row r="980" spans="1:12" x14ac:dyDescent="0.25">
      <c r="A980" s="76" t="s">
        <v>182</v>
      </c>
      <c r="B980" s="80">
        <v>4</v>
      </c>
      <c r="C980" s="80">
        <v>3</v>
      </c>
      <c r="D980" s="81">
        <v>0.75</v>
      </c>
      <c r="E980" s="80">
        <v>3</v>
      </c>
      <c r="F980" s="81">
        <v>1</v>
      </c>
      <c r="G980" s="80">
        <v>0</v>
      </c>
      <c r="H980" s="81">
        <v>0</v>
      </c>
      <c r="I980" s="80">
        <v>0</v>
      </c>
      <c r="J980" s="81">
        <v>0</v>
      </c>
      <c r="K980" s="81">
        <v>0.25</v>
      </c>
      <c r="L980" s="81">
        <v>0.875</v>
      </c>
    </row>
    <row r="981" spans="1:12" x14ac:dyDescent="0.25">
      <c r="A981" s="76" t="s">
        <v>11</v>
      </c>
      <c r="B981" s="80">
        <v>2</v>
      </c>
      <c r="C981" s="80">
        <v>2</v>
      </c>
      <c r="D981" s="81">
        <v>1</v>
      </c>
      <c r="E981" s="80">
        <v>2</v>
      </c>
      <c r="F981" s="81">
        <v>1</v>
      </c>
      <c r="G981" s="80">
        <v>0</v>
      </c>
      <c r="H981" s="81">
        <v>0</v>
      </c>
      <c r="I981" s="80">
        <v>0</v>
      </c>
      <c r="J981" s="81">
        <v>0</v>
      </c>
      <c r="K981" s="81">
        <v>0</v>
      </c>
      <c r="L981" s="81">
        <v>1</v>
      </c>
    </row>
    <row r="982" spans="1:12" x14ac:dyDescent="0.25">
      <c r="A982" s="76" t="s">
        <v>12</v>
      </c>
      <c r="B982" s="80">
        <v>1</v>
      </c>
      <c r="C982" s="80">
        <v>1</v>
      </c>
      <c r="D982" s="81">
        <v>1</v>
      </c>
      <c r="E982" s="80">
        <v>1</v>
      </c>
      <c r="F982" s="81">
        <v>1</v>
      </c>
      <c r="G982" s="80">
        <v>0</v>
      </c>
      <c r="H982" s="81">
        <v>0</v>
      </c>
      <c r="I982" s="80">
        <v>0</v>
      </c>
      <c r="J982" s="81">
        <v>0</v>
      </c>
      <c r="K982" s="81">
        <v>0</v>
      </c>
      <c r="L982" s="81">
        <v>1</v>
      </c>
    </row>
    <row r="983" spans="1:12" x14ac:dyDescent="0.25">
      <c r="A983" s="76" t="s">
        <v>13</v>
      </c>
      <c r="B983" s="80">
        <v>7</v>
      </c>
      <c r="C983" s="80">
        <v>7</v>
      </c>
      <c r="D983" s="81">
        <v>1</v>
      </c>
      <c r="E983" s="80">
        <v>6</v>
      </c>
      <c r="F983" s="81">
        <v>0.8571428571428571</v>
      </c>
      <c r="G983" s="80">
        <v>1</v>
      </c>
      <c r="H983" s="81">
        <v>0.14285714285714285</v>
      </c>
      <c r="I983" s="80">
        <v>0</v>
      </c>
      <c r="J983" s="81">
        <v>0</v>
      </c>
      <c r="K983" s="81">
        <v>0</v>
      </c>
      <c r="L983" s="81">
        <v>0.9285714285714286</v>
      </c>
    </row>
    <row r="984" spans="1:12" x14ac:dyDescent="0.25">
      <c r="A984" s="76" t="s">
        <v>15</v>
      </c>
      <c r="B984" s="80">
        <v>5</v>
      </c>
      <c r="C984" s="80">
        <v>3</v>
      </c>
      <c r="D984" s="81">
        <v>0.6</v>
      </c>
      <c r="E984" s="80">
        <v>3</v>
      </c>
      <c r="F984" s="81">
        <v>1</v>
      </c>
      <c r="G984" s="80">
        <v>0</v>
      </c>
      <c r="H984" s="81">
        <v>0</v>
      </c>
      <c r="I984" s="80">
        <v>1</v>
      </c>
      <c r="J984" s="81">
        <v>0.2</v>
      </c>
      <c r="K984" s="81">
        <v>0.2</v>
      </c>
      <c r="L984" s="81">
        <v>0.8</v>
      </c>
    </row>
    <row r="985" spans="1:12" x14ac:dyDescent="0.25">
      <c r="A985" s="106" t="s">
        <v>102</v>
      </c>
      <c r="B985" s="109">
        <v>137</v>
      </c>
      <c r="C985" s="109">
        <v>133</v>
      </c>
      <c r="D985" s="110">
        <v>0.97080291970802923</v>
      </c>
      <c r="E985" s="109">
        <v>114</v>
      </c>
      <c r="F985" s="110">
        <v>0.8571428571428571</v>
      </c>
      <c r="G985" s="109">
        <v>19</v>
      </c>
      <c r="H985" s="110">
        <v>0.14285714285714285</v>
      </c>
      <c r="I985" s="109">
        <v>0</v>
      </c>
      <c r="J985" s="110">
        <v>0</v>
      </c>
      <c r="K985" s="110">
        <v>2.9197080291970802E-2</v>
      </c>
      <c r="L985" s="110">
        <v>0.91397288842544322</v>
      </c>
    </row>
    <row r="986" spans="1:12" x14ac:dyDescent="0.25">
      <c r="A986" s="76" t="s">
        <v>6</v>
      </c>
      <c r="B986" s="80">
        <v>13</v>
      </c>
      <c r="C986" s="80">
        <v>13</v>
      </c>
      <c r="D986" s="81">
        <v>1</v>
      </c>
      <c r="E986" s="80">
        <v>10</v>
      </c>
      <c r="F986" s="81">
        <v>0.76923076923076927</v>
      </c>
      <c r="G986" s="80">
        <v>3</v>
      </c>
      <c r="H986" s="81">
        <v>0.23076923076923078</v>
      </c>
      <c r="I986" s="80">
        <v>0</v>
      </c>
      <c r="J986" s="81">
        <v>0</v>
      </c>
      <c r="K986" s="81">
        <v>0</v>
      </c>
      <c r="L986" s="81">
        <v>0.88461538461538458</v>
      </c>
    </row>
    <row r="987" spans="1:12" x14ac:dyDescent="0.25">
      <c r="A987" s="76" t="s">
        <v>197</v>
      </c>
      <c r="B987" s="80">
        <v>22</v>
      </c>
      <c r="C987" s="80">
        <v>22</v>
      </c>
      <c r="D987" s="81">
        <v>1</v>
      </c>
      <c r="E987" s="80">
        <v>20</v>
      </c>
      <c r="F987" s="81">
        <v>0.90909090909090906</v>
      </c>
      <c r="G987" s="80">
        <v>2</v>
      </c>
      <c r="H987" s="81">
        <v>9.0909090909090912E-2</v>
      </c>
      <c r="I987" s="80">
        <v>0</v>
      </c>
      <c r="J987" s="81">
        <v>0</v>
      </c>
      <c r="K987" s="81">
        <v>0</v>
      </c>
      <c r="L987" s="81">
        <v>0.95454545454545459</v>
      </c>
    </row>
    <row r="988" spans="1:12" x14ac:dyDescent="0.25">
      <c r="A988" s="76" t="s">
        <v>198</v>
      </c>
      <c r="B988" s="80">
        <v>29</v>
      </c>
      <c r="C988" s="80">
        <v>28</v>
      </c>
      <c r="D988" s="81">
        <v>0.96551724137931039</v>
      </c>
      <c r="E988" s="80">
        <v>26</v>
      </c>
      <c r="F988" s="81">
        <v>0.9285714285714286</v>
      </c>
      <c r="G988" s="80">
        <v>2</v>
      </c>
      <c r="H988" s="81">
        <v>7.1428571428571425E-2</v>
      </c>
      <c r="I988" s="80">
        <v>0</v>
      </c>
      <c r="J988" s="81">
        <v>0</v>
      </c>
      <c r="K988" s="81">
        <v>3.4482758620689655E-2</v>
      </c>
      <c r="L988" s="81">
        <v>0.94704433497536944</v>
      </c>
    </row>
    <row r="989" spans="1:12" x14ac:dyDescent="0.25">
      <c r="A989" s="76" t="s">
        <v>196</v>
      </c>
      <c r="B989" s="80">
        <v>13</v>
      </c>
      <c r="C989" s="80">
        <v>13</v>
      </c>
      <c r="D989" s="81">
        <v>1</v>
      </c>
      <c r="E989" s="80">
        <v>11</v>
      </c>
      <c r="F989" s="81">
        <v>0.84615384615384615</v>
      </c>
      <c r="G989" s="80">
        <v>2</v>
      </c>
      <c r="H989" s="81">
        <v>0.15384615384615385</v>
      </c>
      <c r="I989" s="80">
        <v>0</v>
      </c>
      <c r="J989" s="81">
        <v>0</v>
      </c>
      <c r="K989" s="81">
        <v>0</v>
      </c>
      <c r="L989" s="81">
        <v>0.92307692307692313</v>
      </c>
    </row>
    <row r="990" spans="1:12" x14ac:dyDescent="0.25">
      <c r="A990" s="76" t="s">
        <v>182</v>
      </c>
      <c r="B990" s="80">
        <v>2</v>
      </c>
      <c r="C990" s="80">
        <v>2</v>
      </c>
      <c r="D990" s="81">
        <v>1</v>
      </c>
      <c r="E990" s="80">
        <v>2</v>
      </c>
      <c r="F990" s="81">
        <v>1</v>
      </c>
      <c r="G990" s="80">
        <v>0</v>
      </c>
      <c r="H990" s="81">
        <v>0</v>
      </c>
      <c r="I990" s="80">
        <v>0</v>
      </c>
      <c r="J990" s="81">
        <v>0</v>
      </c>
      <c r="K990" s="81">
        <v>0</v>
      </c>
      <c r="L990" s="81">
        <v>1</v>
      </c>
    </row>
    <row r="991" spans="1:12" x14ac:dyDescent="0.25">
      <c r="A991" s="76" t="s">
        <v>10</v>
      </c>
      <c r="B991" s="80">
        <v>3</v>
      </c>
      <c r="C991" s="80">
        <v>2</v>
      </c>
      <c r="D991" s="81">
        <v>0.66666666666666663</v>
      </c>
      <c r="E991" s="80">
        <v>2</v>
      </c>
      <c r="F991" s="81">
        <v>1</v>
      </c>
      <c r="G991" s="80">
        <v>0</v>
      </c>
      <c r="H991" s="81">
        <v>0</v>
      </c>
      <c r="I991" s="80">
        <v>0</v>
      </c>
      <c r="J991" s="81">
        <v>0</v>
      </c>
      <c r="K991" s="81">
        <v>0.33333333333333331</v>
      </c>
      <c r="L991" s="81">
        <v>0.83333333333333326</v>
      </c>
    </row>
    <row r="992" spans="1:12" x14ac:dyDescent="0.25">
      <c r="A992" s="76" t="s">
        <v>11</v>
      </c>
      <c r="B992" s="80">
        <v>13</v>
      </c>
      <c r="C992" s="80">
        <v>13</v>
      </c>
      <c r="D992" s="81">
        <v>1</v>
      </c>
      <c r="E992" s="80">
        <v>9</v>
      </c>
      <c r="F992" s="81">
        <v>0.69230769230769229</v>
      </c>
      <c r="G992" s="80">
        <v>4</v>
      </c>
      <c r="H992" s="81">
        <v>0.30769230769230771</v>
      </c>
      <c r="I992" s="80">
        <v>0</v>
      </c>
      <c r="J992" s="81">
        <v>0</v>
      </c>
      <c r="K992" s="81">
        <v>0</v>
      </c>
      <c r="L992" s="81">
        <v>0.84615384615384615</v>
      </c>
    </row>
    <row r="993" spans="1:12" x14ac:dyDescent="0.25">
      <c r="A993" s="76" t="s">
        <v>12</v>
      </c>
      <c r="B993" s="80">
        <v>3</v>
      </c>
      <c r="C993" s="80">
        <v>3</v>
      </c>
      <c r="D993" s="81">
        <v>1</v>
      </c>
      <c r="E993" s="80">
        <v>3</v>
      </c>
      <c r="F993" s="81">
        <v>1</v>
      </c>
      <c r="G993" s="80">
        <v>0</v>
      </c>
      <c r="H993" s="81">
        <v>0</v>
      </c>
      <c r="I993" s="80">
        <v>0</v>
      </c>
      <c r="J993" s="81">
        <v>0</v>
      </c>
      <c r="K993" s="81">
        <v>0</v>
      </c>
      <c r="L993" s="81">
        <v>1</v>
      </c>
    </row>
    <row r="994" spans="1:12" x14ac:dyDescent="0.25">
      <c r="A994" s="76" t="s">
        <v>13</v>
      </c>
      <c r="B994" s="80">
        <v>31</v>
      </c>
      <c r="C994" s="80">
        <v>31</v>
      </c>
      <c r="D994" s="81">
        <v>1</v>
      </c>
      <c r="E994" s="80">
        <v>26</v>
      </c>
      <c r="F994" s="81">
        <v>0.83870967741935487</v>
      </c>
      <c r="G994" s="80">
        <v>5</v>
      </c>
      <c r="H994" s="81">
        <v>0.16129032258064516</v>
      </c>
      <c r="I994" s="80">
        <v>0</v>
      </c>
      <c r="J994" s="81">
        <v>0</v>
      </c>
      <c r="K994" s="81">
        <v>0</v>
      </c>
      <c r="L994" s="81">
        <v>0.91935483870967749</v>
      </c>
    </row>
    <row r="995" spans="1:12" x14ac:dyDescent="0.25">
      <c r="A995" s="76" t="s">
        <v>15</v>
      </c>
      <c r="B995" s="80">
        <v>8</v>
      </c>
      <c r="C995" s="80">
        <v>6</v>
      </c>
      <c r="D995" s="81">
        <v>0.75</v>
      </c>
      <c r="E995" s="80">
        <v>5</v>
      </c>
      <c r="F995" s="81">
        <v>0.83333333333333337</v>
      </c>
      <c r="G995" s="80">
        <v>1</v>
      </c>
      <c r="H995" s="81">
        <v>0.16666666666666666</v>
      </c>
      <c r="I995" s="80">
        <v>0</v>
      </c>
      <c r="J995" s="81">
        <v>0</v>
      </c>
      <c r="K995" s="81">
        <v>0.25</v>
      </c>
      <c r="L995" s="81">
        <v>0.79166666666666674</v>
      </c>
    </row>
    <row r="996" spans="1:12" x14ac:dyDescent="0.25">
      <c r="A996" s="106" t="s">
        <v>41</v>
      </c>
      <c r="B996" s="109">
        <v>251</v>
      </c>
      <c r="C996" s="109">
        <v>244</v>
      </c>
      <c r="D996" s="110">
        <v>0.97211155378486058</v>
      </c>
      <c r="E996" s="109">
        <v>203</v>
      </c>
      <c r="F996" s="110">
        <v>0.83196721311475408</v>
      </c>
      <c r="G996" s="109">
        <v>41</v>
      </c>
      <c r="H996" s="110">
        <v>0.16803278688524589</v>
      </c>
      <c r="I996" s="109">
        <v>0</v>
      </c>
      <c r="J996" s="110">
        <v>0</v>
      </c>
      <c r="K996" s="110">
        <v>2.7888446215139442E-2</v>
      </c>
      <c r="L996" s="110">
        <v>0.90203938344980727</v>
      </c>
    </row>
    <row r="997" spans="1:12" x14ac:dyDescent="0.25">
      <c r="A997" s="76" t="s">
        <v>1</v>
      </c>
      <c r="B997" s="80">
        <v>1</v>
      </c>
      <c r="C997" s="80">
        <v>1</v>
      </c>
      <c r="D997" s="81">
        <v>1</v>
      </c>
      <c r="E997" s="80">
        <v>1</v>
      </c>
      <c r="F997" s="81">
        <v>1</v>
      </c>
      <c r="G997" s="80">
        <v>0</v>
      </c>
      <c r="H997" s="81">
        <v>0</v>
      </c>
      <c r="I997" s="80">
        <v>0</v>
      </c>
      <c r="J997" s="81">
        <v>0</v>
      </c>
      <c r="K997" s="81">
        <v>0</v>
      </c>
      <c r="L997" s="81">
        <v>1</v>
      </c>
    </row>
    <row r="998" spans="1:12" x14ac:dyDescent="0.25">
      <c r="A998" s="76" t="s">
        <v>6</v>
      </c>
      <c r="B998" s="80">
        <v>9</v>
      </c>
      <c r="C998" s="80">
        <v>9</v>
      </c>
      <c r="D998" s="81">
        <v>1</v>
      </c>
      <c r="E998" s="80">
        <v>5</v>
      </c>
      <c r="F998" s="81">
        <v>0.55555555555555558</v>
      </c>
      <c r="G998" s="80">
        <v>4</v>
      </c>
      <c r="H998" s="81">
        <v>0.44444444444444442</v>
      </c>
      <c r="I998" s="80">
        <v>0</v>
      </c>
      <c r="J998" s="81">
        <v>0</v>
      </c>
      <c r="K998" s="81">
        <v>0</v>
      </c>
      <c r="L998" s="81">
        <v>0.77777777777777779</v>
      </c>
    </row>
    <row r="999" spans="1:12" x14ac:dyDescent="0.25">
      <c r="A999" s="76" t="s">
        <v>197</v>
      </c>
      <c r="B999" s="80">
        <v>28</v>
      </c>
      <c r="C999" s="80">
        <v>27</v>
      </c>
      <c r="D999" s="81">
        <v>0.9642857142857143</v>
      </c>
      <c r="E999" s="80">
        <v>22</v>
      </c>
      <c r="F999" s="81">
        <v>0.81481481481481477</v>
      </c>
      <c r="G999" s="80">
        <v>5</v>
      </c>
      <c r="H999" s="81">
        <v>0.18518518518518517</v>
      </c>
      <c r="I999" s="80">
        <v>0</v>
      </c>
      <c r="J999" s="81">
        <v>0</v>
      </c>
      <c r="K999" s="81">
        <v>3.5714285714285712E-2</v>
      </c>
      <c r="L999" s="81">
        <v>0.88955026455026454</v>
      </c>
    </row>
    <row r="1000" spans="1:12" x14ac:dyDescent="0.25">
      <c r="A1000" s="76" t="s">
        <v>198</v>
      </c>
      <c r="B1000" s="80">
        <v>40</v>
      </c>
      <c r="C1000" s="80">
        <v>38</v>
      </c>
      <c r="D1000" s="81">
        <v>0.95</v>
      </c>
      <c r="E1000" s="80">
        <v>26</v>
      </c>
      <c r="F1000" s="81">
        <v>0.68421052631578949</v>
      </c>
      <c r="G1000" s="80">
        <v>12</v>
      </c>
      <c r="H1000" s="81">
        <v>0.31578947368421051</v>
      </c>
      <c r="I1000" s="80">
        <v>0</v>
      </c>
      <c r="J1000" s="81">
        <v>0</v>
      </c>
      <c r="K1000" s="81">
        <v>0.05</v>
      </c>
      <c r="L1000" s="81">
        <v>0.81710526315789478</v>
      </c>
    </row>
    <row r="1001" spans="1:12" x14ac:dyDescent="0.25">
      <c r="A1001" s="76" t="s">
        <v>196</v>
      </c>
      <c r="B1001" s="80">
        <v>104</v>
      </c>
      <c r="C1001" s="80">
        <v>101</v>
      </c>
      <c r="D1001" s="81">
        <v>0.97115384615384615</v>
      </c>
      <c r="E1001" s="80">
        <v>85</v>
      </c>
      <c r="F1001" s="81">
        <v>0.84158415841584155</v>
      </c>
      <c r="G1001" s="80">
        <v>16</v>
      </c>
      <c r="H1001" s="81">
        <v>0.15841584158415842</v>
      </c>
      <c r="I1001" s="80">
        <v>0</v>
      </c>
      <c r="J1001" s="81">
        <v>0</v>
      </c>
      <c r="K1001" s="81">
        <v>2.8846153846153848E-2</v>
      </c>
      <c r="L1001" s="81">
        <v>0.90636900228484385</v>
      </c>
    </row>
    <row r="1002" spans="1:12" x14ac:dyDescent="0.25">
      <c r="A1002" s="76" t="s">
        <v>182</v>
      </c>
      <c r="B1002" s="80">
        <v>16</v>
      </c>
      <c r="C1002" s="80">
        <v>16</v>
      </c>
      <c r="D1002" s="81">
        <v>1</v>
      </c>
      <c r="E1002" s="80">
        <v>16</v>
      </c>
      <c r="F1002" s="81">
        <v>1</v>
      </c>
      <c r="G1002" s="80">
        <v>0</v>
      </c>
      <c r="H1002" s="81">
        <v>0</v>
      </c>
      <c r="I1002" s="80">
        <v>0</v>
      </c>
      <c r="J1002" s="81">
        <v>0</v>
      </c>
      <c r="K1002" s="81">
        <v>0</v>
      </c>
      <c r="L1002" s="81">
        <v>1</v>
      </c>
    </row>
    <row r="1003" spans="1:12" x14ac:dyDescent="0.25">
      <c r="A1003" s="76" t="s">
        <v>11</v>
      </c>
      <c r="B1003" s="80">
        <v>4</v>
      </c>
      <c r="C1003" s="80">
        <v>4</v>
      </c>
      <c r="D1003" s="81">
        <v>1</v>
      </c>
      <c r="E1003" s="80">
        <v>4</v>
      </c>
      <c r="F1003" s="81">
        <v>1</v>
      </c>
      <c r="G1003" s="80">
        <v>0</v>
      </c>
      <c r="H1003" s="81">
        <v>0</v>
      </c>
      <c r="I1003" s="80">
        <v>0</v>
      </c>
      <c r="J1003" s="81">
        <v>0</v>
      </c>
      <c r="K1003" s="81">
        <v>0</v>
      </c>
      <c r="L1003" s="81">
        <v>1</v>
      </c>
    </row>
    <row r="1004" spans="1:12" x14ac:dyDescent="0.25">
      <c r="A1004" s="76" t="s">
        <v>12</v>
      </c>
      <c r="B1004" s="80">
        <v>2</v>
      </c>
      <c r="C1004" s="80">
        <v>2</v>
      </c>
      <c r="D1004" s="81">
        <v>1</v>
      </c>
      <c r="E1004" s="80">
        <v>2</v>
      </c>
      <c r="F1004" s="81">
        <v>1</v>
      </c>
      <c r="G1004" s="80">
        <v>0</v>
      </c>
      <c r="H1004" s="81">
        <v>0</v>
      </c>
      <c r="I1004" s="80">
        <v>0</v>
      </c>
      <c r="J1004" s="81">
        <v>0</v>
      </c>
      <c r="K1004" s="81">
        <v>0</v>
      </c>
      <c r="L1004" s="81">
        <v>1</v>
      </c>
    </row>
    <row r="1005" spans="1:12" x14ac:dyDescent="0.25">
      <c r="A1005" s="76" t="s">
        <v>13</v>
      </c>
      <c r="B1005" s="80">
        <v>47</v>
      </c>
      <c r="C1005" s="80">
        <v>46</v>
      </c>
      <c r="D1005" s="81">
        <v>0.97872340425531912</v>
      </c>
      <c r="E1005" s="80">
        <v>42</v>
      </c>
      <c r="F1005" s="81">
        <v>0.91304347826086951</v>
      </c>
      <c r="G1005" s="80">
        <v>4</v>
      </c>
      <c r="H1005" s="81">
        <v>8.6956521739130432E-2</v>
      </c>
      <c r="I1005" s="80">
        <v>0</v>
      </c>
      <c r="J1005" s="81">
        <v>0</v>
      </c>
      <c r="K1005" s="81">
        <v>2.1276595744680851E-2</v>
      </c>
      <c r="L1005" s="81">
        <v>0.94588344125809432</v>
      </c>
    </row>
    <row r="1006" spans="1:12" x14ac:dyDescent="0.25">
      <c r="A1006" s="106" t="s">
        <v>103</v>
      </c>
      <c r="B1006" s="109">
        <v>86</v>
      </c>
      <c r="C1006" s="109">
        <v>85</v>
      </c>
      <c r="D1006" s="110">
        <v>0.98837209302325579</v>
      </c>
      <c r="E1006" s="109">
        <v>81</v>
      </c>
      <c r="F1006" s="110">
        <v>0.95294117647058818</v>
      </c>
      <c r="G1006" s="109">
        <v>4</v>
      </c>
      <c r="H1006" s="110">
        <v>4.7058823529411764E-2</v>
      </c>
      <c r="I1006" s="109">
        <v>0</v>
      </c>
      <c r="J1006" s="110">
        <v>0</v>
      </c>
      <c r="K1006" s="110">
        <v>1.1627906976744186E-2</v>
      </c>
      <c r="L1006" s="110">
        <v>0.97065663474692199</v>
      </c>
    </row>
    <row r="1007" spans="1:12" x14ac:dyDescent="0.25">
      <c r="A1007" s="76" t="s">
        <v>1</v>
      </c>
      <c r="B1007" s="80">
        <v>1</v>
      </c>
      <c r="C1007" s="80">
        <v>1</v>
      </c>
      <c r="D1007" s="81">
        <v>1</v>
      </c>
      <c r="E1007" s="80">
        <v>1</v>
      </c>
      <c r="F1007" s="81">
        <v>1</v>
      </c>
      <c r="G1007" s="80">
        <v>0</v>
      </c>
      <c r="H1007" s="81">
        <v>0</v>
      </c>
      <c r="I1007" s="80">
        <v>0</v>
      </c>
      <c r="J1007" s="81">
        <v>0</v>
      </c>
      <c r="K1007" s="81">
        <v>0</v>
      </c>
      <c r="L1007" s="81">
        <v>1</v>
      </c>
    </row>
    <row r="1008" spans="1:12" x14ac:dyDescent="0.25">
      <c r="A1008" s="76" t="s">
        <v>6</v>
      </c>
      <c r="B1008" s="80">
        <v>8</v>
      </c>
      <c r="C1008" s="80">
        <v>8</v>
      </c>
      <c r="D1008" s="81">
        <v>1</v>
      </c>
      <c r="E1008" s="80">
        <v>6</v>
      </c>
      <c r="F1008" s="81">
        <v>0.75</v>
      </c>
      <c r="G1008" s="80">
        <v>2</v>
      </c>
      <c r="H1008" s="81">
        <v>0.25</v>
      </c>
      <c r="I1008" s="80">
        <v>0</v>
      </c>
      <c r="J1008" s="81">
        <v>0</v>
      </c>
      <c r="K1008" s="81">
        <v>0</v>
      </c>
      <c r="L1008" s="81">
        <v>0.875</v>
      </c>
    </row>
    <row r="1009" spans="1:12" x14ac:dyDescent="0.25">
      <c r="A1009" s="76" t="s">
        <v>197</v>
      </c>
      <c r="B1009" s="80">
        <v>22</v>
      </c>
      <c r="C1009" s="80">
        <v>22</v>
      </c>
      <c r="D1009" s="81">
        <v>1</v>
      </c>
      <c r="E1009" s="80">
        <v>22</v>
      </c>
      <c r="F1009" s="81">
        <v>1</v>
      </c>
      <c r="G1009" s="80">
        <v>0</v>
      </c>
      <c r="H1009" s="81">
        <v>0</v>
      </c>
      <c r="I1009" s="80">
        <v>0</v>
      </c>
      <c r="J1009" s="81">
        <v>0</v>
      </c>
      <c r="K1009" s="81">
        <v>0</v>
      </c>
      <c r="L1009" s="81">
        <v>1</v>
      </c>
    </row>
    <row r="1010" spans="1:12" x14ac:dyDescent="0.25">
      <c r="A1010" s="76" t="s">
        <v>198</v>
      </c>
      <c r="B1010" s="80">
        <v>23</v>
      </c>
      <c r="C1010" s="80">
        <v>22</v>
      </c>
      <c r="D1010" s="81">
        <v>0.95652173913043481</v>
      </c>
      <c r="E1010" s="80">
        <v>21</v>
      </c>
      <c r="F1010" s="81">
        <v>0.95454545454545459</v>
      </c>
      <c r="G1010" s="80">
        <v>1</v>
      </c>
      <c r="H1010" s="81">
        <v>4.5454545454545456E-2</v>
      </c>
      <c r="I1010" s="80">
        <v>0</v>
      </c>
      <c r="J1010" s="81">
        <v>0</v>
      </c>
      <c r="K1010" s="81">
        <v>4.3478260869565216E-2</v>
      </c>
      <c r="L1010" s="81">
        <v>0.9555335968379447</v>
      </c>
    </row>
    <row r="1011" spans="1:12" x14ac:dyDescent="0.25">
      <c r="A1011" s="76" t="s">
        <v>196</v>
      </c>
      <c r="B1011" s="80">
        <v>9</v>
      </c>
      <c r="C1011" s="80">
        <v>9</v>
      </c>
      <c r="D1011" s="81">
        <v>1</v>
      </c>
      <c r="E1011" s="80">
        <v>8</v>
      </c>
      <c r="F1011" s="81">
        <v>0.88888888888888884</v>
      </c>
      <c r="G1011" s="80">
        <v>1</v>
      </c>
      <c r="H1011" s="81">
        <v>0.1111111111111111</v>
      </c>
      <c r="I1011" s="80">
        <v>0</v>
      </c>
      <c r="J1011" s="81">
        <v>0</v>
      </c>
      <c r="K1011" s="81">
        <v>0</v>
      </c>
      <c r="L1011" s="81">
        <v>0.94444444444444442</v>
      </c>
    </row>
    <row r="1012" spans="1:12" x14ac:dyDescent="0.25">
      <c r="A1012" s="76" t="s">
        <v>182</v>
      </c>
      <c r="B1012" s="80">
        <v>4</v>
      </c>
      <c r="C1012" s="80">
        <v>4</v>
      </c>
      <c r="D1012" s="81">
        <v>1</v>
      </c>
      <c r="E1012" s="80">
        <v>4</v>
      </c>
      <c r="F1012" s="81">
        <v>1</v>
      </c>
      <c r="G1012" s="80">
        <v>0</v>
      </c>
      <c r="H1012" s="81">
        <v>0</v>
      </c>
      <c r="I1012" s="80">
        <v>0</v>
      </c>
      <c r="J1012" s="81">
        <v>0</v>
      </c>
      <c r="K1012" s="81">
        <v>0</v>
      </c>
      <c r="L1012" s="81">
        <v>1</v>
      </c>
    </row>
    <row r="1013" spans="1:12" x14ac:dyDescent="0.25">
      <c r="A1013" s="76" t="s">
        <v>11</v>
      </c>
      <c r="B1013" s="80">
        <v>2</v>
      </c>
      <c r="C1013" s="80">
        <v>2</v>
      </c>
      <c r="D1013" s="81">
        <v>1</v>
      </c>
      <c r="E1013" s="80">
        <v>2</v>
      </c>
      <c r="F1013" s="81">
        <v>1</v>
      </c>
      <c r="G1013" s="80">
        <v>0</v>
      </c>
      <c r="H1013" s="81">
        <v>0</v>
      </c>
      <c r="I1013" s="80">
        <v>0</v>
      </c>
      <c r="J1013" s="81">
        <v>0</v>
      </c>
      <c r="K1013" s="81">
        <v>0</v>
      </c>
      <c r="L1013" s="81">
        <v>1</v>
      </c>
    </row>
    <row r="1014" spans="1:12" x14ac:dyDescent="0.25">
      <c r="A1014" s="76" t="s">
        <v>13</v>
      </c>
      <c r="B1014" s="80">
        <v>12</v>
      </c>
      <c r="C1014" s="80">
        <v>12</v>
      </c>
      <c r="D1014" s="81">
        <v>1</v>
      </c>
      <c r="E1014" s="80">
        <v>12</v>
      </c>
      <c r="F1014" s="81">
        <v>1</v>
      </c>
      <c r="G1014" s="80">
        <v>0</v>
      </c>
      <c r="H1014" s="81">
        <v>0</v>
      </c>
      <c r="I1014" s="80">
        <v>0</v>
      </c>
      <c r="J1014" s="81">
        <v>0</v>
      </c>
      <c r="K1014" s="81">
        <v>0</v>
      </c>
      <c r="L1014" s="81">
        <v>1</v>
      </c>
    </row>
    <row r="1015" spans="1:12" x14ac:dyDescent="0.25">
      <c r="A1015" s="76" t="s">
        <v>15</v>
      </c>
      <c r="B1015" s="80">
        <v>5</v>
      </c>
      <c r="C1015" s="80">
        <v>5</v>
      </c>
      <c r="D1015" s="81">
        <v>1</v>
      </c>
      <c r="E1015" s="80">
        <v>5</v>
      </c>
      <c r="F1015" s="81">
        <v>1</v>
      </c>
      <c r="G1015" s="80">
        <v>0</v>
      </c>
      <c r="H1015" s="81">
        <v>0</v>
      </c>
      <c r="I1015" s="80">
        <v>0</v>
      </c>
      <c r="J1015" s="81">
        <v>0</v>
      </c>
      <c r="K1015" s="81">
        <v>0</v>
      </c>
      <c r="L1015" s="81">
        <v>1</v>
      </c>
    </row>
    <row r="1016" spans="1:12" x14ac:dyDescent="0.25">
      <c r="A1016" s="106" t="s">
        <v>187</v>
      </c>
      <c r="B1016" s="109">
        <v>38</v>
      </c>
      <c r="C1016" s="109">
        <v>32</v>
      </c>
      <c r="D1016" s="110">
        <v>0.84210526315789469</v>
      </c>
      <c r="E1016" s="109">
        <v>24</v>
      </c>
      <c r="F1016" s="110">
        <v>0.75</v>
      </c>
      <c r="G1016" s="109">
        <v>8</v>
      </c>
      <c r="H1016" s="110">
        <v>0.25</v>
      </c>
      <c r="I1016" s="109">
        <v>0</v>
      </c>
      <c r="J1016" s="110">
        <v>0</v>
      </c>
      <c r="K1016" s="110">
        <v>0.15789473684210525</v>
      </c>
      <c r="L1016" s="110">
        <v>0.79605263157894735</v>
      </c>
    </row>
    <row r="1017" spans="1:12" x14ac:dyDescent="0.25">
      <c r="A1017" s="76" t="s">
        <v>6</v>
      </c>
      <c r="B1017" s="80">
        <v>4</v>
      </c>
      <c r="C1017" s="80">
        <v>4</v>
      </c>
      <c r="D1017" s="81">
        <v>1</v>
      </c>
      <c r="E1017" s="80">
        <v>4</v>
      </c>
      <c r="F1017" s="81">
        <v>1</v>
      </c>
      <c r="G1017" s="80">
        <v>0</v>
      </c>
      <c r="H1017" s="81">
        <v>0</v>
      </c>
      <c r="I1017" s="80">
        <v>0</v>
      </c>
      <c r="J1017" s="81">
        <v>0</v>
      </c>
      <c r="K1017" s="81">
        <v>0</v>
      </c>
      <c r="L1017" s="81">
        <v>1</v>
      </c>
    </row>
    <row r="1018" spans="1:12" x14ac:dyDescent="0.25">
      <c r="A1018" s="76" t="s">
        <v>197</v>
      </c>
      <c r="B1018" s="80">
        <v>1</v>
      </c>
      <c r="C1018" s="80">
        <v>1</v>
      </c>
      <c r="D1018" s="81">
        <v>1</v>
      </c>
      <c r="E1018" s="80">
        <v>1</v>
      </c>
      <c r="F1018" s="81">
        <v>1</v>
      </c>
      <c r="G1018" s="80">
        <v>0</v>
      </c>
      <c r="H1018" s="81">
        <v>0</v>
      </c>
      <c r="I1018" s="80">
        <v>0</v>
      </c>
      <c r="J1018" s="81">
        <v>0</v>
      </c>
      <c r="K1018" s="81">
        <v>0</v>
      </c>
      <c r="L1018" s="81">
        <v>1</v>
      </c>
    </row>
    <row r="1019" spans="1:12" x14ac:dyDescent="0.25">
      <c r="A1019" s="76" t="s">
        <v>198</v>
      </c>
      <c r="B1019" s="80">
        <v>11</v>
      </c>
      <c r="C1019" s="80">
        <v>9</v>
      </c>
      <c r="D1019" s="81">
        <v>0.81818181818181823</v>
      </c>
      <c r="E1019" s="80">
        <v>6</v>
      </c>
      <c r="F1019" s="81">
        <v>0.66666666666666663</v>
      </c>
      <c r="G1019" s="80">
        <v>3</v>
      </c>
      <c r="H1019" s="81">
        <v>0.33333333333333331</v>
      </c>
      <c r="I1019" s="80">
        <v>0</v>
      </c>
      <c r="J1019" s="81">
        <v>0</v>
      </c>
      <c r="K1019" s="81">
        <v>0.18181818181818182</v>
      </c>
      <c r="L1019" s="81">
        <v>0.74242424242424243</v>
      </c>
    </row>
    <row r="1020" spans="1:12" x14ac:dyDescent="0.25">
      <c r="A1020" s="76" t="s">
        <v>196</v>
      </c>
      <c r="B1020" s="80">
        <v>7</v>
      </c>
      <c r="C1020" s="80">
        <v>5</v>
      </c>
      <c r="D1020" s="81">
        <v>0.7142857142857143</v>
      </c>
      <c r="E1020" s="80">
        <v>5</v>
      </c>
      <c r="F1020" s="81">
        <v>1</v>
      </c>
      <c r="G1020" s="80">
        <v>0</v>
      </c>
      <c r="H1020" s="81">
        <v>0</v>
      </c>
      <c r="I1020" s="80">
        <v>0</v>
      </c>
      <c r="J1020" s="81">
        <v>0</v>
      </c>
      <c r="K1020" s="81">
        <v>0.2857142857142857</v>
      </c>
      <c r="L1020" s="81">
        <v>0.85714285714285721</v>
      </c>
    </row>
    <row r="1021" spans="1:12" x14ac:dyDescent="0.25">
      <c r="A1021" s="76" t="s">
        <v>11</v>
      </c>
      <c r="B1021" s="80">
        <v>3</v>
      </c>
      <c r="C1021" s="80">
        <v>2</v>
      </c>
      <c r="D1021" s="81">
        <v>0.66666666666666663</v>
      </c>
      <c r="E1021" s="80">
        <v>1</v>
      </c>
      <c r="F1021" s="81">
        <v>0.5</v>
      </c>
      <c r="G1021" s="80">
        <v>1</v>
      </c>
      <c r="H1021" s="81">
        <v>0.5</v>
      </c>
      <c r="I1021" s="80">
        <v>0</v>
      </c>
      <c r="J1021" s="81">
        <v>0</v>
      </c>
      <c r="K1021" s="81">
        <v>0.33333333333333331</v>
      </c>
      <c r="L1021" s="81">
        <v>0.58333333333333326</v>
      </c>
    </row>
    <row r="1022" spans="1:12" x14ac:dyDescent="0.25">
      <c r="A1022" s="76" t="s">
        <v>12</v>
      </c>
      <c r="B1022" s="80">
        <v>2</v>
      </c>
      <c r="C1022" s="80">
        <v>2</v>
      </c>
      <c r="D1022" s="81">
        <v>1</v>
      </c>
      <c r="E1022" s="80">
        <v>2</v>
      </c>
      <c r="F1022" s="81">
        <v>1</v>
      </c>
      <c r="G1022" s="80">
        <v>0</v>
      </c>
      <c r="H1022" s="81">
        <v>0</v>
      </c>
      <c r="I1022" s="80">
        <v>0</v>
      </c>
      <c r="J1022" s="81">
        <v>0</v>
      </c>
      <c r="K1022" s="81">
        <v>0</v>
      </c>
      <c r="L1022" s="81">
        <v>1</v>
      </c>
    </row>
    <row r="1023" spans="1:12" x14ac:dyDescent="0.25">
      <c r="A1023" s="76" t="s">
        <v>13</v>
      </c>
      <c r="B1023" s="80">
        <v>6</v>
      </c>
      <c r="C1023" s="80">
        <v>5</v>
      </c>
      <c r="D1023" s="81">
        <v>0.83333333333333337</v>
      </c>
      <c r="E1023" s="80">
        <v>2</v>
      </c>
      <c r="F1023" s="81">
        <v>0.4</v>
      </c>
      <c r="G1023" s="80">
        <v>3</v>
      </c>
      <c r="H1023" s="81">
        <v>0.6</v>
      </c>
      <c r="I1023" s="80">
        <v>0</v>
      </c>
      <c r="J1023" s="81">
        <v>0</v>
      </c>
      <c r="K1023" s="81">
        <v>0.16666666666666666</v>
      </c>
      <c r="L1023" s="81">
        <v>0.6166666666666667</v>
      </c>
    </row>
    <row r="1024" spans="1:12" x14ac:dyDescent="0.25">
      <c r="A1024" s="76" t="s">
        <v>15</v>
      </c>
      <c r="B1024" s="80">
        <v>4</v>
      </c>
      <c r="C1024" s="80">
        <v>4</v>
      </c>
      <c r="D1024" s="81">
        <v>1</v>
      </c>
      <c r="E1024" s="80">
        <v>3</v>
      </c>
      <c r="F1024" s="81">
        <v>0.75</v>
      </c>
      <c r="G1024" s="80">
        <v>1</v>
      </c>
      <c r="H1024" s="81">
        <v>0.25</v>
      </c>
      <c r="I1024" s="80">
        <v>0</v>
      </c>
      <c r="J1024" s="81">
        <v>0</v>
      </c>
      <c r="K1024" s="81">
        <v>0</v>
      </c>
      <c r="L1024" s="81">
        <v>0.875</v>
      </c>
    </row>
    <row r="1025" spans="1:12" x14ac:dyDescent="0.25">
      <c r="A1025" s="106" t="s">
        <v>104</v>
      </c>
      <c r="B1025" s="109">
        <v>280</v>
      </c>
      <c r="C1025" s="109">
        <v>263</v>
      </c>
      <c r="D1025" s="110">
        <v>0.93928571428571428</v>
      </c>
      <c r="E1025" s="109">
        <v>224</v>
      </c>
      <c r="F1025" s="110">
        <v>0.85171102661596954</v>
      </c>
      <c r="G1025" s="109">
        <v>39</v>
      </c>
      <c r="H1025" s="110">
        <v>0.14828897338403041</v>
      </c>
      <c r="I1025" s="109">
        <v>0</v>
      </c>
      <c r="J1025" s="110">
        <v>0</v>
      </c>
      <c r="K1025" s="110">
        <v>6.0714285714285714E-2</v>
      </c>
      <c r="L1025" s="110">
        <v>0.89549837045084191</v>
      </c>
    </row>
    <row r="1026" spans="1:12" x14ac:dyDescent="0.25">
      <c r="A1026" s="76" t="s">
        <v>199</v>
      </c>
      <c r="B1026" s="80">
        <v>1</v>
      </c>
      <c r="C1026" s="80">
        <v>1</v>
      </c>
      <c r="D1026" s="81">
        <v>1</v>
      </c>
      <c r="E1026" s="80">
        <v>1</v>
      </c>
      <c r="F1026" s="81">
        <v>1</v>
      </c>
      <c r="G1026" s="80">
        <v>0</v>
      </c>
      <c r="H1026" s="81">
        <v>0</v>
      </c>
      <c r="I1026" s="80">
        <v>0</v>
      </c>
      <c r="J1026" s="81">
        <v>0</v>
      </c>
      <c r="K1026" s="81">
        <v>0</v>
      </c>
      <c r="L1026" s="81">
        <v>1</v>
      </c>
    </row>
    <row r="1027" spans="1:12" x14ac:dyDescent="0.25">
      <c r="A1027" s="76" t="s">
        <v>1</v>
      </c>
      <c r="B1027" s="80">
        <v>10</v>
      </c>
      <c r="C1027" s="80">
        <v>9</v>
      </c>
      <c r="D1027" s="81">
        <v>0.9</v>
      </c>
      <c r="E1027" s="80">
        <v>8</v>
      </c>
      <c r="F1027" s="81">
        <v>0.88888888888888884</v>
      </c>
      <c r="G1027" s="80">
        <v>1</v>
      </c>
      <c r="H1027" s="81">
        <v>0.1111111111111111</v>
      </c>
      <c r="I1027" s="80">
        <v>0</v>
      </c>
      <c r="J1027" s="81">
        <v>0</v>
      </c>
      <c r="K1027" s="81">
        <v>0.1</v>
      </c>
      <c r="L1027" s="81">
        <v>0.89444444444444438</v>
      </c>
    </row>
    <row r="1028" spans="1:12" x14ac:dyDescent="0.25">
      <c r="A1028" s="76" t="s">
        <v>6</v>
      </c>
      <c r="B1028" s="80">
        <v>41</v>
      </c>
      <c r="C1028" s="80">
        <v>40</v>
      </c>
      <c r="D1028" s="81">
        <v>0.97560975609756095</v>
      </c>
      <c r="E1028" s="80">
        <v>37</v>
      </c>
      <c r="F1028" s="81">
        <v>0.92500000000000004</v>
      </c>
      <c r="G1028" s="80">
        <v>3</v>
      </c>
      <c r="H1028" s="81">
        <v>7.4999999999999997E-2</v>
      </c>
      <c r="I1028" s="80">
        <v>0</v>
      </c>
      <c r="J1028" s="81">
        <v>0</v>
      </c>
      <c r="K1028" s="81">
        <v>2.4390243902439025E-2</v>
      </c>
      <c r="L1028" s="81">
        <v>0.9503048780487805</v>
      </c>
    </row>
    <row r="1029" spans="1:12" x14ac:dyDescent="0.25">
      <c r="A1029" s="76" t="s">
        <v>197</v>
      </c>
      <c r="B1029" s="80">
        <v>23</v>
      </c>
      <c r="C1029" s="80">
        <v>23</v>
      </c>
      <c r="D1029" s="81">
        <v>1</v>
      </c>
      <c r="E1029" s="80">
        <v>19</v>
      </c>
      <c r="F1029" s="81">
        <v>0.82608695652173914</v>
      </c>
      <c r="G1029" s="80">
        <v>4</v>
      </c>
      <c r="H1029" s="81">
        <v>0.17391304347826086</v>
      </c>
      <c r="I1029" s="80">
        <v>0</v>
      </c>
      <c r="J1029" s="81">
        <v>0</v>
      </c>
      <c r="K1029" s="81">
        <v>0</v>
      </c>
      <c r="L1029" s="81">
        <v>0.91304347826086962</v>
      </c>
    </row>
    <row r="1030" spans="1:12" x14ac:dyDescent="0.25">
      <c r="A1030" s="76" t="s">
        <v>198</v>
      </c>
      <c r="B1030" s="80">
        <v>78</v>
      </c>
      <c r="C1030" s="80">
        <v>65</v>
      </c>
      <c r="D1030" s="81">
        <v>0.83333333333333337</v>
      </c>
      <c r="E1030" s="80">
        <v>56</v>
      </c>
      <c r="F1030" s="81">
        <v>0.86153846153846159</v>
      </c>
      <c r="G1030" s="80">
        <v>9</v>
      </c>
      <c r="H1030" s="81">
        <v>0.13846153846153847</v>
      </c>
      <c r="I1030" s="80">
        <v>0</v>
      </c>
      <c r="J1030" s="81">
        <v>0</v>
      </c>
      <c r="K1030" s="81">
        <v>0.16666666666666666</v>
      </c>
      <c r="L1030" s="81">
        <v>0.84743589743589753</v>
      </c>
    </row>
    <row r="1031" spans="1:12" x14ac:dyDescent="0.25">
      <c r="A1031" s="76" t="s">
        <v>196</v>
      </c>
      <c r="B1031" s="80">
        <v>69</v>
      </c>
      <c r="C1031" s="80">
        <v>68</v>
      </c>
      <c r="D1031" s="81">
        <v>0.98550724637681164</v>
      </c>
      <c r="E1031" s="80">
        <v>58</v>
      </c>
      <c r="F1031" s="81">
        <v>0.8529411764705882</v>
      </c>
      <c r="G1031" s="80">
        <v>10</v>
      </c>
      <c r="H1031" s="81">
        <v>0.14705882352941177</v>
      </c>
      <c r="I1031" s="80">
        <v>0</v>
      </c>
      <c r="J1031" s="81">
        <v>0</v>
      </c>
      <c r="K1031" s="81">
        <v>1.4492753623188406E-2</v>
      </c>
      <c r="L1031" s="81">
        <v>0.91922421142369992</v>
      </c>
    </row>
    <row r="1032" spans="1:12" x14ac:dyDescent="0.25">
      <c r="A1032" s="76" t="s">
        <v>182</v>
      </c>
      <c r="B1032" s="80">
        <v>1</v>
      </c>
      <c r="C1032" s="80">
        <v>1</v>
      </c>
      <c r="D1032" s="81">
        <v>1</v>
      </c>
      <c r="E1032" s="80">
        <v>1</v>
      </c>
      <c r="F1032" s="81">
        <v>1</v>
      </c>
      <c r="G1032" s="80">
        <v>0</v>
      </c>
      <c r="H1032" s="81">
        <v>0</v>
      </c>
      <c r="I1032" s="80">
        <v>0</v>
      </c>
      <c r="J1032" s="81">
        <v>0</v>
      </c>
      <c r="K1032" s="81">
        <v>0</v>
      </c>
      <c r="L1032" s="81">
        <v>1</v>
      </c>
    </row>
    <row r="1033" spans="1:12" x14ac:dyDescent="0.25">
      <c r="A1033" s="76" t="s">
        <v>10</v>
      </c>
      <c r="B1033" s="80">
        <v>3</v>
      </c>
      <c r="C1033" s="80">
        <v>3</v>
      </c>
      <c r="D1033" s="81">
        <v>1</v>
      </c>
      <c r="E1033" s="80">
        <v>1</v>
      </c>
      <c r="F1033" s="81">
        <v>0.33333333333333331</v>
      </c>
      <c r="G1033" s="80">
        <v>2</v>
      </c>
      <c r="H1033" s="81">
        <v>0.66666666666666663</v>
      </c>
      <c r="I1033" s="80">
        <v>0</v>
      </c>
      <c r="J1033" s="81">
        <v>0</v>
      </c>
      <c r="K1033" s="81">
        <v>0</v>
      </c>
      <c r="L1033" s="81">
        <v>0.66666666666666663</v>
      </c>
    </row>
    <row r="1034" spans="1:12" x14ac:dyDescent="0.25">
      <c r="A1034" s="76" t="s">
        <v>11</v>
      </c>
      <c r="B1034" s="80">
        <v>7</v>
      </c>
      <c r="C1034" s="80">
        <v>7</v>
      </c>
      <c r="D1034" s="81">
        <v>1</v>
      </c>
      <c r="E1034" s="80">
        <v>5</v>
      </c>
      <c r="F1034" s="81">
        <v>0.7142857142857143</v>
      </c>
      <c r="G1034" s="80">
        <v>2</v>
      </c>
      <c r="H1034" s="81">
        <v>0.2857142857142857</v>
      </c>
      <c r="I1034" s="80">
        <v>0</v>
      </c>
      <c r="J1034" s="81">
        <v>0</v>
      </c>
      <c r="K1034" s="81">
        <v>0</v>
      </c>
      <c r="L1034" s="81">
        <v>0.85714285714285721</v>
      </c>
    </row>
    <row r="1035" spans="1:12" x14ac:dyDescent="0.25">
      <c r="A1035" s="76" t="s">
        <v>12</v>
      </c>
      <c r="B1035" s="80">
        <v>4</v>
      </c>
      <c r="C1035" s="80">
        <v>3</v>
      </c>
      <c r="D1035" s="81">
        <v>0.75</v>
      </c>
      <c r="E1035" s="80">
        <v>2</v>
      </c>
      <c r="F1035" s="81">
        <v>0.66666666666666663</v>
      </c>
      <c r="G1035" s="80">
        <v>1</v>
      </c>
      <c r="H1035" s="81">
        <v>0.33333333333333331</v>
      </c>
      <c r="I1035" s="80">
        <v>0</v>
      </c>
      <c r="J1035" s="81">
        <v>0</v>
      </c>
      <c r="K1035" s="81">
        <v>0.25</v>
      </c>
      <c r="L1035" s="81">
        <v>0.70833333333333326</v>
      </c>
    </row>
    <row r="1036" spans="1:12" x14ac:dyDescent="0.25">
      <c r="A1036" s="76" t="s">
        <v>13</v>
      </c>
      <c r="B1036" s="80">
        <v>43</v>
      </c>
      <c r="C1036" s="80">
        <v>43</v>
      </c>
      <c r="D1036" s="81">
        <v>1</v>
      </c>
      <c r="E1036" s="80">
        <v>36</v>
      </c>
      <c r="F1036" s="81">
        <v>0.83720930232558144</v>
      </c>
      <c r="G1036" s="80">
        <v>7</v>
      </c>
      <c r="H1036" s="81">
        <v>0.16279069767441862</v>
      </c>
      <c r="I1036" s="80">
        <v>0</v>
      </c>
      <c r="J1036" s="81">
        <v>0</v>
      </c>
      <c r="K1036" s="81">
        <v>0</v>
      </c>
      <c r="L1036" s="81">
        <v>0.91860465116279078</v>
      </c>
    </row>
    <row r="1037" spans="1:12" x14ac:dyDescent="0.25">
      <c r="A1037" s="106" t="s">
        <v>158</v>
      </c>
      <c r="B1037" s="109">
        <v>102</v>
      </c>
      <c r="C1037" s="109">
        <v>99</v>
      </c>
      <c r="D1037" s="110">
        <v>0.97058823529411764</v>
      </c>
      <c r="E1037" s="109">
        <v>85</v>
      </c>
      <c r="F1037" s="110">
        <v>0.85858585858585856</v>
      </c>
      <c r="G1037" s="109">
        <v>14</v>
      </c>
      <c r="H1037" s="110">
        <v>0.14141414141414141</v>
      </c>
      <c r="I1037" s="109">
        <v>0</v>
      </c>
      <c r="J1037" s="110">
        <v>0</v>
      </c>
      <c r="K1037" s="110">
        <v>2.9411764705882353E-2</v>
      </c>
      <c r="L1037" s="110">
        <v>0.91458704693998816</v>
      </c>
    </row>
    <row r="1038" spans="1:12" x14ac:dyDescent="0.25">
      <c r="A1038" s="76" t="s">
        <v>1</v>
      </c>
      <c r="B1038" s="80">
        <v>4</v>
      </c>
      <c r="C1038" s="80">
        <v>4</v>
      </c>
      <c r="D1038" s="81">
        <v>1</v>
      </c>
      <c r="E1038" s="80">
        <v>4</v>
      </c>
      <c r="F1038" s="81">
        <v>1</v>
      </c>
      <c r="G1038" s="80">
        <v>0</v>
      </c>
      <c r="H1038" s="81">
        <v>0</v>
      </c>
      <c r="I1038" s="80">
        <v>0</v>
      </c>
      <c r="J1038" s="81">
        <v>0</v>
      </c>
      <c r="K1038" s="81">
        <v>0</v>
      </c>
      <c r="L1038" s="81">
        <v>1</v>
      </c>
    </row>
    <row r="1039" spans="1:12" x14ac:dyDescent="0.25">
      <c r="A1039" s="76" t="s">
        <v>181</v>
      </c>
      <c r="B1039" s="80">
        <v>2</v>
      </c>
      <c r="C1039" s="80">
        <v>0</v>
      </c>
      <c r="D1039" s="81">
        <v>0</v>
      </c>
      <c r="E1039" s="80">
        <v>0</v>
      </c>
      <c r="F1039" s="81" t="e">
        <v>#DIV/0!</v>
      </c>
      <c r="G1039" s="80">
        <v>0</v>
      </c>
      <c r="H1039" s="81" t="e">
        <v>#DIV/0!</v>
      </c>
      <c r="I1039" s="80">
        <v>0</v>
      </c>
      <c r="J1039" s="81">
        <v>0</v>
      </c>
      <c r="K1039" s="81">
        <v>1</v>
      </c>
      <c r="L1039" s="81" t="e">
        <v>#DIV/0!</v>
      </c>
    </row>
    <row r="1040" spans="1:12" x14ac:dyDescent="0.25">
      <c r="A1040" s="76" t="s">
        <v>6</v>
      </c>
      <c r="B1040" s="80">
        <v>9</v>
      </c>
      <c r="C1040" s="80">
        <v>9</v>
      </c>
      <c r="D1040" s="81">
        <v>1</v>
      </c>
      <c r="E1040" s="80">
        <v>8</v>
      </c>
      <c r="F1040" s="81">
        <v>0.88888888888888884</v>
      </c>
      <c r="G1040" s="80">
        <v>1</v>
      </c>
      <c r="H1040" s="81">
        <v>0.1111111111111111</v>
      </c>
      <c r="I1040" s="80">
        <v>0</v>
      </c>
      <c r="J1040" s="81">
        <v>0</v>
      </c>
      <c r="K1040" s="81">
        <v>0</v>
      </c>
      <c r="L1040" s="81">
        <v>0.94444444444444442</v>
      </c>
    </row>
    <row r="1041" spans="1:12" x14ac:dyDescent="0.25">
      <c r="A1041" s="76" t="s">
        <v>197</v>
      </c>
      <c r="B1041" s="80">
        <v>14</v>
      </c>
      <c r="C1041" s="80">
        <v>14</v>
      </c>
      <c r="D1041" s="81">
        <v>1</v>
      </c>
      <c r="E1041" s="80">
        <v>9</v>
      </c>
      <c r="F1041" s="81">
        <v>0.6428571428571429</v>
      </c>
      <c r="G1041" s="80">
        <v>5</v>
      </c>
      <c r="H1041" s="81">
        <v>0.35714285714285715</v>
      </c>
      <c r="I1041" s="80">
        <v>0</v>
      </c>
      <c r="J1041" s="81">
        <v>0</v>
      </c>
      <c r="K1041" s="81">
        <v>0</v>
      </c>
      <c r="L1041" s="81">
        <v>0.8214285714285714</v>
      </c>
    </row>
    <row r="1042" spans="1:12" x14ac:dyDescent="0.25">
      <c r="A1042" s="76" t="s">
        <v>198</v>
      </c>
      <c r="B1042" s="80">
        <v>17</v>
      </c>
      <c r="C1042" s="80">
        <v>16</v>
      </c>
      <c r="D1042" s="81">
        <v>0.94117647058823528</v>
      </c>
      <c r="E1042" s="80">
        <v>14</v>
      </c>
      <c r="F1042" s="81">
        <v>0.875</v>
      </c>
      <c r="G1042" s="80">
        <v>2</v>
      </c>
      <c r="H1042" s="81">
        <v>0.125</v>
      </c>
      <c r="I1042" s="80">
        <v>0</v>
      </c>
      <c r="J1042" s="81">
        <v>0</v>
      </c>
      <c r="K1042" s="81">
        <v>5.8823529411764705E-2</v>
      </c>
      <c r="L1042" s="81">
        <v>0.90808823529411764</v>
      </c>
    </row>
    <row r="1043" spans="1:12" x14ac:dyDescent="0.25">
      <c r="A1043" s="76" t="s">
        <v>196</v>
      </c>
      <c r="B1043" s="80">
        <v>17</v>
      </c>
      <c r="C1043" s="80">
        <v>17</v>
      </c>
      <c r="D1043" s="81">
        <v>1</v>
      </c>
      <c r="E1043" s="80">
        <v>16</v>
      </c>
      <c r="F1043" s="81">
        <v>0.94117647058823528</v>
      </c>
      <c r="G1043" s="80">
        <v>1</v>
      </c>
      <c r="H1043" s="81">
        <v>5.8823529411764705E-2</v>
      </c>
      <c r="I1043" s="80">
        <v>0</v>
      </c>
      <c r="J1043" s="81">
        <v>0</v>
      </c>
      <c r="K1043" s="81">
        <v>0</v>
      </c>
      <c r="L1043" s="81">
        <v>0.97058823529411764</v>
      </c>
    </row>
    <row r="1044" spans="1:12" x14ac:dyDescent="0.25">
      <c r="A1044" s="76" t="s">
        <v>182</v>
      </c>
      <c r="B1044" s="80">
        <v>4</v>
      </c>
      <c r="C1044" s="80">
        <v>4</v>
      </c>
      <c r="D1044" s="81">
        <v>1</v>
      </c>
      <c r="E1044" s="80">
        <v>4</v>
      </c>
      <c r="F1044" s="81">
        <v>1</v>
      </c>
      <c r="G1044" s="80">
        <v>0</v>
      </c>
      <c r="H1044" s="81">
        <v>0</v>
      </c>
      <c r="I1044" s="80">
        <v>0</v>
      </c>
      <c r="J1044" s="81">
        <v>0</v>
      </c>
      <c r="K1044" s="81">
        <v>0</v>
      </c>
      <c r="L1044" s="81">
        <v>1</v>
      </c>
    </row>
    <row r="1045" spans="1:12" x14ac:dyDescent="0.25">
      <c r="A1045" s="76" t="s">
        <v>11</v>
      </c>
      <c r="B1045" s="80">
        <v>4</v>
      </c>
      <c r="C1045" s="80">
        <v>4</v>
      </c>
      <c r="D1045" s="81">
        <v>1</v>
      </c>
      <c r="E1045" s="80">
        <v>4</v>
      </c>
      <c r="F1045" s="81">
        <v>1</v>
      </c>
      <c r="G1045" s="80">
        <v>0</v>
      </c>
      <c r="H1045" s="81">
        <v>0</v>
      </c>
      <c r="I1045" s="80">
        <v>0</v>
      </c>
      <c r="J1045" s="81">
        <v>0</v>
      </c>
      <c r="K1045" s="81">
        <v>0</v>
      </c>
      <c r="L1045" s="81">
        <v>1</v>
      </c>
    </row>
    <row r="1046" spans="1:12" x14ac:dyDescent="0.25">
      <c r="A1046" s="76" t="s">
        <v>12</v>
      </c>
      <c r="B1046" s="80">
        <v>3</v>
      </c>
      <c r="C1046" s="80">
        <v>3</v>
      </c>
      <c r="D1046" s="81">
        <v>1</v>
      </c>
      <c r="E1046" s="80">
        <v>3</v>
      </c>
      <c r="F1046" s="81">
        <v>1</v>
      </c>
      <c r="G1046" s="80">
        <v>0</v>
      </c>
      <c r="H1046" s="81">
        <v>0</v>
      </c>
      <c r="I1046" s="80">
        <v>0</v>
      </c>
      <c r="J1046" s="81">
        <v>0</v>
      </c>
      <c r="K1046" s="81">
        <v>0</v>
      </c>
      <c r="L1046" s="81">
        <v>1</v>
      </c>
    </row>
    <row r="1047" spans="1:12" x14ac:dyDescent="0.25">
      <c r="A1047" s="76" t="s">
        <v>13</v>
      </c>
      <c r="B1047" s="80">
        <v>28</v>
      </c>
      <c r="C1047" s="80">
        <v>28</v>
      </c>
      <c r="D1047" s="81">
        <v>1</v>
      </c>
      <c r="E1047" s="80">
        <v>23</v>
      </c>
      <c r="F1047" s="81">
        <v>0.8214285714285714</v>
      </c>
      <c r="G1047" s="80">
        <v>5</v>
      </c>
      <c r="H1047" s="81">
        <v>0.17857142857142858</v>
      </c>
      <c r="I1047" s="80">
        <v>0</v>
      </c>
      <c r="J1047" s="81">
        <v>0</v>
      </c>
      <c r="K1047" s="81">
        <v>0</v>
      </c>
      <c r="L1047" s="81">
        <v>0.9107142857142857</v>
      </c>
    </row>
    <row r="1048" spans="1:12" x14ac:dyDescent="0.25">
      <c r="A1048" s="106" t="s">
        <v>105</v>
      </c>
      <c r="B1048" s="109">
        <v>114</v>
      </c>
      <c r="C1048" s="109">
        <v>109</v>
      </c>
      <c r="D1048" s="110">
        <v>0.95614035087719296</v>
      </c>
      <c r="E1048" s="109">
        <v>102</v>
      </c>
      <c r="F1048" s="110">
        <v>0.93577981651376152</v>
      </c>
      <c r="G1048" s="109">
        <v>7</v>
      </c>
      <c r="H1048" s="110">
        <v>6.4220183486238536E-2</v>
      </c>
      <c r="I1048" s="109">
        <v>1</v>
      </c>
      <c r="J1048" s="110">
        <v>8.771929824561403E-3</v>
      </c>
      <c r="K1048" s="110">
        <v>3.5087719298245612E-2</v>
      </c>
      <c r="L1048" s="110">
        <v>0.94596008369547724</v>
      </c>
    </row>
    <row r="1049" spans="1:12" x14ac:dyDescent="0.25">
      <c r="A1049" s="76" t="s">
        <v>6</v>
      </c>
      <c r="B1049" s="80">
        <v>14</v>
      </c>
      <c r="C1049" s="80">
        <v>14</v>
      </c>
      <c r="D1049" s="81">
        <v>1</v>
      </c>
      <c r="E1049" s="80">
        <v>13</v>
      </c>
      <c r="F1049" s="81">
        <v>0.9285714285714286</v>
      </c>
      <c r="G1049" s="80">
        <v>1</v>
      </c>
      <c r="H1049" s="81">
        <v>7.1428571428571425E-2</v>
      </c>
      <c r="I1049" s="80">
        <v>0</v>
      </c>
      <c r="J1049" s="81">
        <v>0</v>
      </c>
      <c r="K1049" s="81">
        <v>0</v>
      </c>
      <c r="L1049" s="81">
        <v>0.9642857142857143</v>
      </c>
    </row>
    <row r="1050" spans="1:12" x14ac:dyDescent="0.25">
      <c r="A1050" s="76" t="s">
        <v>197</v>
      </c>
      <c r="B1050" s="80">
        <v>18</v>
      </c>
      <c r="C1050" s="80">
        <v>17</v>
      </c>
      <c r="D1050" s="81">
        <v>0.94444444444444442</v>
      </c>
      <c r="E1050" s="80">
        <v>14</v>
      </c>
      <c r="F1050" s="81">
        <v>0.82352941176470584</v>
      </c>
      <c r="G1050" s="80">
        <v>3</v>
      </c>
      <c r="H1050" s="81">
        <v>0.17647058823529413</v>
      </c>
      <c r="I1050" s="80">
        <v>1</v>
      </c>
      <c r="J1050" s="81">
        <v>5.5555555555555552E-2</v>
      </c>
      <c r="K1050" s="81">
        <v>0</v>
      </c>
      <c r="L1050" s="81">
        <v>0.88398692810457513</v>
      </c>
    </row>
    <row r="1051" spans="1:12" x14ac:dyDescent="0.25">
      <c r="A1051" s="76" t="s">
        <v>198</v>
      </c>
      <c r="B1051" s="80">
        <v>17</v>
      </c>
      <c r="C1051" s="80">
        <v>16</v>
      </c>
      <c r="D1051" s="81">
        <v>0.94117647058823528</v>
      </c>
      <c r="E1051" s="80">
        <v>16</v>
      </c>
      <c r="F1051" s="81">
        <v>1</v>
      </c>
      <c r="G1051" s="80">
        <v>0</v>
      </c>
      <c r="H1051" s="81">
        <v>0</v>
      </c>
      <c r="I1051" s="80">
        <v>0</v>
      </c>
      <c r="J1051" s="81">
        <v>0</v>
      </c>
      <c r="K1051" s="81">
        <v>5.8823529411764705E-2</v>
      </c>
      <c r="L1051" s="81">
        <v>0.97058823529411764</v>
      </c>
    </row>
    <row r="1052" spans="1:12" x14ac:dyDescent="0.25">
      <c r="A1052" s="76" t="s">
        <v>196</v>
      </c>
      <c r="B1052" s="80">
        <v>12</v>
      </c>
      <c r="C1052" s="80">
        <v>12</v>
      </c>
      <c r="D1052" s="81">
        <v>1</v>
      </c>
      <c r="E1052" s="80">
        <v>11</v>
      </c>
      <c r="F1052" s="81">
        <v>0.91666666666666663</v>
      </c>
      <c r="G1052" s="80">
        <v>1</v>
      </c>
      <c r="H1052" s="81">
        <v>8.3333333333333329E-2</v>
      </c>
      <c r="I1052" s="80">
        <v>0</v>
      </c>
      <c r="J1052" s="81">
        <v>0</v>
      </c>
      <c r="K1052" s="81">
        <v>0</v>
      </c>
      <c r="L1052" s="81">
        <v>0.95833333333333326</v>
      </c>
    </row>
    <row r="1053" spans="1:12" x14ac:dyDescent="0.25">
      <c r="A1053" s="76" t="s">
        <v>182</v>
      </c>
      <c r="B1053" s="80">
        <v>8</v>
      </c>
      <c r="C1053" s="80">
        <v>7</v>
      </c>
      <c r="D1053" s="81">
        <v>0.875</v>
      </c>
      <c r="E1053" s="80">
        <v>7</v>
      </c>
      <c r="F1053" s="81">
        <v>1</v>
      </c>
      <c r="G1053" s="80">
        <v>0</v>
      </c>
      <c r="H1053" s="81">
        <v>0</v>
      </c>
      <c r="I1053" s="80">
        <v>0</v>
      </c>
      <c r="J1053" s="81">
        <v>0</v>
      </c>
      <c r="K1053" s="81">
        <v>0.125</v>
      </c>
      <c r="L1053" s="81">
        <v>0.9375</v>
      </c>
    </row>
    <row r="1054" spans="1:12" x14ac:dyDescent="0.25">
      <c r="A1054" s="76" t="s">
        <v>10</v>
      </c>
      <c r="B1054" s="80">
        <v>2</v>
      </c>
      <c r="C1054" s="80">
        <v>2</v>
      </c>
      <c r="D1054" s="81">
        <v>1</v>
      </c>
      <c r="E1054" s="80">
        <v>2</v>
      </c>
      <c r="F1054" s="81">
        <v>1</v>
      </c>
      <c r="G1054" s="80">
        <v>0</v>
      </c>
      <c r="H1054" s="81">
        <v>0</v>
      </c>
      <c r="I1054" s="80">
        <v>0</v>
      </c>
      <c r="J1054" s="81">
        <v>0</v>
      </c>
      <c r="K1054" s="81">
        <v>0</v>
      </c>
      <c r="L1054" s="81">
        <v>1</v>
      </c>
    </row>
    <row r="1055" spans="1:12" x14ac:dyDescent="0.25">
      <c r="A1055" s="76" t="s">
        <v>11</v>
      </c>
      <c r="B1055" s="80">
        <v>6</v>
      </c>
      <c r="C1055" s="80">
        <v>6</v>
      </c>
      <c r="D1055" s="81">
        <v>1</v>
      </c>
      <c r="E1055" s="80">
        <v>6</v>
      </c>
      <c r="F1055" s="81">
        <v>1</v>
      </c>
      <c r="G1055" s="80">
        <v>0</v>
      </c>
      <c r="H1055" s="81">
        <v>0</v>
      </c>
      <c r="I1055" s="80">
        <v>0</v>
      </c>
      <c r="J1055" s="81">
        <v>0</v>
      </c>
      <c r="K1055" s="81">
        <v>0</v>
      </c>
      <c r="L1055" s="81">
        <v>1</v>
      </c>
    </row>
    <row r="1056" spans="1:12" x14ac:dyDescent="0.25">
      <c r="A1056" s="76" t="s">
        <v>12</v>
      </c>
      <c r="B1056" s="80">
        <v>4</v>
      </c>
      <c r="C1056" s="80">
        <v>4</v>
      </c>
      <c r="D1056" s="81">
        <v>1</v>
      </c>
      <c r="E1056" s="80">
        <v>4</v>
      </c>
      <c r="F1056" s="81">
        <v>1</v>
      </c>
      <c r="G1056" s="80">
        <v>0</v>
      </c>
      <c r="H1056" s="81">
        <v>0</v>
      </c>
      <c r="I1056" s="80">
        <v>0</v>
      </c>
      <c r="J1056" s="81">
        <v>0</v>
      </c>
      <c r="K1056" s="81">
        <v>0</v>
      </c>
      <c r="L1056" s="81">
        <v>1</v>
      </c>
    </row>
    <row r="1057" spans="1:12" x14ac:dyDescent="0.25">
      <c r="A1057" s="76" t="s">
        <v>13</v>
      </c>
      <c r="B1057" s="80">
        <v>18</v>
      </c>
      <c r="C1057" s="80">
        <v>18</v>
      </c>
      <c r="D1057" s="81">
        <v>1</v>
      </c>
      <c r="E1057" s="80">
        <v>18</v>
      </c>
      <c r="F1057" s="81">
        <v>1</v>
      </c>
      <c r="G1057" s="80">
        <v>0</v>
      </c>
      <c r="H1057" s="81">
        <v>0</v>
      </c>
      <c r="I1057" s="80">
        <v>0</v>
      </c>
      <c r="J1057" s="81">
        <v>0</v>
      </c>
      <c r="K1057" s="81">
        <v>0</v>
      </c>
      <c r="L1057" s="81">
        <v>1</v>
      </c>
    </row>
    <row r="1058" spans="1:12" x14ac:dyDescent="0.25">
      <c r="A1058" s="76" t="s">
        <v>15</v>
      </c>
      <c r="B1058" s="80">
        <v>15</v>
      </c>
      <c r="C1058" s="80">
        <v>13</v>
      </c>
      <c r="D1058" s="81">
        <v>0.8666666666666667</v>
      </c>
      <c r="E1058" s="80">
        <v>11</v>
      </c>
      <c r="F1058" s="81">
        <v>0.84615384615384615</v>
      </c>
      <c r="G1058" s="80">
        <v>2</v>
      </c>
      <c r="H1058" s="81">
        <v>0.15384615384615385</v>
      </c>
      <c r="I1058" s="80">
        <v>0</v>
      </c>
      <c r="J1058" s="81">
        <v>0</v>
      </c>
      <c r="K1058" s="81">
        <v>0.13333333333333333</v>
      </c>
      <c r="L1058" s="81">
        <v>0.85641025641025648</v>
      </c>
    </row>
    <row r="1059" spans="1:12" x14ac:dyDescent="0.25">
      <c r="A1059" s="106" t="s">
        <v>106</v>
      </c>
      <c r="B1059" s="109">
        <v>49</v>
      </c>
      <c r="C1059" s="109">
        <v>26</v>
      </c>
      <c r="D1059" s="110">
        <v>0.53061224489795922</v>
      </c>
      <c r="E1059" s="109">
        <v>26</v>
      </c>
      <c r="F1059" s="110">
        <v>1</v>
      </c>
      <c r="G1059" s="109">
        <v>0</v>
      </c>
      <c r="H1059" s="110">
        <v>0</v>
      </c>
      <c r="I1059" s="109">
        <v>0</v>
      </c>
      <c r="J1059" s="110">
        <v>0</v>
      </c>
      <c r="K1059" s="110">
        <v>0.46938775510204084</v>
      </c>
      <c r="L1059" s="110">
        <v>0.76530612244897966</v>
      </c>
    </row>
    <row r="1060" spans="1:12" x14ac:dyDescent="0.25">
      <c r="A1060" s="76" t="s">
        <v>6</v>
      </c>
      <c r="B1060" s="80">
        <v>1</v>
      </c>
      <c r="C1060" s="80">
        <v>0</v>
      </c>
      <c r="D1060" s="81">
        <v>0</v>
      </c>
      <c r="E1060" s="80">
        <v>0</v>
      </c>
      <c r="F1060" s="81" t="e">
        <v>#DIV/0!</v>
      </c>
      <c r="G1060" s="80">
        <v>0</v>
      </c>
      <c r="H1060" s="81" t="e">
        <v>#DIV/0!</v>
      </c>
      <c r="I1060" s="80">
        <v>0</v>
      </c>
      <c r="J1060" s="81">
        <v>0</v>
      </c>
      <c r="K1060" s="81">
        <v>1</v>
      </c>
      <c r="L1060" s="81" t="e">
        <v>#DIV/0!</v>
      </c>
    </row>
    <row r="1061" spans="1:12" x14ac:dyDescent="0.25">
      <c r="A1061" s="76" t="s">
        <v>197</v>
      </c>
      <c r="B1061" s="80">
        <v>9</v>
      </c>
      <c r="C1061" s="80">
        <v>6</v>
      </c>
      <c r="D1061" s="81">
        <v>0.66666666666666663</v>
      </c>
      <c r="E1061" s="80">
        <v>6</v>
      </c>
      <c r="F1061" s="81">
        <v>1</v>
      </c>
      <c r="G1061" s="80">
        <v>0</v>
      </c>
      <c r="H1061" s="81">
        <v>0</v>
      </c>
      <c r="I1061" s="80">
        <v>0</v>
      </c>
      <c r="J1061" s="81">
        <v>0</v>
      </c>
      <c r="K1061" s="81">
        <v>0.33333333333333331</v>
      </c>
      <c r="L1061" s="81">
        <v>0.83333333333333326</v>
      </c>
    </row>
    <row r="1062" spans="1:12" x14ac:dyDescent="0.25">
      <c r="A1062" s="76" t="s">
        <v>198</v>
      </c>
      <c r="B1062" s="80">
        <v>17</v>
      </c>
      <c r="C1062" s="80">
        <v>12</v>
      </c>
      <c r="D1062" s="81">
        <v>0.70588235294117652</v>
      </c>
      <c r="E1062" s="80">
        <v>12</v>
      </c>
      <c r="F1062" s="81">
        <v>1</v>
      </c>
      <c r="G1062" s="80">
        <v>0</v>
      </c>
      <c r="H1062" s="81">
        <v>0</v>
      </c>
      <c r="I1062" s="80">
        <v>0</v>
      </c>
      <c r="J1062" s="81">
        <v>0</v>
      </c>
      <c r="K1062" s="81">
        <v>0.29411764705882354</v>
      </c>
      <c r="L1062" s="81">
        <v>0.85294117647058831</v>
      </c>
    </row>
    <row r="1063" spans="1:12" x14ac:dyDescent="0.25">
      <c r="A1063" s="76" t="s">
        <v>196</v>
      </c>
      <c r="B1063" s="80">
        <v>12</v>
      </c>
      <c r="C1063" s="80">
        <v>7</v>
      </c>
      <c r="D1063" s="81">
        <v>0.58333333333333337</v>
      </c>
      <c r="E1063" s="80">
        <v>7</v>
      </c>
      <c r="F1063" s="81">
        <v>1</v>
      </c>
      <c r="G1063" s="80">
        <v>0</v>
      </c>
      <c r="H1063" s="81">
        <v>0</v>
      </c>
      <c r="I1063" s="80">
        <v>0</v>
      </c>
      <c r="J1063" s="81">
        <v>0</v>
      </c>
      <c r="K1063" s="81">
        <v>0.41666666666666669</v>
      </c>
      <c r="L1063" s="81">
        <v>0.79166666666666674</v>
      </c>
    </row>
    <row r="1064" spans="1:12" x14ac:dyDescent="0.25">
      <c r="A1064" s="76" t="s">
        <v>11</v>
      </c>
      <c r="B1064" s="80">
        <v>2</v>
      </c>
      <c r="C1064" s="80">
        <v>0</v>
      </c>
      <c r="D1064" s="81">
        <v>0</v>
      </c>
      <c r="E1064" s="80">
        <v>0</v>
      </c>
      <c r="F1064" s="81" t="e">
        <v>#DIV/0!</v>
      </c>
      <c r="G1064" s="80">
        <v>0</v>
      </c>
      <c r="H1064" s="81" t="e">
        <v>#DIV/0!</v>
      </c>
      <c r="I1064" s="80">
        <v>0</v>
      </c>
      <c r="J1064" s="81">
        <v>0</v>
      </c>
      <c r="K1064" s="81">
        <v>1</v>
      </c>
      <c r="L1064" s="81" t="e">
        <v>#DIV/0!</v>
      </c>
    </row>
    <row r="1065" spans="1:12" x14ac:dyDescent="0.25">
      <c r="A1065" s="76" t="s">
        <v>12</v>
      </c>
      <c r="B1065" s="80">
        <v>2</v>
      </c>
      <c r="C1065" s="80">
        <v>0</v>
      </c>
      <c r="D1065" s="81">
        <v>0</v>
      </c>
      <c r="E1065" s="80">
        <v>0</v>
      </c>
      <c r="F1065" s="81" t="e">
        <v>#DIV/0!</v>
      </c>
      <c r="G1065" s="80">
        <v>0</v>
      </c>
      <c r="H1065" s="81" t="e">
        <v>#DIV/0!</v>
      </c>
      <c r="I1065" s="80">
        <v>0</v>
      </c>
      <c r="J1065" s="81">
        <v>0</v>
      </c>
      <c r="K1065" s="81">
        <v>1</v>
      </c>
      <c r="L1065" s="81" t="e">
        <v>#DIV/0!</v>
      </c>
    </row>
    <row r="1066" spans="1:12" x14ac:dyDescent="0.25">
      <c r="A1066" s="76" t="s">
        <v>13</v>
      </c>
      <c r="B1066" s="80">
        <v>6</v>
      </c>
      <c r="C1066" s="80">
        <v>1</v>
      </c>
      <c r="D1066" s="81">
        <v>0.16666666666666666</v>
      </c>
      <c r="E1066" s="80">
        <v>1</v>
      </c>
      <c r="F1066" s="81">
        <v>1</v>
      </c>
      <c r="G1066" s="80">
        <v>0</v>
      </c>
      <c r="H1066" s="81">
        <v>0</v>
      </c>
      <c r="I1066" s="80">
        <v>0</v>
      </c>
      <c r="J1066" s="81">
        <v>0</v>
      </c>
      <c r="K1066" s="81">
        <v>0.83333333333333337</v>
      </c>
      <c r="L1066" s="81">
        <v>0.58333333333333337</v>
      </c>
    </row>
    <row r="1067" spans="1:12" x14ac:dyDescent="0.25">
      <c r="A1067" s="106" t="s">
        <v>107</v>
      </c>
      <c r="B1067" s="109">
        <v>253</v>
      </c>
      <c r="C1067" s="109">
        <v>244</v>
      </c>
      <c r="D1067" s="110">
        <v>0.96442687747035571</v>
      </c>
      <c r="E1067" s="109">
        <v>216</v>
      </c>
      <c r="F1067" s="110">
        <v>0.88524590163934425</v>
      </c>
      <c r="G1067" s="109">
        <v>28</v>
      </c>
      <c r="H1067" s="110">
        <v>0.11475409836065574</v>
      </c>
      <c r="I1067" s="109">
        <v>1</v>
      </c>
      <c r="J1067" s="110">
        <v>3.952569169960474E-3</v>
      </c>
      <c r="K1067" s="110">
        <v>3.1620553359683792E-2</v>
      </c>
      <c r="L1067" s="110">
        <v>0.92483638955484992</v>
      </c>
    </row>
    <row r="1068" spans="1:12" x14ac:dyDescent="0.25">
      <c r="A1068" s="76" t="s">
        <v>1</v>
      </c>
      <c r="B1068" s="80">
        <v>3</v>
      </c>
      <c r="C1068" s="80">
        <v>2</v>
      </c>
      <c r="D1068" s="81">
        <v>0.66666666666666663</v>
      </c>
      <c r="E1068" s="80">
        <v>2</v>
      </c>
      <c r="F1068" s="81">
        <v>1</v>
      </c>
      <c r="G1068" s="80">
        <v>0</v>
      </c>
      <c r="H1068" s="81">
        <v>0</v>
      </c>
      <c r="I1068" s="80">
        <v>0</v>
      </c>
      <c r="J1068" s="81">
        <v>0</v>
      </c>
      <c r="K1068" s="81">
        <v>0.33333333333333331</v>
      </c>
      <c r="L1068" s="81">
        <v>0.83333333333333326</v>
      </c>
    </row>
    <row r="1069" spans="1:12" x14ac:dyDescent="0.25">
      <c r="A1069" s="76" t="s">
        <v>181</v>
      </c>
      <c r="B1069" s="80">
        <v>1</v>
      </c>
      <c r="C1069" s="80">
        <v>0</v>
      </c>
      <c r="D1069" s="81">
        <v>0</v>
      </c>
      <c r="E1069" s="80">
        <v>0</v>
      </c>
      <c r="F1069" s="81" t="e">
        <v>#DIV/0!</v>
      </c>
      <c r="G1069" s="80">
        <v>0</v>
      </c>
      <c r="H1069" s="81" t="e">
        <v>#DIV/0!</v>
      </c>
      <c r="I1069" s="80">
        <v>0</v>
      </c>
      <c r="J1069" s="81">
        <v>0</v>
      </c>
      <c r="K1069" s="81">
        <v>1</v>
      </c>
      <c r="L1069" s="81" t="e">
        <v>#DIV/0!</v>
      </c>
    </row>
    <row r="1070" spans="1:12" x14ac:dyDescent="0.25">
      <c r="A1070" s="76" t="s">
        <v>6</v>
      </c>
      <c r="B1070" s="80">
        <v>13</v>
      </c>
      <c r="C1070" s="80">
        <v>12</v>
      </c>
      <c r="D1070" s="81">
        <v>0.92307692307692313</v>
      </c>
      <c r="E1070" s="80">
        <v>11</v>
      </c>
      <c r="F1070" s="81">
        <v>0.91666666666666663</v>
      </c>
      <c r="G1070" s="80">
        <v>1</v>
      </c>
      <c r="H1070" s="81">
        <v>8.3333333333333329E-2</v>
      </c>
      <c r="I1070" s="80">
        <v>0</v>
      </c>
      <c r="J1070" s="81">
        <v>0</v>
      </c>
      <c r="K1070" s="81">
        <v>7.6923076923076927E-2</v>
      </c>
      <c r="L1070" s="81">
        <v>0.91987179487179493</v>
      </c>
    </row>
    <row r="1071" spans="1:12" x14ac:dyDescent="0.25">
      <c r="A1071" s="76" t="s">
        <v>197</v>
      </c>
      <c r="B1071" s="80">
        <v>47</v>
      </c>
      <c r="C1071" s="80">
        <v>47</v>
      </c>
      <c r="D1071" s="81">
        <v>1</v>
      </c>
      <c r="E1071" s="80">
        <v>39</v>
      </c>
      <c r="F1071" s="81">
        <v>0.82978723404255317</v>
      </c>
      <c r="G1071" s="80">
        <v>8</v>
      </c>
      <c r="H1071" s="81">
        <v>0.1702127659574468</v>
      </c>
      <c r="I1071" s="80">
        <v>0</v>
      </c>
      <c r="J1071" s="81">
        <v>0</v>
      </c>
      <c r="K1071" s="81">
        <v>0</v>
      </c>
      <c r="L1071" s="81">
        <v>0.91489361702127658</v>
      </c>
    </row>
    <row r="1072" spans="1:12" x14ac:dyDescent="0.25">
      <c r="A1072" s="76" t="s">
        <v>198</v>
      </c>
      <c r="B1072" s="80">
        <v>59</v>
      </c>
      <c r="C1072" s="80">
        <v>54</v>
      </c>
      <c r="D1072" s="81">
        <v>0.9152542372881356</v>
      </c>
      <c r="E1072" s="80">
        <v>50</v>
      </c>
      <c r="F1072" s="81">
        <v>0.92592592592592593</v>
      </c>
      <c r="G1072" s="80">
        <v>4</v>
      </c>
      <c r="H1072" s="81">
        <v>7.407407407407407E-2</v>
      </c>
      <c r="I1072" s="80">
        <v>1</v>
      </c>
      <c r="J1072" s="81">
        <v>1.6949152542372881E-2</v>
      </c>
      <c r="K1072" s="81">
        <v>6.7796610169491525E-2</v>
      </c>
      <c r="L1072" s="81">
        <v>0.92059008160703071</v>
      </c>
    </row>
    <row r="1073" spans="1:12" x14ac:dyDescent="0.25">
      <c r="A1073" s="76" t="s">
        <v>196</v>
      </c>
      <c r="B1073" s="80">
        <v>29</v>
      </c>
      <c r="C1073" s="80">
        <v>28</v>
      </c>
      <c r="D1073" s="81">
        <v>0.96551724137931039</v>
      </c>
      <c r="E1073" s="80">
        <v>23</v>
      </c>
      <c r="F1073" s="81">
        <v>0.8214285714285714</v>
      </c>
      <c r="G1073" s="80">
        <v>5</v>
      </c>
      <c r="H1073" s="81">
        <v>0.17857142857142858</v>
      </c>
      <c r="I1073" s="80">
        <v>0</v>
      </c>
      <c r="J1073" s="81">
        <v>0</v>
      </c>
      <c r="K1073" s="81">
        <v>3.4482758620689655E-2</v>
      </c>
      <c r="L1073" s="81">
        <v>0.89347290640394084</v>
      </c>
    </row>
    <row r="1074" spans="1:12" x14ac:dyDescent="0.25">
      <c r="A1074" s="76" t="s">
        <v>182</v>
      </c>
      <c r="B1074" s="80">
        <v>8</v>
      </c>
      <c r="C1074" s="80">
        <v>8</v>
      </c>
      <c r="D1074" s="81">
        <v>1</v>
      </c>
      <c r="E1074" s="80">
        <v>7</v>
      </c>
      <c r="F1074" s="81">
        <v>0.875</v>
      </c>
      <c r="G1074" s="80">
        <v>1</v>
      </c>
      <c r="H1074" s="81">
        <v>0.125</v>
      </c>
      <c r="I1074" s="80">
        <v>0</v>
      </c>
      <c r="J1074" s="81">
        <v>0</v>
      </c>
      <c r="K1074" s="81">
        <v>0</v>
      </c>
      <c r="L1074" s="81">
        <v>0.9375</v>
      </c>
    </row>
    <row r="1075" spans="1:12" x14ac:dyDescent="0.25">
      <c r="A1075" s="76" t="s">
        <v>10</v>
      </c>
      <c r="B1075" s="80">
        <v>4</v>
      </c>
      <c r="C1075" s="80">
        <v>4</v>
      </c>
      <c r="D1075" s="81">
        <v>1</v>
      </c>
      <c r="E1075" s="80">
        <v>4</v>
      </c>
      <c r="F1075" s="81">
        <v>1</v>
      </c>
      <c r="G1075" s="80">
        <v>0</v>
      </c>
      <c r="H1075" s="81">
        <v>0</v>
      </c>
      <c r="I1075" s="80">
        <v>0</v>
      </c>
      <c r="J1075" s="81">
        <v>0</v>
      </c>
      <c r="K1075" s="81">
        <v>0</v>
      </c>
      <c r="L1075" s="81">
        <v>1</v>
      </c>
    </row>
    <row r="1076" spans="1:12" x14ac:dyDescent="0.25">
      <c r="A1076" s="76" t="s">
        <v>11</v>
      </c>
      <c r="B1076" s="80">
        <v>19</v>
      </c>
      <c r="C1076" s="80">
        <v>19</v>
      </c>
      <c r="D1076" s="81">
        <v>1</v>
      </c>
      <c r="E1076" s="80">
        <v>16</v>
      </c>
      <c r="F1076" s="81">
        <v>0.84210526315789469</v>
      </c>
      <c r="G1076" s="80">
        <v>3</v>
      </c>
      <c r="H1076" s="81">
        <v>0.15789473684210525</v>
      </c>
      <c r="I1076" s="80">
        <v>0</v>
      </c>
      <c r="J1076" s="81">
        <v>0</v>
      </c>
      <c r="K1076" s="81">
        <v>0</v>
      </c>
      <c r="L1076" s="81">
        <v>0.92105263157894735</v>
      </c>
    </row>
    <row r="1077" spans="1:12" x14ac:dyDescent="0.25">
      <c r="A1077" s="76" t="s">
        <v>12</v>
      </c>
      <c r="B1077" s="80">
        <v>11</v>
      </c>
      <c r="C1077" s="80">
        <v>11</v>
      </c>
      <c r="D1077" s="81">
        <v>1</v>
      </c>
      <c r="E1077" s="80">
        <v>10</v>
      </c>
      <c r="F1077" s="81">
        <v>0.90909090909090906</v>
      </c>
      <c r="G1077" s="80">
        <v>1</v>
      </c>
      <c r="H1077" s="81">
        <v>9.0909090909090912E-2</v>
      </c>
      <c r="I1077" s="80">
        <v>0</v>
      </c>
      <c r="J1077" s="81">
        <v>0</v>
      </c>
      <c r="K1077" s="81">
        <v>0</v>
      </c>
      <c r="L1077" s="81">
        <v>0.95454545454545459</v>
      </c>
    </row>
    <row r="1078" spans="1:12" x14ac:dyDescent="0.25">
      <c r="A1078" s="76" t="s">
        <v>13</v>
      </c>
      <c r="B1078" s="80">
        <v>47</v>
      </c>
      <c r="C1078" s="80">
        <v>47</v>
      </c>
      <c r="D1078" s="81">
        <v>1</v>
      </c>
      <c r="E1078" s="80">
        <v>42</v>
      </c>
      <c r="F1078" s="81">
        <v>0.8936170212765957</v>
      </c>
      <c r="G1078" s="80">
        <v>5</v>
      </c>
      <c r="H1078" s="81">
        <v>0.10638297872340426</v>
      </c>
      <c r="I1078" s="80">
        <v>0</v>
      </c>
      <c r="J1078" s="81">
        <v>0</v>
      </c>
      <c r="K1078" s="81">
        <v>0</v>
      </c>
      <c r="L1078" s="81">
        <v>0.94680851063829785</v>
      </c>
    </row>
    <row r="1079" spans="1:12" x14ac:dyDescent="0.25">
      <c r="A1079" s="76" t="s">
        <v>15</v>
      </c>
      <c r="B1079" s="80">
        <v>12</v>
      </c>
      <c r="C1079" s="80">
        <v>12</v>
      </c>
      <c r="D1079" s="81">
        <v>1</v>
      </c>
      <c r="E1079" s="80">
        <v>12</v>
      </c>
      <c r="F1079" s="81">
        <v>1</v>
      </c>
      <c r="G1079" s="80">
        <v>0</v>
      </c>
      <c r="H1079" s="81">
        <v>0</v>
      </c>
      <c r="I1079" s="80">
        <v>0</v>
      </c>
      <c r="J1079" s="81">
        <v>0</v>
      </c>
      <c r="K1079" s="81">
        <v>0</v>
      </c>
      <c r="L1079" s="81">
        <v>1</v>
      </c>
    </row>
    <row r="1080" spans="1:12" x14ac:dyDescent="0.25">
      <c r="A1080" s="106" t="s">
        <v>154</v>
      </c>
      <c r="B1080" s="109">
        <v>529</v>
      </c>
      <c r="C1080" s="109">
        <v>467</v>
      </c>
      <c r="D1080" s="110">
        <v>0.8827977315689981</v>
      </c>
      <c r="E1080" s="109">
        <v>431</v>
      </c>
      <c r="F1080" s="110">
        <v>0.92291220556745179</v>
      </c>
      <c r="G1080" s="109">
        <v>36</v>
      </c>
      <c r="H1080" s="110">
        <v>7.7087794432548179E-2</v>
      </c>
      <c r="I1080" s="109">
        <v>0</v>
      </c>
      <c r="J1080" s="110">
        <v>0</v>
      </c>
      <c r="K1080" s="110">
        <v>0.11720226843100189</v>
      </c>
      <c r="L1080" s="110">
        <v>0.902854968568225</v>
      </c>
    </row>
    <row r="1081" spans="1:12" x14ac:dyDescent="0.25">
      <c r="A1081" s="76" t="s">
        <v>1</v>
      </c>
      <c r="B1081" s="80">
        <v>8</v>
      </c>
      <c r="C1081" s="80">
        <v>7</v>
      </c>
      <c r="D1081" s="81">
        <v>0.875</v>
      </c>
      <c r="E1081" s="80">
        <v>7</v>
      </c>
      <c r="F1081" s="81">
        <v>1</v>
      </c>
      <c r="G1081" s="80">
        <v>0</v>
      </c>
      <c r="H1081" s="81">
        <v>0</v>
      </c>
      <c r="I1081" s="80">
        <v>0</v>
      </c>
      <c r="J1081" s="81">
        <v>0</v>
      </c>
      <c r="K1081" s="81">
        <v>0.125</v>
      </c>
      <c r="L1081" s="81">
        <v>0.9375</v>
      </c>
    </row>
    <row r="1082" spans="1:12" x14ac:dyDescent="0.25">
      <c r="A1082" s="76" t="s">
        <v>6</v>
      </c>
      <c r="B1082" s="80">
        <v>61</v>
      </c>
      <c r="C1082" s="80">
        <v>58</v>
      </c>
      <c r="D1082" s="81">
        <v>0.95081967213114749</v>
      </c>
      <c r="E1082" s="80">
        <v>57</v>
      </c>
      <c r="F1082" s="81">
        <v>0.98275862068965514</v>
      </c>
      <c r="G1082" s="80">
        <v>1</v>
      </c>
      <c r="H1082" s="81">
        <v>1.7241379310344827E-2</v>
      </c>
      <c r="I1082" s="80">
        <v>0</v>
      </c>
      <c r="J1082" s="81">
        <v>0</v>
      </c>
      <c r="K1082" s="81">
        <v>4.9180327868852458E-2</v>
      </c>
      <c r="L1082" s="81">
        <v>0.96678914641040126</v>
      </c>
    </row>
    <row r="1083" spans="1:12" x14ac:dyDescent="0.25">
      <c r="A1083" s="76" t="s">
        <v>197</v>
      </c>
      <c r="B1083" s="80">
        <v>58</v>
      </c>
      <c r="C1083" s="80">
        <v>57</v>
      </c>
      <c r="D1083" s="81">
        <v>0.98275862068965514</v>
      </c>
      <c r="E1083" s="80">
        <v>45</v>
      </c>
      <c r="F1083" s="81">
        <v>0.78947368421052633</v>
      </c>
      <c r="G1083" s="80">
        <v>12</v>
      </c>
      <c r="H1083" s="81">
        <v>0.21052631578947367</v>
      </c>
      <c r="I1083" s="80">
        <v>0</v>
      </c>
      <c r="J1083" s="81">
        <v>0</v>
      </c>
      <c r="K1083" s="81">
        <v>1.7241379310344827E-2</v>
      </c>
      <c r="L1083" s="81">
        <v>0.88611615245009068</v>
      </c>
    </row>
    <row r="1084" spans="1:12" x14ac:dyDescent="0.25">
      <c r="A1084" s="76" t="s">
        <v>198</v>
      </c>
      <c r="B1084" s="80">
        <v>89</v>
      </c>
      <c r="C1084" s="80">
        <v>62</v>
      </c>
      <c r="D1084" s="81">
        <v>0.6966292134831461</v>
      </c>
      <c r="E1084" s="80">
        <v>61</v>
      </c>
      <c r="F1084" s="81">
        <v>0.9838709677419355</v>
      </c>
      <c r="G1084" s="80">
        <v>1</v>
      </c>
      <c r="H1084" s="81">
        <v>1.6129032258064516E-2</v>
      </c>
      <c r="I1084" s="80">
        <v>0</v>
      </c>
      <c r="J1084" s="81">
        <v>0</v>
      </c>
      <c r="K1084" s="81">
        <v>0.30337078651685395</v>
      </c>
      <c r="L1084" s="81">
        <v>0.84025009061254075</v>
      </c>
    </row>
    <row r="1085" spans="1:12" x14ac:dyDescent="0.25">
      <c r="A1085" s="76" t="s">
        <v>196</v>
      </c>
      <c r="B1085" s="80">
        <v>77</v>
      </c>
      <c r="C1085" s="80">
        <v>72</v>
      </c>
      <c r="D1085" s="81">
        <v>0.93506493506493504</v>
      </c>
      <c r="E1085" s="80">
        <v>69</v>
      </c>
      <c r="F1085" s="81">
        <v>0.95833333333333337</v>
      </c>
      <c r="G1085" s="80">
        <v>3</v>
      </c>
      <c r="H1085" s="81">
        <v>4.1666666666666664E-2</v>
      </c>
      <c r="I1085" s="80">
        <v>0</v>
      </c>
      <c r="J1085" s="81">
        <v>0</v>
      </c>
      <c r="K1085" s="81">
        <v>6.4935064935064929E-2</v>
      </c>
      <c r="L1085" s="81">
        <v>0.94669913419913421</v>
      </c>
    </row>
    <row r="1086" spans="1:12" x14ac:dyDescent="0.25">
      <c r="A1086" s="76" t="s">
        <v>182</v>
      </c>
      <c r="B1086" s="80">
        <v>25</v>
      </c>
      <c r="C1086" s="80">
        <v>25</v>
      </c>
      <c r="D1086" s="81">
        <v>1</v>
      </c>
      <c r="E1086" s="80">
        <v>25</v>
      </c>
      <c r="F1086" s="81">
        <v>1</v>
      </c>
      <c r="G1086" s="80">
        <v>0</v>
      </c>
      <c r="H1086" s="81">
        <v>0</v>
      </c>
      <c r="I1086" s="80">
        <v>0</v>
      </c>
      <c r="J1086" s="81">
        <v>0</v>
      </c>
      <c r="K1086" s="81">
        <v>0</v>
      </c>
      <c r="L1086" s="81">
        <v>1</v>
      </c>
    </row>
    <row r="1087" spans="1:12" x14ac:dyDescent="0.25">
      <c r="A1087" s="76" t="s">
        <v>11</v>
      </c>
      <c r="B1087" s="80">
        <v>23</v>
      </c>
      <c r="C1087" s="80">
        <v>13</v>
      </c>
      <c r="D1087" s="81">
        <v>0.56521739130434778</v>
      </c>
      <c r="E1087" s="80">
        <v>7</v>
      </c>
      <c r="F1087" s="81">
        <v>0.53846153846153844</v>
      </c>
      <c r="G1087" s="80">
        <v>6</v>
      </c>
      <c r="H1087" s="81">
        <v>0.46153846153846156</v>
      </c>
      <c r="I1087" s="80">
        <v>0</v>
      </c>
      <c r="J1087" s="81">
        <v>0</v>
      </c>
      <c r="K1087" s="81">
        <v>0.43478260869565216</v>
      </c>
      <c r="L1087" s="81">
        <v>0.55183946488294311</v>
      </c>
    </row>
    <row r="1088" spans="1:12" x14ac:dyDescent="0.25">
      <c r="A1088" s="76" t="s">
        <v>12</v>
      </c>
      <c r="B1088" s="80">
        <v>9</v>
      </c>
      <c r="C1088" s="80">
        <v>5</v>
      </c>
      <c r="D1088" s="81">
        <v>0.55555555555555558</v>
      </c>
      <c r="E1088" s="80">
        <v>3</v>
      </c>
      <c r="F1088" s="81">
        <v>0.6</v>
      </c>
      <c r="G1088" s="80">
        <v>2</v>
      </c>
      <c r="H1088" s="81">
        <v>0.4</v>
      </c>
      <c r="I1088" s="80">
        <v>0</v>
      </c>
      <c r="J1088" s="81">
        <v>0</v>
      </c>
      <c r="K1088" s="81">
        <v>0.44444444444444442</v>
      </c>
      <c r="L1088" s="81">
        <v>0.57777777777777772</v>
      </c>
    </row>
    <row r="1089" spans="1:12" x14ac:dyDescent="0.25">
      <c r="A1089" s="76" t="s">
        <v>13</v>
      </c>
      <c r="B1089" s="80">
        <v>122</v>
      </c>
      <c r="C1089" s="80">
        <v>121</v>
      </c>
      <c r="D1089" s="81">
        <v>0.99180327868852458</v>
      </c>
      <c r="E1089" s="80">
        <v>110</v>
      </c>
      <c r="F1089" s="81">
        <v>0.90909090909090906</v>
      </c>
      <c r="G1089" s="80">
        <v>11</v>
      </c>
      <c r="H1089" s="81">
        <v>9.0909090909090912E-2</v>
      </c>
      <c r="I1089" s="80">
        <v>0</v>
      </c>
      <c r="J1089" s="81">
        <v>0</v>
      </c>
      <c r="K1089" s="81">
        <v>8.1967213114754103E-3</v>
      </c>
      <c r="L1089" s="81">
        <v>0.95044709388971682</v>
      </c>
    </row>
    <row r="1090" spans="1:12" x14ac:dyDescent="0.25">
      <c r="A1090" s="76" t="s">
        <v>15</v>
      </c>
      <c r="B1090" s="80">
        <v>57</v>
      </c>
      <c r="C1090" s="80">
        <v>47</v>
      </c>
      <c r="D1090" s="81">
        <v>0.82456140350877194</v>
      </c>
      <c r="E1090" s="80">
        <v>47</v>
      </c>
      <c r="F1090" s="81">
        <v>1</v>
      </c>
      <c r="G1090" s="80">
        <v>0</v>
      </c>
      <c r="H1090" s="81">
        <v>0</v>
      </c>
      <c r="I1090" s="80">
        <v>0</v>
      </c>
      <c r="J1090" s="81">
        <v>0</v>
      </c>
      <c r="K1090" s="81">
        <v>0.17543859649122806</v>
      </c>
      <c r="L1090" s="81">
        <v>0.91228070175438591</v>
      </c>
    </row>
    <row r="1091" spans="1:12" x14ac:dyDescent="0.25">
      <c r="A1091" s="106" t="s">
        <v>108</v>
      </c>
      <c r="B1091" s="109">
        <v>155</v>
      </c>
      <c r="C1091" s="109">
        <v>145</v>
      </c>
      <c r="D1091" s="110">
        <v>0.93548387096774188</v>
      </c>
      <c r="E1091" s="109">
        <v>135</v>
      </c>
      <c r="F1091" s="110">
        <v>0.93103448275862066</v>
      </c>
      <c r="G1091" s="109">
        <v>10</v>
      </c>
      <c r="H1091" s="110">
        <v>6.8965517241379309E-2</v>
      </c>
      <c r="I1091" s="109">
        <v>0</v>
      </c>
      <c r="J1091" s="110">
        <v>0</v>
      </c>
      <c r="K1091" s="110">
        <v>6.4516129032258063E-2</v>
      </c>
      <c r="L1091" s="110">
        <v>0.93325917686318127</v>
      </c>
    </row>
    <row r="1092" spans="1:12" x14ac:dyDescent="0.25">
      <c r="A1092" s="76" t="s">
        <v>1</v>
      </c>
      <c r="B1092" s="80">
        <v>2</v>
      </c>
      <c r="C1092" s="80">
        <v>2</v>
      </c>
      <c r="D1092" s="81">
        <v>1</v>
      </c>
      <c r="E1092" s="80">
        <v>2</v>
      </c>
      <c r="F1092" s="81">
        <v>1</v>
      </c>
      <c r="G1092" s="80">
        <v>0</v>
      </c>
      <c r="H1092" s="81">
        <v>0</v>
      </c>
      <c r="I1092" s="80">
        <v>0</v>
      </c>
      <c r="J1092" s="81">
        <v>0</v>
      </c>
      <c r="K1092" s="81">
        <v>0</v>
      </c>
      <c r="L1092" s="81">
        <v>1</v>
      </c>
    </row>
    <row r="1093" spans="1:12" x14ac:dyDescent="0.25">
      <c r="A1093" s="76" t="s">
        <v>197</v>
      </c>
      <c r="B1093" s="80">
        <v>22</v>
      </c>
      <c r="C1093" s="80">
        <v>22</v>
      </c>
      <c r="D1093" s="81">
        <v>1</v>
      </c>
      <c r="E1093" s="80">
        <v>20</v>
      </c>
      <c r="F1093" s="81">
        <v>0.90909090909090906</v>
      </c>
      <c r="G1093" s="80">
        <v>2</v>
      </c>
      <c r="H1093" s="81">
        <v>9.0909090909090912E-2</v>
      </c>
      <c r="I1093" s="80">
        <v>0</v>
      </c>
      <c r="J1093" s="81">
        <v>0</v>
      </c>
      <c r="K1093" s="81">
        <v>0</v>
      </c>
      <c r="L1093" s="81">
        <v>0.95454545454545459</v>
      </c>
    </row>
    <row r="1094" spans="1:12" x14ac:dyDescent="0.25">
      <c r="A1094" s="76" t="s">
        <v>198</v>
      </c>
      <c r="B1094" s="80">
        <v>32</v>
      </c>
      <c r="C1094" s="80">
        <v>28</v>
      </c>
      <c r="D1094" s="81">
        <v>0.875</v>
      </c>
      <c r="E1094" s="80">
        <v>25</v>
      </c>
      <c r="F1094" s="81">
        <v>0.8928571428571429</v>
      </c>
      <c r="G1094" s="80">
        <v>3</v>
      </c>
      <c r="H1094" s="81">
        <v>0.10714285714285714</v>
      </c>
      <c r="I1094" s="80">
        <v>0</v>
      </c>
      <c r="J1094" s="81">
        <v>0</v>
      </c>
      <c r="K1094" s="81">
        <v>0.125</v>
      </c>
      <c r="L1094" s="81">
        <v>0.8839285714285714</v>
      </c>
    </row>
    <row r="1095" spans="1:12" x14ac:dyDescent="0.25">
      <c r="A1095" s="76" t="s">
        <v>196</v>
      </c>
      <c r="B1095" s="80">
        <v>63</v>
      </c>
      <c r="C1095" s="80">
        <v>62</v>
      </c>
      <c r="D1095" s="81">
        <v>0.98412698412698407</v>
      </c>
      <c r="E1095" s="80">
        <v>57</v>
      </c>
      <c r="F1095" s="81">
        <v>0.91935483870967738</v>
      </c>
      <c r="G1095" s="80">
        <v>5</v>
      </c>
      <c r="H1095" s="81">
        <v>8.0645161290322578E-2</v>
      </c>
      <c r="I1095" s="80">
        <v>0</v>
      </c>
      <c r="J1095" s="81">
        <v>0</v>
      </c>
      <c r="K1095" s="81">
        <v>1.5873015873015872E-2</v>
      </c>
      <c r="L1095" s="81">
        <v>0.95174091141833073</v>
      </c>
    </row>
    <row r="1096" spans="1:12" x14ac:dyDescent="0.25">
      <c r="A1096" s="76" t="s">
        <v>182</v>
      </c>
      <c r="B1096" s="80">
        <v>27</v>
      </c>
      <c r="C1096" s="80">
        <v>25</v>
      </c>
      <c r="D1096" s="81">
        <v>0.92592592592592593</v>
      </c>
      <c r="E1096" s="80">
        <v>25</v>
      </c>
      <c r="F1096" s="81">
        <v>1</v>
      </c>
      <c r="G1096" s="80">
        <v>0</v>
      </c>
      <c r="H1096" s="81">
        <v>0</v>
      </c>
      <c r="I1096" s="80">
        <v>0</v>
      </c>
      <c r="J1096" s="81">
        <v>0</v>
      </c>
      <c r="K1096" s="81">
        <v>7.407407407407407E-2</v>
      </c>
      <c r="L1096" s="81">
        <v>0.96296296296296302</v>
      </c>
    </row>
    <row r="1097" spans="1:12" x14ac:dyDescent="0.25">
      <c r="A1097" s="76" t="s">
        <v>11</v>
      </c>
      <c r="B1097" s="80">
        <v>2</v>
      </c>
      <c r="C1097" s="80">
        <v>0</v>
      </c>
      <c r="D1097" s="81">
        <v>0</v>
      </c>
      <c r="E1097" s="80">
        <v>0</v>
      </c>
      <c r="F1097" s="81" t="e">
        <v>#DIV/0!</v>
      </c>
      <c r="G1097" s="80">
        <v>0</v>
      </c>
      <c r="H1097" s="81" t="e">
        <v>#DIV/0!</v>
      </c>
      <c r="I1097" s="80">
        <v>0</v>
      </c>
      <c r="J1097" s="81">
        <v>0</v>
      </c>
      <c r="K1097" s="81">
        <v>1</v>
      </c>
      <c r="L1097" s="81" t="e">
        <v>#DIV/0!</v>
      </c>
    </row>
    <row r="1098" spans="1:12" x14ac:dyDescent="0.25">
      <c r="A1098" s="76" t="s">
        <v>13</v>
      </c>
      <c r="B1098" s="80">
        <v>7</v>
      </c>
      <c r="C1098" s="80">
        <v>6</v>
      </c>
      <c r="D1098" s="81">
        <v>0.8571428571428571</v>
      </c>
      <c r="E1098" s="80">
        <v>6</v>
      </c>
      <c r="F1098" s="81">
        <v>1</v>
      </c>
      <c r="G1098" s="80">
        <v>0</v>
      </c>
      <c r="H1098" s="81">
        <v>0</v>
      </c>
      <c r="I1098" s="80">
        <v>0</v>
      </c>
      <c r="J1098" s="81">
        <v>0</v>
      </c>
      <c r="K1098" s="81">
        <v>0.14285714285714285</v>
      </c>
      <c r="L1098" s="81">
        <v>0.9285714285714286</v>
      </c>
    </row>
    <row r="1099" spans="1:12" x14ac:dyDescent="0.25">
      <c r="A1099" s="106" t="s">
        <v>42</v>
      </c>
      <c r="B1099" s="109">
        <v>386</v>
      </c>
      <c r="C1099" s="109">
        <v>361</v>
      </c>
      <c r="D1099" s="110">
        <v>0.93523316062176165</v>
      </c>
      <c r="E1099" s="109">
        <v>274</v>
      </c>
      <c r="F1099" s="110">
        <v>0.75900277008310246</v>
      </c>
      <c r="G1099" s="109">
        <v>87</v>
      </c>
      <c r="H1099" s="110">
        <v>0.24099722991689751</v>
      </c>
      <c r="I1099" s="109">
        <v>0</v>
      </c>
      <c r="J1099" s="110">
        <v>0</v>
      </c>
      <c r="K1099" s="110">
        <v>6.4766839378238336E-2</v>
      </c>
      <c r="L1099" s="110">
        <v>0.84711796535243211</v>
      </c>
    </row>
    <row r="1100" spans="1:12" x14ac:dyDescent="0.25">
      <c r="A1100" s="76" t="s">
        <v>1</v>
      </c>
      <c r="B1100" s="80">
        <v>21</v>
      </c>
      <c r="C1100" s="80">
        <v>19</v>
      </c>
      <c r="D1100" s="81">
        <v>0.90476190476190477</v>
      </c>
      <c r="E1100" s="80">
        <v>14</v>
      </c>
      <c r="F1100" s="81">
        <v>0.73684210526315785</v>
      </c>
      <c r="G1100" s="80">
        <v>5</v>
      </c>
      <c r="H1100" s="81">
        <v>0.26315789473684209</v>
      </c>
      <c r="I1100" s="80">
        <v>0</v>
      </c>
      <c r="J1100" s="81">
        <v>0</v>
      </c>
      <c r="K1100" s="81">
        <v>9.5238095238095233E-2</v>
      </c>
      <c r="L1100" s="81">
        <v>0.82080200501253131</v>
      </c>
    </row>
    <row r="1101" spans="1:12" x14ac:dyDescent="0.25">
      <c r="A1101" s="76" t="s">
        <v>6</v>
      </c>
      <c r="B1101" s="80">
        <v>26</v>
      </c>
      <c r="C1101" s="80">
        <v>25</v>
      </c>
      <c r="D1101" s="81">
        <v>0.96153846153846156</v>
      </c>
      <c r="E1101" s="80">
        <v>22</v>
      </c>
      <c r="F1101" s="81">
        <v>0.88</v>
      </c>
      <c r="G1101" s="80">
        <v>3</v>
      </c>
      <c r="H1101" s="81">
        <v>0.12</v>
      </c>
      <c r="I1101" s="80">
        <v>0</v>
      </c>
      <c r="J1101" s="81">
        <v>0</v>
      </c>
      <c r="K1101" s="81">
        <v>3.8461538461538464E-2</v>
      </c>
      <c r="L1101" s="81">
        <v>0.92076923076923078</v>
      </c>
    </row>
    <row r="1102" spans="1:12" x14ac:dyDescent="0.25">
      <c r="A1102" s="76" t="s">
        <v>197</v>
      </c>
      <c r="B1102" s="80">
        <v>52</v>
      </c>
      <c r="C1102" s="80">
        <v>47</v>
      </c>
      <c r="D1102" s="81">
        <v>0.90384615384615385</v>
      </c>
      <c r="E1102" s="80">
        <v>36</v>
      </c>
      <c r="F1102" s="81">
        <v>0.76595744680851063</v>
      </c>
      <c r="G1102" s="80">
        <v>11</v>
      </c>
      <c r="H1102" s="81">
        <v>0.23404255319148937</v>
      </c>
      <c r="I1102" s="80">
        <v>0</v>
      </c>
      <c r="J1102" s="81">
        <v>0</v>
      </c>
      <c r="K1102" s="81">
        <v>9.6153846153846159E-2</v>
      </c>
      <c r="L1102" s="81">
        <v>0.8349018003273323</v>
      </c>
    </row>
    <row r="1103" spans="1:12" x14ac:dyDescent="0.25">
      <c r="A1103" s="76" t="s">
        <v>198</v>
      </c>
      <c r="B1103" s="80">
        <v>73</v>
      </c>
      <c r="C1103" s="80">
        <v>66</v>
      </c>
      <c r="D1103" s="81">
        <v>0.90410958904109584</v>
      </c>
      <c r="E1103" s="80">
        <v>57</v>
      </c>
      <c r="F1103" s="81">
        <v>0.86363636363636365</v>
      </c>
      <c r="G1103" s="80">
        <v>9</v>
      </c>
      <c r="H1103" s="81">
        <v>0.13636363636363635</v>
      </c>
      <c r="I1103" s="80">
        <v>0</v>
      </c>
      <c r="J1103" s="81">
        <v>0</v>
      </c>
      <c r="K1103" s="81">
        <v>9.5890410958904104E-2</v>
      </c>
      <c r="L1103" s="81">
        <v>0.88387297633872974</v>
      </c>
    </row>
    <row r="1104" spans="1:12" x14ac:dyDescent="0.25">
      <c r="A1104" s="76" t="s">
        <v>196</v>
      </c>
      <c r="B1104" s="80">
        <v>39</v>
      </c>
      <c r="C1104" s="80">
        <v>37</v>
      </c>
      <c r="D1104" s="81">
        <v>0.94871794871794868</v>
      </c>
      <c r="E1104" s="80">
        <v>28</v>
      </c>
      <c r="F1104" s="81">
        <v>0.7567567567567568</v>
      </c>
      <c r="G1104" s="80">
        <v>9</v>
      </c>
      <c r="H1104" s="81">
        <v>0.24324324324324326</v>
      </c>
      <c r="I1104" s="80">
        <v>0</v>
      </c>
      <c r="J1104" s="81">
        <v>0</v>
      </c>
      <c r="K1104" s="81">
        <v>5.128205128205128E-2</v>
      </c>
      <c r="L1104" s="81">
        <v>0.85273735273735274</v>
      </c>
    </row>
    <row r="1105" spans="1:12" x14ac:dyDescent="0.25">
      <c r="A1105" s="76" t="s">
        <v>182</v>
      </c>
      <c r="B1105" s="80">
        <v>26</v>
      </c>
      <c r="C1105" s="80">
        <v>23</v>
      </c>
      <c r="D1105" s="81">
        <v>0.88461538461538458</v>
      </c>
      <c r="E1105" s="80">
        <v>23</v>
      </c>
      <c r="F1105" s="81">
        <v>1</v>
      </c>
      <c r="G1105" s="80">
        <v>0</v>
      </c>
      <c r="H1105" s="81">
        <v>0</v>
      </c>
      <c r="I1105" s="80">
        <v>0</v>
      </c>
      <c r="J1105" s="81">
        <v>0</v>
      </c>
      <c r="K1105" s="81">
        <v>0.11538461538461539</v>
      </c>
      <c r="L1105" s="81">
        <v>0.94230769230769229</v>
      </c>
    </row>
    <row r="1106" spans="1:12" x14ac:dyDescent="0.25">
      <c r="A1106" s="76" t="s">
        <v>10</v>
      </c>
      <c r="B1106" s="80">
        <v>10</v>
      </c>
      <c r="C1106" s="80">
        <v>9</v>
      </c>
      <c r="D1106" s="81">
        <v>0.9</v>
      </c>
      <c r="E1106" s="80">
        <v>7</v>
      </c>
      <c r="F1106" s="81">
        <v>0.77777777777777779</v>
      </c>
      <c r="G1106" s="80">
        <v>2</v>
      </c>
      <c r="H1106" s="81">
        <v>0.22222222222222221</v>
      </c>
      <c r="I1106" s="80">
        <v>0</v>
      </c>
      <c r="J1106" s="81">
        <v>0</v>
      </c>
      <c r="K1106" s="81">
        <v>0.1</v>
      </c>
      <c r="L1106" s="81">
        <v>0.83888888888888891</v>
      </c>
    </row>
    <row r="1107" spans="1:12" x14ac:dyDescent="0.25">
      <c r="A1107" s="76" t="s">
        <v>11</v>
      </c>
      <c r="B1107" s="80">
        <v>27</v>
      </c>
      <c r="C1107" s="80">
        <v>24</v>
      </c>
      <c r="D1107" s="81">
        <v>0.88888888888888884</v>
      </c>
      <c r="E1107" s="80">
        <v>16</v>
      </c>
      <c r="F1107" s="81">
        <v>0.66666666666666663</v>
      </c>
      <c r="G1107" s="80">
        <v>8</v>
      </c>
      <c r="H1107" s="81">
        <v>0.33333333333333331</v>
      </c>
      <c r="I1107" s="80">
        <v>0</v>
      </c>
      <c r="J1107" s="81">
        <v>0</v>
      </c>
      <c r="K1107" s="81">
        <v>0.1111111111111111</v>
      </c>
      <c r="L1107" s="81">
        <v>0.77777777777777768</v>
      </c>
    </row>
    <row r="1108" spans="1:12" x14ac:dyDescent="0.25">
      <c r="A1108" s="76" t="s">
        <v>12</v>
      </c>
      <c r="B1108" s="80">
        <v>26</v>
      </c>
      <c r="C1108" s="80">
        <v>25</v>
      </c>
      <c r="D1108" s="81">
        <v>0.96153846153846156</v>
      </c>
      <c r="E1108" s="80">
        <v>17</v>
      </c>
      <c r="F1108" s="81">
        <v>0.68</v>
      </c>
      <c r="G1108" s="80">
        <v>8</v>
      </c>
      <c r="H1108" s="81">
        <v>0.32</v>
      </c>
      <c r="I1108" s="80">
        <v>0</v>
      </c>
      <c r="J1108" s="81">
        <v>0</v>
      </c>
      <c r="K1108" s="81">
        <v>3.8461538461538464E-2</v>
      </c>
      <c r="L1108" s="81">
        <v>0.82076923076923081</v>
      </c>
    </row>
    <row r="1109" spans="1:12" x14ac:dyDescent="0.25">
      <c r="A1109" s="76" t="s">
        <v>13</v>
      </c>
      <c r="B1109" s="80">
        <v>64</v>
      </c>
      <c r="C1109" s="80">
        <v>64</v>
      </c>
      <c r="D1109" s="81">
        <v>1</v>
      </c>
      <c r="E1109" s="80">
        <v>39</v>
      </c>
      <c r="F1109" s="81">
        <v>0.609375</v>
      </c>
      <c r="G1109" s="80">
        <v>25</v>
      </c>
      <c r="H1109" s="81">
        <v>0.390625</v>
      </c>
      <c r="I1109" s="80">
        <v>0</v>
      </c>
      <c r="J1109" s="81">
        <v>0</v>
      </c>
      <c r="K1109" s="81">
        <v>0</v>
      </c>
      <c r="L1109" s="81">
        <v>0.8046875</v>
      </c>
    </row>
    <row r="1110" spans="1:12" x14ac:dyDescent="0.25">
      <c r="A1110" s="76" t="s">
        <v>15</v>
      </c>
      <c r="B1110" s="80">
        <v>22</v>
      </c>
      <c r="C1110" s="80">
        <v>22</v>
      </c>
      <c r="D1110" s="81">
        <v>1</v>
      </c>
      <c r="E1110" s="80">
        <v>15</v>
      </c>
      <c r="F1110" s="81">
        <v>0.68181818181818177</v>
      </c>
      <c r="G1110" s="80">
        <v>7</v>
      </c>
      <c r="H1110" s="81">
        <v>0.31818181818181818</v>
      </c>
      <c r="I1110" s="80">
        <v>0</v>
      </c>
      <c r="J1110" s="81">
        <v>0</v>
      </c>
      <c r="K1110" s="81">
        <v>0</v>
      </c>
      <c r="L1110" s="81">
        <v>0.84090909090909083</v>
      </c>
    </row>
    <row r="1111" spans="1:12" x14ac:dyDescent="0.25">
      <c r="A1111" s="106" t="s">
        <v>109</v>
      </c>
      <c r="B1111" s="109">
        <v>84</v>
      </c>
      <c r="C1111" s="109">
        <v>81</v>
      </c>
      <c r="D1111" s="110">
        <v>0.9642857142857143</v>
      </c>
      <c r="E1111" s="109">
        <v>67</v>
      </c>
      <c r="F1111" s="110">
        <v>0.8271604938271605</v>
      </c>
      <c r="G1111" s="109">
        <v>14</v>
      </c>
      <c r="H1111" s="110">
        <v>0.1728395061728395</v>
      </c>
      <c r="I1111" s="109">
        <v>1</v>
      </c>
      <c r="J1111" s="110">
        <v>1.1904761904761904E-2</v>
      </c>
      <c r="K1111" s="110">
        <v>2.3809523809523808E-2</v>
      </c>
      <c r="L1111" s="110">
        <v>0.8957231040564374</v>
      </c>
    </row>
    <row r="1112" spans="1:12" x14ac:dyDescent="0.25">
      <c r="A1112" s="76" t="s">
        <v>1</v>
      </c>
      <c r="B1112" s="80">
        <v>2</v>
      </c>
      <c r="C1112" s="80">
        <v>2</v>
      </c>
      <c r="D1112" s="81">
        <v>1</v>
      </c>
      <c r="E1112" s="80">
        <v>2</v>
      </c>
      <c r="F1112" s="81">
        <v>1</v>
      </c>
      <c r="G1112" s="80">
        <v>0</v>
      </c>
      <c r="H1112" s="81">
        <v>0</v>
      </c>
      <c r="I1112" s="80">
        <v>0</v>
      </c>
      <c r="J1112" s="81">
        <v>0</v>
      </c>
      <c r="K1112" s="81">
        <v>0</v>
      </c>
      <c r="L1112" s="81">
        <v>1</v>
      </c>
    </row>
    <row r="1113" spans="1:12" x14ac:dyDescent="0.25">
      <c r="A1113" s="76" t="s">
        <v>6</v>
      </c>
      <c r="B1113" s="80">
        <v>5</v>
      </c>
      <c r="C1113" s="80">
        <v>5</v>
      </c>
      <c r="D1113" s="81">
        <v>1</v>
      </c>
      <c r="E1113" s="80">
        <v>4</v>
      </c>
      <c r="F1113" s="81">
        <v>0.8</v>
      </c>
      <c r="G1113" s="80">
        <v>1</v>
      </c>
      <c r="H1113" s="81">
        <v>0.2</v>
      </c>
      <c r="I1113" s="80">
        <v>0</v>
      </c>
      <c r="J1113" s="81">
        <v>0</v>
      </c>
      <c r="K1113" s="81">
        <v>0</v>
      </c>
      <c r="L1113" s="81">
        <v>0.9</v>
      </c>
    </row>
    <row r="1114" spans="1:12" x14ac:dyDescent="0.25">
      <c r="A1114" s="76" t="s">
        <v>197</v>
      </c>
      <c r="B1114" s="80">
        <v>6</v>
      </c>
      <c r="C1114" s="80">
        <v>6</v>
      </c>
      <c r="D1114" s="81">
        <v>1</v>
      </c>
      <c r="E1114" s="80">
        <v>6</v>
      </c>
      <c r="F1114" s="81">
        <v>1</v>
      </c>
      <c r="G1114" s="80">
        <v>0</v>
      </c>
      <c r="H1114" s="81">
        <v>0</v>
      </c>
      <c r="I1114" s="80">
        <v>0</v>
      </c>
      <c r="J1114" s="81">
        <v>0</v>
      </c>
      <c r="K1114" s="81">
        <v>0</v>
      </c>
      <c r="L1114" s="81">
        <v>1</v>
      </c>
    </row>
    <row r="1115" spans="1:12" x14ac:dyDescent="0.25">
      <c r="A1115" s="76" t="s">
        <v>198</v>
      </c>
      <c r="B1115" s="80">
        <v>12</v>
      </c>
      <c r="C1115" s="80">
        <v>11</v>
      </c>
      <c r="D1115" s="81">
        <v>0.91666666666666663</v>
      </c>
      <c r="E1115" s="80">
        <v>9</v>
      </c>
      <c r="F1115" s="81">
        <v>0.81818181818181823</v>
      </c>
      <c r="G1115" s="80">
        <v>2</v>
      </c>
      <c r="H1115" s="81">
        <v>0.18181818181818182</v>
      </c>
      <c r="I1115" s="80">
        <v>0</v>
      </c>
      <c r="J1115" s="81">
        <v>0</v>
      </c>
      <c r="K1115" s="81">
        <v>8.3333333333333329E-2</v>
      </c>
      <c r="L1115" s="81">
        <v>0.86742424242424243</v>
      </c>
    </row>
    <row r="1116" spans="1:12" x14ac:dyDescent="0.25">
      <c r="A1116" s="76" t="s">
        <v>196</v>
      </c>
      <c r="B1116" s="80">
        <v>15</v>
      </c>
      <c r="C1116" s="80">
        <v>15</v>
      </c>
      <c r="D1116" s="81">
        <v>1</v>
      </c>
      <c r="E1116" s="80">
        <v>14</v>
      </c>
      <c r="F1116" s="81">
        <v>0.93333333333333335</v>
      </c>
      <c r="G1116" s="80">
        <v>1</v>
      </c>
      <c r="H1116" s="81">
        <v>6.6666666666666666E-2</v>
      </c>
      <c r="I1116" s="80">
        <v>0</v>
      </c>
      <c r="J1116" s="81">
        <v>0</v>
      </c>
      <c r="K1116" s="81">
        <v>0</v>
      </c>
      <c r="L1116" s="81">
        <v>0.96666666666666667</v>
      </c>
    </row>
    <row r="1117" spans="1:12" x14ac:dyDescent="0.25">
      <c r="A1117" s="76" t="s">
        <v>182</v>
      </c>
      <c r="B1117" s="80">
        <v>2</v>
      </c>
      <c r="C1117" s="80">
        <v>2</v>
      </c>
      <c r="D1117" s="81">
        <v>1</v>
      </c>
      <c r="E1117" s="80">
        <v>2</v>
      </c>
      <c r="F1117" s="81">
        <v>1</v>
      </c>
      <c r="G1117" s="80">
        <v>0</v>
      </c>
      <c r="H1117" s="81">
        <v>0</v>
      </c>
      <c r="I1117" s="80">
        <v>0</v>
      </c>
      <c r="J1117" s="81">
        <v>0</v>
      </c>
      <c r="K1117" s="81">
        <v>0</v>
      </c>
      <c r="L1117" s="81">
        <v>1</v>
      </c>
    </row>
    <row r="1118" spans="1:12" x14ac:dyDescent="0.25">
      <c r="A1118" s="76" t="s">
        <v>11</v>
      </c>
      <c r="B1118" s="80">
        <v>8</v>
      </c>
      <c r="C1118" s="80">
        <v>7</v>
      </c>
      <c r="D1118" s="81">
        <v>0.875</v>
      </c>
      <c r="E1118" s="80">
        <v>5</v>
      </c>
      <c r="F1118" s="81">
        <v>0.7142857142857143</v>
      </c>
      <c r="G1118" s="80">
        <v>2</v>
      </c>
      <c r="H1118" s="81">
        <v>0.2857142857142857</v>
      </c>
      <c r="I1118" s="80">
        <v>0</v>
      </c>
      <c r="J1118" s="81">
        <v>0</v>
      </c>
      <c r="K1118" s="81">
        <v>0.125</v>
      </c>
      <c r="L1118" s="81">
        <v>0.79464285714285721</v>
      </c>
    </row>
    <row r="1119" spans="1:12" x14ac:dyDescent="0.25">
      <c r="A1119" s="76" t="s">
        <v>12</v>
      </c>
      <c r="B1119" s="80">
        <v>9</v>
      </c>
      <c r="C1119" s="80">
        <v>9</v>
      </c>
      <c r="D1119" s="81">
        <v>1</v>
      </c>
      <c r="E1119" s="80">
        <v>5</v>
      </c>
      <c r="F1119" s="81">
        <v>0.55555555555555558</v>
      </c>
      <c r="G1119" s="80">
        <v>4</v>
      </c>
      <c r="H1119" s="81">
        <v>0.44444444444444442</v>
      </c>
      <c r="I1119" s="80">
        <v>0</v>
      </c>
      <c r="J1119" s="81">
        <v>0</v>
      </c>
      <c r="K1119" s="81">
        <v>0</v>
      </c>
      <c r="L1119" s="81">
        <v>0.77777777777777779</v>
      </c>
    </row>
    <row r="1120" spans="1:12" x14ac:dyDescent="0.25">
      <c r="A1120" s="76" t="s">
        <v>13</v>
      </c>
      <c r="B1120" s="80">
        <v>22</v>
      </c>
      <c r="C1120" s="80">
        <v>21</v>
      </c>
      <c r="D1120" s="81">
        <v>0.95454545454545459</v>
      </c>
      <c r="E1120" s="80">
        <v>17</v>
      </c>
      <c r="F1120" s="81">
        <v>0.80952380952380953</v>
      </c>
      <c r="G1120" s="80">
        <v>4</v>
      </c>
      <c r="H1120" s="81">
        <v>0.19047619047619047</v>
      </c>
      <c r="I1120" s="80">
        <v>1</v>
      </c>
      <c r="J1120" s="81">
        <v>4.5454545454545456E-2</v>
      </c>
      <c r="K1120" s="81">
        <v>0</v>
      </c>
      <c r="L1120" s="81">
        <v>0.88203463203463206</v>
      </c>
    </row>
    <row r="1121" spans="1:12" x14ac:dyDescent="0.25">
      <c r="A1121" s="76" t="s">
        <v>15</v>
      </c>
      <c r="B1121" s="80">
        <v>3</v>
      </c>
      <c r="C1121" s="80">
        <v>3</v>
      </c>
      <c r="D1121" s="81">
        <v>1</v>
      </c>
      <c r="E1121" s="80">
        <v>3</v>
      </c>
      <c r="F1121" s="81">
        <v>1</v>
      </c>
      <c r="G1121" s="80">
        <v>0</v>
      </c>
      <c r="H1121" s="81">
        <v>0</v>
      </c>
      <c r="I1121" s="80">
        <v>0</v>
      </c>
      <c r="J1121" s="81">
        <v>0</v>
      </c>
      <c r="K1121" s="81">
        <v>0</v>
      </c>
      <c r="L1121" s="81">
        <v>1</v>
      </c>
    </row>
    <row r="1122" spans="1:12" x14ac:dyDescent="0.25">
      <c r="A1122" s="106" t="s">
        <v>152</v>
      </c>
      <c r="B1122" s="109">
        <v>195</v>
      </c>
      <c r="C1122" s="109">
        <v>179</v>
      </c>
      <c r="D1122" s="110">
        <v>0.91794871794871791</v>
      </c>
      <c r="E1122" s="109">
        <v>150</v>
      </c>
      <c r="F1122" s="110">
        <v>0.83798882681564246</v>
      </c>
      <c r="G1122" s="109">
        <v>29</v>
      </c>
      <c r="H1122" s="110">
        <v>0.16201117318435754</v>
      </c>
      <c r="I1122" s="109">
        <v>0</v>
      </c>
      <c r="J1122" s="110">
        <v>0</v>
      </c>
      <c r="K1122" s="110">
        <v>8.2051282051282051E-2</v>
      </c>
      <c r="L1122" s="110">
        <v>0.87796877238218018</v>
      </c>
    </row>
    <row r="1123" spans="1:12" x14ac:dyDescent="0.25">
      <c r="A1123" s="76" t="s">
        <v>1</v>
      </c>
      <c r="B1123" s="80">
        <v>1</v>
      </c>
      <c r="C1123" s="80">
        <v>1</v>
      </c>
      <c r="D1123" s="81">
        <v>1</v>
      </c>
      <c r="E1123" s="80">
        <v>1</v>
      </c>
      <c r="F1123" s="81">
        <v>1</v>
      </c>
      <c r="G1123" s="80">
        <v>0</v>
      </c>
      <c r="H1123" s="81">
        <v>0</v>
      </c>
      <c r="I1123" s="80">
        <v>0</v>
      </c>
      <c r="J1123" s="81">
        <v>0</v>
      </c>
      <c r="K1123" s="81">
        <v>0</v>
      </c>
      <c r="L1123" s="81">
        <v>1</v>
      </c>
    </row>
    <row r="1124" spans="1:12" x14ac:dyDescent="0.25">
      <c r="A1124" s="76" t="s">
        <v>6</v>
      </c>
      <c r="B1124" s="80">
        <v>33</v>
      </c>
      <c r="C1124" s="80">
        <v>33</v>
      </c>
      <c r="D1124" s="81">
        <v>1</v>
      </c>
      <c r="E1124" s="80">
        <v>31</v>
      </c>
      <c r="F1124" s="81">
        <v>0.93939393939393945</v>
      </c>
      <c r="G1124" s="80">
        <v>2</v>
      </c>
      <c r="H1124" s="81">
        <v>6.0606060606060608E-2</v>
      </c>
      <c r="I1124" s="80">
        <v>0</v>
      </c>
      <c r="J1124" s="81">
        <v>0</v>
      </c>
      <c r="K1124" s="81">
        <v>0</v>
      </c>
      <c r="L1124" s="81">
        <v>0.96969696969696972</v>
      </c>
    </row>
    <row r="1125" spans="1:12" x14ac:dyDescent="0.25">
      <c r="A1125" s="76" t="s">
        <v>197</v>
      </c>
      <c r="B1125" s="80">
        <v>26</v>
      </c>
      <c r="C1125" s="80">
        <v>26</v>
      </c>
      <c r="D1125" s="81">
        <v>1</v>
      </c>
      <c r="E1125" s="80">
        <v>22</v>
      </c>
      <c r="F1125" s="81">
        <v>0.84615384615384615</v>
      </c>
      <c r="G1125" s="80">
        <v>4</v>
      </c>
      <c r="H1125" s="81">
        <v>0.15384615384615385</v>
      </c>
      <c r="I1125" s="80">
        <v>0</v>
      </c>
      <c r="J1125" s="81">
        <v>0</v>
      </c>
      <c r="K1125" s="81">
        <v>0</v>
      </c>
      <c r="L1125" s="81">
        <v>0.92307692307692313</v>
      </c>
    </row>
    <row r="1126" spans="1:12" x14ac:dyDescent="0.25">
      <c r="A1126" s="76" t="s">
        <v>198</v>
      </c>
      <c r="B1126" s="80">
        <v>51</v>
      </c>
      <c r="C1126" s="80">
        <v>41</v>
      </c>
      <c r="D1126" s="81">
        <v>0.80392156862745101</v>
      </c>
      <c r="E1126" s="80">
        <v>29</v>
      </c>
      <c r="F1126" s="81">
        <v>0.70731707317073167</v>
      </c>
      <c r="G1126" s="80">
        <v>12</v>
      </c>
      <c r="H1126" s="81">
        <v>0.29268292682926828</v>
      </c>
      <c r="I1126" s="80">
        <v>0</v>
      </c>
      <c r="J1126" s="81">
        <v>0</v>
      </c>
      <c r="K1126" s="81">
        <v>0.19607843137254902</v>
      </c>
      <c r="L1126" s="81">
        <v>0.75561932089909134</v>
      </c>
    </row>
    <row r="1127" spans="1:12" x14ac:dyDescent="0.25">
      <c r="A1127" s="76" t="s">
        <v>196</v>
      </c>
      <c r="B1127" s="80">
        <v>29</v>
      </c>
      <c r="C1127" s="80">
        <v>29</v>
      </c>
      <c r="D1127" s="81">
        <v>1</v>
      </c>
      <c r="E1127" s="80">
        <v>21</v>
      </c>
      <c r="F1127" s="81">
        <v>0.72413793103448276</v>
      </c>
      <c r="G1127" s="80">
        <v>8</v>
      </c>
      <c r="H1127" s="81">
        <v>0.27586206896551724</v>
      </c>
      <c r="I1127" s="80">
        <v>0</v>
      </c>
      <c r="J1127" s="81">
        <v>0</v>
      </c>
      <c r="K1127" s="81">
        <v>0</v>
      </c>
      <c r="L1127" s="81">
        <v>0.86206896551724133</v>
      </c>
    </row>
    <row r="1128" spans="1:12" x14ac:dyDescent="0.25">
      <c r="A1128" s="76" t="s">
        <v>182</v>
      </c>
      <c r="B1128" s="80">
        <v>5</v>
      </c>
      <c r="C1128" s="80">
        <v>5</v>
      </c>
      <c r="D1128" s="81">
        <v>1</v>
      </c>
      <c r="E1128" s="80">
        <v>5</v>
      </c>
      <c r="F1128" s="81">
        <v>1</v>
      </c>
      <c r="G1128" s="80">
        <v>0</v>
      </c>
      <c r="H1128" s="81">
        <v>0</v>
      </c>
      <c r="I1128" s="80">
        <v>0</v>
      </c>
      <c r="J1128" s="81">
        <v>0</v>
      </c>
      <c r="K1128" s="81">
        <v>0</v>
      </c>
      <c r="L1128" s="81">
        <v>1</v>
      </c>
    </row>
    <row r="1129" spans="1:12" x14ac:dyDescent="0.25">
      <c r="A1129" s="76" t="s">
        <v>11</v>
      </c>
      <c r="B1129" s="80">
        <v>7</v>
      </c>
      <c r="C1129" s="80">
        <v>4</v>
      </c>
      <c r="D1129" s="81">
        <v>0.5714285714285714</v>
      </c>
      <c r="E1129" s="80">
        <v>2</v>
      </c>
      <c r="F1129" s="81">
        <v>0.5</v>
      </c>
      <c r="G1129" s="80">
        <v>2</v>
      </c>
      <c r="H1129" s="81">
        <v>0.5</v>
      </c>
      <c r="I1129" s="80">
        <v>0</v>
      </c>
      <c r="J1129" s="81">
        <v>0</v>
      </c>
      <c r="K1129" s="81">
        <v>0.42857142857142855</v>
      </c>
      <c r="L1129" s="81">
        <v>0.5357142857142857</v>
      </c>
    </row>
    <row r="1130" spans="1:12" x14ac:dyDescent="0.25">
      <c r="A1130" s="76" t="s">
        <v>12</v>
      </c>
      <c r="B1130" s="80">
        <v>2</v>
      </c>
      <c r="C1130" s="80">
        <v>1</v>
      </c>
      <c r="D1130" s="81">
        <v>0.5</v>
      </c>
      <c r="E1130" s="80">
        <v>1</v>
      </c>
      <c r="F1130" s="81">
        <v>1</v>
      </c>
      <c r="G1130" s="80">
        <v>0</v>
      </c>
      <c r="H1130" s="81">
        <v>0</v>
      </c>
      <c r="I1130" s="80">
        <v>0</v>
      </c>
      <c r="J1130" s="81">
        <v>0</v>
      </c>
      <c r="K1130" s="81">
        <v>0.5</v>
      </c>
      <c r="L1130" s="81">
        <v>0.75</v>
      </c>
    </row>
    <row r="1131" spans="1:12" x14ac:dyDescent="0.25">
      <c r="A1131" s="76" t="s">
        <v>13</v>
      </c>
      <c r="B1131" s="80">
        <v>18</v>
      </c>
      <c r="C1131" s="80">
        <v>18</v>
      </c>
      <c r="D1131" s="81">
        <v>1</v>
      </c>
      <c r="E1131" s="80">
        <v>17</v>
      </c>
      <c r="F1131" s="81">
        <v>0.94444444444444442</v>
      </c>
      <c r="G1131" s="80">
        <v>1</v>
      </c>
      <c r="H1131" s="81">
        <v>5.5555555555555552E-2</v>
      </c>
      <c r="I1131" s="80">
        <v>0</v>
      </c>
      <c r="J1131" s="81">
        <v>0</v>
      </c>
      <c r="K1131" s="81">
        <v>0</v>
      </c>
      <c r="L1131" s="81">
        <v>0.97222222222222221</v>
      </c>
    </row>
    <row r="1132" spans="1:12" x14ac:dyDescent="0.25">
      <c r="A1132" s="76" t="s">
        <v>15</v>
      </c>
      <c r="B1132" s="80">
        <v>23</v>
      </c>
      <c r="C1132" s="80">
        <v>21</v>
      </c>
      <c r="D1132" s="81">
        <v>0.91304347826086951</v>
      </c>
      <c r="E1132" s="80">
        <v>21</v>
      </c>
      <c r="F1132" s="81">
        <v>1</v>
      </c>
      <c r="G1132" s="80">
        <v>0</v>
      </c>
      <c r="H1132" s="81">
        <v>0</v>
      </c>
      <c r="I1132" s="80">
        <v>0</v>
      </c>
      <c r="J1132" s="81">
        <v>0</v>
      </c>
      <c r="K1132" s="81">
        <v>8.6956521739130432E-2</v>
      </c>
      <c r="L1132" s="81">
        <v>0.95652173913043481</v>
      </c>
    </row>
    <row r="1133" spans="1:12" x14ac:dyDescent="0.25">
      <c r="A1133" s="106" t="s">
        <v>110</v>
      </c>
      <c r="B1133" s="109">
        <v>206</v>
      </c>
      <c r="C1133" s="109">
        <v>191</v>
      </c>
      <c r="D1133" s="110">
        <v>0.92718446601941751</v>
      </c>
      <c r="E1133" s="109">
        <v>146</v>
      </c>
      <c r="F1133" s="110">
        <v>0.76439790575916233</v>
      </c>
      <c r="G1133" s="109">
        <v>45</v>
      </c>
      <c r="H1133" s="110">
        <v>0.2356020942408377</v>
      </c>
      <c r="I1133" s="109">
        <v>0</v>
      </c>
      <c r="J1133" s="110">
        <v>0</v>
      </c>
      <c r="K1133" s="110">
        <v>7.281553398058252E-2</v>
      </c>
      <c r="L1133" s="110">
        <v>0.84579118588928992</v>
      </c>
    </row>
    <row r="1134" spans="1:12" x14ac:dyDescent="0.25">
      <c r="A1134" s="76" t="s">
        <v>6</v>
      </c>
      <c r="B1134" s="80">
        <v>13</v>
      </c>
      <c r="C1134" s="80">
        <v>12</v>
      </c>
      <c r="D1134" s="81">
        <v>0.92307692307692313</v>
      </c>
      <c r="E1134" s="80">
        <v>6</v>
      </c>
      <c r="F1134" s="81">
        <v>0.5</v>
      </c>
      <c r="G1134" s="80">
        <v>6</v>
      </c>
      <c r="H1134" s="81">
        <v>0.5</v>
      </c>
      <c r="I1134" s="80">
        <v>0</v>
      </c>
      <c r="J1134" s="81">
        <v>0</v>
      </c>
      <c r="K1134" s="81">
        <v>7.6923076923076927E-2</v>
      </c>
      <c r="L1134" s="81">
        <v>0.71153846153846156</v>
      </c>
    </row>
    <row r="1135" spans="1:12" x14ac:dyDescent="0.25">
      <c r="A1135" s="76" t="s">
        <v>197</v>
      </c>
      <c r="B1135" s="80">
        <v>43</v>
      </c>
      <c r="C1135" s="80">
        <v>42</v>
      </c>
      <c r="D1135" s="81">
        <v>0.97674418604651159</v>
      </c>
      <c r="E1135" s="80">
        <v>34</v>
      </c>
      <c r="F1135" s="81">
        <v>0.80952380952380953</v>
      </c>
      <c r="G1135" s="80">
        <v>8</v>
      </c>
      <c r="H1135" s="81">
        <v>0.19047619047619047</v>
      </c>
      <c r="I1135" s="80">
        <v>0</v>
      </c>
      <c r="J1135" s="81">
        <v>0</v>
      </c>
      <c r="K1135" s="81">
        <v>2.3255813953488372E-2</v>
      </c>
      <c r="L1135" s="81">
        <v>0.89313399778516056</v>
      </c>
    </row>
    <row r="1136" spans="1:12" x14ac:dyDescent="0.25">
      <c r="A1136" s="76" t="s">
        <v>198</v>
      </c>
      <c r="B1136" s="80">
        <v>54</v>
      </c>
      <c r="C1136" s="80">
        <v>48</v>
      </c>
      <c r="D1136" s="81">
        <v>0.88888888888888884</v>
      </c>
      <c r="E1136" s="80">
        <v>44</v>
      </c>
      <c r="F1136" s="81">
        <v>0.91666666666666663</v>
      </c>
      <c r="G1136" s="80">
        <v>4</v>
      </c>
      <c r="H1136" s="81">
        <v>8.3333333333333329E-2</v>
      </c>
      <c r="I1136" s="80">
        <v>0</v>
      </c>
      <c r="J1136" s="81">
        <v>0</v>
      </c>
      <c r="K1136" s="81">
        <v>0.1111111111111111</v>
      </c>
      <c r="L1136" s="81">
        <v>0.90277777777777768</v>
      </c>
    </row>
    <row r="1137" spans="1:12" x14ac:dyDescent="0.25">
      <c r="A1137" s="76" t="s">
        <v>196</v>
      </c>
      <c r="B1137" s="80">
        <v>20</v>
      </c>
      <c r="C1137" s="80">
        <v>20</v>
      </c>
      <c r="D1137" s="81">
        <v>1</v>
      </c>
      <c r="E1137" s="80">
        <v>16</v>
      </c>
      <c r="F1137" s="81">
        <v>0.8</v>
      </c>
      <c r="G1137" s="80">
        <v>4</v>
      </c>
      <c r="H1137" s="81">
        <v>0.2</v>
      </c>
      <c r="I1137" s="80">
        <v>0</v>
      </c>
      <c r="J1137" s="81">
        <v>0</v>
      </c>
      <c r="K1137" s="81">
        <v>0</v>
      </c>
      <c r="L1137" s="81">
        <v>0.9</v>
      </c>
    </row>
    <row r="1138" spans="1:12" x14ac:dyDescent="0.25">
      <c r="A1138" s="76" t="s">
        <v>182</v>
      </c>
      <c r="B1138" s="80">
        <v>4</v>
      </c>
      <c r="C1138" s="80">
        <v>4</v>
      </c>
      <c r="D1138" s="81">
        <v>1</v>
      </c>
      <c r="E1138" s="80">
        <v>4</v>
      </c>
      <c r="F1138" s="81">
        <v>1</v>
      </c>
      <c r="G1138" s="80">
        <v>0</v>
      </c>
      <c r="H1138" s="81">
        <v>0</v>
      </c>
      <c r="I1138" s="80">
        <v>0</v>
      </c>
      <c r="J1138" s="81">
        <v>0</v>
      </c>
      <c r="K1138" s="81">
        <v>0</v>
      </c>
      <c r="L1138" s="81">
        <v>1</v>
      </c>
    </row>
    <row r="1139" spans="1:12" x14ac:dyDescent="0.25">
      <c r="A1139" s="76" t="s">
        <v>10</v>
      </c>
      <c r="B1139" s="80">
        <v>3</v>
      </c>
      <c r="C1139" s="80">
        <v>0</v>
      </c>
      <c r="D1139" s="81">
        <v>0</v>
      </c>
      <c r="E1139" s="80">
        <v>0</v>
      </c>
      <c r="F1139" s="81" t="e">
        <v>#DIV/0!</v>
      </c>
      <c r="G1139" s="80">
        <v>0</v>
      </c>
      <c r="H1139" s="81" t="e">
        <v>#DIV/0!</v>
      </c>
      <c r="I1139" s="80">
        <v>0</v>
      </c>
      <c r="J1139" s="81">
        <v>0</v>
      </c>
      <c r="K1139" s="81">
        <v>1</v>
      </c>
      <c r="L1139" s="81" t="e">
        <v>#DIV/0!</v>
      </c>
    </row>
    <row r="1140" spans="1:12" x14ac:dyDescent="0.25">
      <c r="A1140" s="76" t="s">
        <v>11</v>
      </c>
      <c r="B1140" s="80">
        <v>13</v>
      </c>
      <c r="C1140" s="80">
        <v>12</v>
      </c>
      <c r="D1140" s="81">
        <v>0.92307692307692313</v>
      </c>
      <c r="E1140" s="80">
        <v>6</v>
      </c>
      <c r="F1140" s="81">
        <v>0.5</v>
      </c>
      <c r="G1140" s="80">
        <v>6</v>
      </c>
      <c r="H1140" s="81">
        <v>0.5</v>
      </c>
      <c r="I1140" s="80">
        <v>0</v>
      </c>
      <c r="J1140" s="81">
        <v>0</v>
      </c>
      <c r="K1140" s="81">
        <v>7.6923076923076927E-2</v>
      </c>
      <c r="L1140" s="81">
        <v>0.71153846153846156</v>
      </c>
    </row>
    <row r="1141" spans="1:12" x14ac:dyDescent="0.25">
      <c r="A1141" s="76" t="s">
        <v>13</v>
      </c>
      <c r="B1141" s="80">
        <v>50</v>
      </c>
      <c r="C1141" s="80">
        <v>50</v>
      </c>
      <c r="D1141" s="81">
        <v>1</v>
      </c>
      <c r="E1141" s="80">
        <v>33</v>
      </c>
      <c r="F1141" s="81">
        <v>0.66</v>
      </c>
      <c r="G1141" s="80">
        <v>17</v>
      </c>
      <c r="H1141" s="81">
        <v>0.34</v>
      </c>
      <c r="I1141" s="80">
        <v>0</v>
      </c>
      <c r="J1141" s="81">
        <v>0</v>
      </c>
      <c r="K1141" s="81">
        <v>0</v>
      </c>
      <c r="L1141" s="81">
        <v>0.83000000000000007</v>
      </c>
    </row>
    <row r="1142" spans="1:12" x14ac:dyDescent="0.25">
      <c r="A1142" s="76" t="s">
        <v>15</v>
      </c>
      <c r="B1142" s="80">
        <v>6</v>
      </c>
      <c r="C1142" s="80">
        <v>3</v>
      </c>
      <c r="D1142" s="81">
        <v>0.5</v>
      </c>
      <c r="E1142" s="80">
        <v>3</v>
      </c>
      <c r="F1142" s="81">
        <v>1</v>
      </c>
      <c r="G1142" s="80">
        <v>0</v>
      </c>
      <c r="H1142" s="81">
        <v>0</v>
      </c>
      <c r="I1142" s="80">
        <v>0</v>
      </c>
      <c r="J1142" s="81">
        <v>0</v>
      </c>
      <c r="K1142" s="81">
        <v>0.5</v>
      </c>
      <c r="L1142" s="81">
        <v>0.75</v>
      </c>
    </row>
    <row r="1143" spans="1:12" x14ac:dyDescent="0.25">
      <c r="A1143" s="106" t="s">
        <v>111</v>
      </c>
      <c r="B1143" s="109">
        <v>148</v>
      </c>
      <c r="C1143" s="109">
        <v>140</v>
      </c>
      <c r="D1143" s="110">
        <v>0.94594594594594594</v>
      </c>
      <c r="E1143" s="109">
        <v>113</v>
      </c>
      <c r="F1143" s="110">
        <v>0.80714285714285716</v>
      </c>
      <c r="G1143" s="109">
        <v>27</v>
      </c>
      <c r="H1143" s="110">
        <v>0.19285714285714287</v>
      </c>
      <c r="I1143" s="109">
        <v>1</v>
      </c>
      <c r="J1143" s="110">
        <v>6.7567567567567571E-3</v>
      </c>
      <c r="K1143" s="110">
        <v>4.72972972972973E-2</v>
      </c>
      <c r="L1143" s="110">
        <v>0.8765444015444015</v>
      </c>
    </row>
    <row r="1144" spans="1:12" x14ac:dyDescent="0.25">
      <c r="A1144" s="76" t="s">
        <v>1</v>
      </c>
      <c r="B1144" s="80">
        <v>2</v>
      </c>
      <c r="C1144" s="80">
        <v>2</v>
      </c>
      <c r="D1144" s="81">
        <v>1</v>
      </c>
      <c r="E1144" s="80">
        <v>2</v>
      </c>
      <c r="F1144" s="81">
        <v>1</v>
      </c>
      <c r="G1144" s="80">
        <v>0</v>
      </c>
      <c r="H1144" s="81">
        <v>0</v>
      </c>
      <c r="I1144" s="80">
        <v>0</v>
      </c>
      <c r="J1144" s="81">
        <v>0</v>
      </c>
      <c r="K1144" s="81">
        <v>0</v>
      </c>
      <c r="L1144" s="81">
        <v>1</v>
      </c>
    </row>
    <row r="1145" spans="1:12" x14ac:dyDescent="0.25">
      <c r="A1145" s="76" t="s">
        <v>181</v>
      </c>
      <c r="B1145" s="80">
        <v>1</v>
      </c>
      <c r="C1145" s="80">
        <v>0</v>
      </c>
      <c r="D1145" s="81">
        <v>0</v>
      </c>
      <c r="E1145" s="80">
        <v>0</v>
      </c>
      <c r="F1145" s="81" t="e">
        <v>#DIV/0!</v>
      </c>
      <c r="G1145" s="80">
        <v>0</v>
      </c>
      <c r="H1145" s="81" t="e">
        <v>#DIV/0!</v>
      </c>
      <c r="I1145" s="80">
        <v>0</v>
      </c>
      <c r="J1145" s="81">
        <v>0</v>
      </c>
      <c r="K1145" s="81">
        <v>1</v>
      </c>
      <c r="L1145" s="81" t="e">
        <v>#DIV/0!</v>
      </c>
    </row>
    <row r="1146" spans="1:12" x14ac:dyDescent="0.25">
      <c r="A1146" s="76" t="s">
        <v>6</v>
      </c>
      <c r="B1146" s="80">
        <v>19</v>
      </c>
      <c r="C1146" s="80">
        <v>17</v>
      </c>
      <c r="D1146" s="81">
        <v>0.89473684210526316</v>
      </c>
      <c r="E1146" s="80">
        <v>17</v>
      </c>
      <c r="F1146" s="81">
        <v>1</v>
      </c>
      <c r="G1146" s="80">
        <v>0</v>
      </c>
      <c r="H1146" s="81">
        <v>0</v>
      </c>
      <c r="I1146" s="80">
        <v>0</v>
      </c>
      <c r="J1146" s="81">
        <v>0</v>
      </c>
      <c r="K1146" s="81">
        <v>0.10526315789473684</v>
      </c>
      <c r="L1146" s="81">
        <v>0.94736842105263164</v>
      </c>
    </row>
    <row r="1147" spans="1:12" x14ac:dyDescent="0.25">
      <c r="A1147" s="76" t="s">
        <v>197</v>
      </c>
      <c r="B1147" s="80">
        <v>15</v>
      </c>
      <c r="C1147" s="80">
        <v>13</v>
      </c>
      <c r="D1147" s="81">
        <v>0.8666666666666667</v>
      </c>
      <c r="E1147" s="80">
        <v>12</v>
      </c>
      <c r="F1147" s="81">
        <v>0.92307692307692313</v>
      </c>
      <c r="G1147" s="80">
        <v>1</v>
      </c>
      <c r="H1147" s="81">
        <v>7.6923076923076927E-2</v>
      </c>
      <c r="I1147" s="80">
        <v>1</v>
      </c>
      <c r="J1147" s="81">
        <v>6.6666666666666666E-2</v>
      </c>
      <c r="K1147" s="81">
        <v>6.6666666666666666E-2</v>
      </c>
      <c r="L1147" s="81">
        <v>0.89487179487179491</v>
      </c>
    </row>
    <row r="1148" spans="1:12" x14ac:dyDescent="0.25">
      <c r="A1148" s="76" t="s">
        <v>198</v>
      </c>
      <c r="B1148" s="80">
        <v>14</v>
      </c>
      <c r="C1148" s="80">
        <v>13</v>
      </c>
      <c r="D1148" s="81">
        <v>0.9285714285714286</v>
      </c>
      <c r="E1148" s="80">
        <v>11</v>
      </c>
      <c r="F1148" s="81">
        <v>0.84615384615384615</v>
      </c>
      <c r="G1148" s="80">
        <v>2</v>
      </c>
      <c r="H1148" s="81">
        <v>0.15384615384615385</v>
      </c>
      <c r="I1148" s="80">
        <v>0</v>
      </c>
      <c r="J1148" s="81">
        <v>0</v>
      </c>
      <c r="K1148" s="81">
        <v>7.1428571428571425E-2</v>
      </c>
      <c r="L1148" s="81">
        <v>0.88736263736263732</v>
      </c>
    </row>
    <row r="1149" spans="1:12" x14ac:dyDescent="0.25">
      <c r="A1149" s="76" t="s">
        <v>196</v>
      </c>
      <c r="B1149" s="80">
        <v>23</v>
      </c>
      <c r="C1149" s="80">
        <v>22</v>
      </c>
      <c r="D1149" s="81">
        <v>0.95652173913043481</v>
      </c>
      <c r="E1149" s="80">
        <v>15</v>
      </c>
      <c r="F1149" s="81">
        <v>0.68181818181818177</v>
      </c>
      <c r="G1149" s="80">
        <v>7</v>
      </c>
      <c r="H1149" s="81">
        <v>0.31818181818181818</v>
      </c>
      <c r="I1149" s="80">
        <v>0</v>
      </c>
      <c r="J1149" s="81">
        <v>0</v>
      </c>
      <c r="K1149" s="81">
        <v>4.3478260869565216E-2</v>
      </c>
      <c r="L1149" s="81">
        <v>0.81916996047430835</v>
      </c>
    </row>
    <row r="1150" spans="1:12" x14ac:dyDescent="0.25">
      <c r="A1150" s="76" t="s">
        <v>182</v>
      </c>
      <c r="B1150" s="80">
        <v>8</v>
      </c>
      <c r="C1150" s="80">
        <v>8</v>
      </c>
      <c r="D1150" s="81">
        <v>1</v>
      </c>
      <c r="E1150" s="80">
        <v>8</v>
      </c>
      <c r="F1150" s="81">
        <v>1</v>
      </c>
      <c r="G1150" s="80">
        <v>0</v>
      </c>
      <c r="H1150" s="81">
        <v>0</v>
      </c>
      <c r="I1150" s="80">
        <v>0</v>
      </c>
      <c r="J1150" s="81">
        <v>0</v>
      </c>
      <c r="K1150" s="81">
        <v>0</v>
      </c>
      <c r="L1150" s="81">
        <v>1</v>
      </c>
    </row>
    <row r="1151" spans="1:12" x14ac:dyDescent="0.25">
      <c r="A1151" s="76" t="s">
        <v>11</v>
      </c>
      <c r="B1151" s="80">
        <v>11</v>
      </c>
      <c r="C1151" s="80">
        <v>11</v>
      </c>
      <c r="D1151" s="81">
        <v>1</v>
      </c>
      <c r="E1151" s="80">
        <v>7</v>
      </c>
      <c r="F1151" s="81">
        <v>0.63636363636363635</v>
      </c>
      <c r="G1151" s="80">
        <v>4</v>
      </c>
      <c r="H1151" s="81">
        <v>0.36363636363636365</v>
      </c>
      <c r="I1151" s="80">
        <v>0</v>
      </c>
      <c r="J1151" s="81">
        <v>0</v>
      </c>
      <c r="K1151" s="81">
        <v>0</v>
      </c>
      <c r="L1151" s="81">
        <v>0.81818181818181812</v>
      </c>
    </row>
    <row r="1152" spans="1:12" x14ac:dyDescent="0.25">
      <c r="A1152" s="76" t="s">
        <v>12</v>
      </c>
      <c r="B1152" s="80">
        <v>7</v>
      </c>
      <c r="C1152" s="80">
        <v>7</v>
      </c>
      <c r="D1152" s="81">
        <v>1</v>
      </c>
      <c r="E1152" s="80">
        <v>7</v>
      </c>
      <c r="F1152" s="81">
        <v>1</v>
      </c>
      <c r="G1152" s="80">
        <v>0</v>
      </c>
      <c r="H1152" s="81">
        <v>0</v>
      </c>
      <c r="I1152" s="80">
        <v>0</v>
      </c>
      <c r="J1152" s="81">
        <v>0</v>
      </c>
      <c r="K1152" s="81">
        <v>0</v>
      </c>
      <c r="L1152" s="81">
        <v>1</v>
      </c>
    </row>
    <row r="1153" spans="1:12" x14ac:dyDescent="0.25">
      <c r="A1153" s="76" t="s">
        <v>13</v>
      </c>
      <c r="B1153" s="80">
        <v>27</v>
      </c>
      <c r="C1153" s="80">
        <v>27</v>
      </c>
      <c r="D1153" s="81">
        <v>1</v>
      </c>
      <c r="E1153" s="80">
        <v>21</v>
      </c>
      <c r="F1153" s="81">
        <v>0.77777777777777779</v>
      </c>
      <c r="G1153" s="80">
        <v>6</v>
      </c>
      <c r="H1153" s="81">
        <v>0.22222222222222221</v>
      </c>
      <c r="I1153" s="80">
        <v>0</v>
      </c>
      <c r="J1153" s="81">
        <v>0</v>
      </c>
      <c r="K1153" s="81">
        <v>0</v>
      </c>
      <c r="L1153" s="81">
        <v>0.88888888888888884</v>
      </c>
    </row>
    <row r="1154" spans="1:12" x14ac:dyDescent="0.25">
      <c r="A1154" s="76" t="s">
        <v>15</v>
      </c>
      <c r="B1154" s="80">
        <v>21</v>
      </c>
      <c r="C1154" s="80">
        <v>20</v>
      </c>
      <c r="D1154" s="81">
        <v>0.95238095238095233</v>
      </c>
      <c r="E1154" s="80">
        <v>13</v>
      </c>
      <c r="F1154" s="81">
        <v>0.65</v>
      </c>
      <c r="G1154" s="80">
        <v>7</v>
      </c>
      <c r="H1154" s="81">
        <v>0.35</v>
      </c>
      <c r="I1154" s="80">
        <v>0</v>
      </c>
      <c r="J1154" s="81">
        <v>0</v>
      </c>
      <c r="K1154" s="81">
        <v>4.7619047619047616E-2</v>
      </c>
      <c r="L1154" s="81">
        <v>0.80119047619047623</v>
      </c>
    </row>
    <row r="1155" spans="1:12" x14ac:dyDescent="0.25">
      <c r="A1155" s="106" t="s">
        <v>112</v>
      </c>
      <c r="B1155" s="109">
        <v>242</v>
      </c>
      <c r="C1155" s="109">
        <v>235</v>
      </c>
      <c r="D1155" s="110">
        <v>0.97107438016528924</v>
      </c>
      <c r="E1155" s="109">
        <v>206</v>
      </c>
      <c r="F1155" s="110">
        <v>0.87659574468085111</v>
      </c>
      <c r="G1155" s="109">
        <v>29</v>
      </c>
      <c r="H1155" s="110">
        <v>0.12340425531914893</v>
      </c>
      <c r="I1155" s="109">
        <v>0</v>
      </c>
      <c r="J1155" s="110">
        <v>0</v>
      </c>
      <c r="K1155" s="110">
        <v>2.8925619834710745E-2</v>
      </c>
      <c r="L1155" s="110">
        <v>0.92383506242307023</v>
      </c>
    </row>
    <row r="1156" spans="1:12" x14ac:dyDescent="0.25">
      <c r="A1156" s="76" t="s">
        <v>1</v>
      </c>
      <c r="B1156" s="80">
        <v>3</v>
      </c>
      <c r="C1156" s="80">
        <v>3</v>
      </c>
      <c r="D1156" s="81">
        <v>1</v>
      </c>
      <c r="E1156" s="80">
        <v>3</v>
      </c>
      <c r="F1156" s="81">
        <v>1</v>
      </c>
      <c r="G1156" s="80">
        <v>0</v>
      </c>
      <c r="H1156" s="81">
        <v>0</v>
      </c>
      <c r="I1156" s="80">
        <v>0</v>
      </c>
      <c r="J1156" s="81">
        <v>0</v>
      </c>
      <c r="K1156" s="81">
        <v>0</v>
      </c>
      <c r="L1156" s="81">
        <v>1</v>
      </c>
    </row>
    <row r="1157" spans="1:12" x14ac:dyDescent="0.25">
      <c r="A1157" s="76" t="s">
        <v>6</v>
      </c>
      <c r="B1157" s="80">
        <v>17</v>
      </c>
      <c r="C1157" s="80">
        <v>16</v>
      </c>
      <c r="D1157" s="81">
        <v>0.94117647058823528</v>
      </c>
      <c r="E1157" s="80">
        <v>11</v>
      </c>
      <c r="F1157" s="81">
        <v>0.6875</v>
      </c>
      <c r="G1157" s="80">
        <v>5</v>
      </c>
      <c r="H1157" s="81">
        <v>0.3125</v>
      </c>
      <c r="I1157" s="80">
        <v>0</v>
      </c>
      <c r="J1157" s="81">
        <v>0</v>
      </c>
      <c r="K1157" s="81">
        <v>5.8823529411764705E-2</v>
      </c>
      <c r="L1157" s="81">
        <v>0.81433823529411764</v>
      </c>
    </row>
    <row r="1158" spans="1:12" x14ac:dyDescent="0.25">
      <c r="A1158" s="76" t="s">
        <v>197</v>
      </c>
      <c r="B1158" s="80">
        <v>31</v>
      </c>
      <c r="C1158" s="80">
        <v>30</v>
      </c>
      <c r="D1158" s="81">
        <v>0.967741935483871</v>
      </c>
      <c r="E1158" s="80">
        <v>28</v>
      </c>
      <c r="F1158" s="81">
        <v>0.93333333333333335</v>
      </c>
      <c r="G1158" s="80">
        <v>2</v>
      </c>
      <c r="H1158" s="81">
        <v>6.6666666666666666E-2</v>
      </c>
      <c r="I1158" s="80">
        <v>0</v>
      </c>
      <c r="J1158" s="81">
        <v>0</v>
      </c>
      <c r="K1158" s="81">
        <v>3.2258064516129031E-2</v>
      </c>
      <c r="L1158" s="81">
        <v>0.95053763440860217</v>
      </c>
    </row>
    <row r="1159" spans="1:12" x14ac:dyDescent="0.25">
      <c r="A1159" s="76" t="s">
        <v>198</v>
      </c>
      <c r="B1159" s="80">
        <v>40</v>
      </c>
      <c r="C1159" s="80">
        <v>37</v>
      </c>
      <c r="D1159" s="81">
        <v>0.92500000000000004</v>
      </c>
      <c r="E1159" s="80">
        <v>32</v>
      </c>
      <c r="F1159" s="81">
        <v>0.86486486486486491</v>
      </c>
      <c r="G1159" s="80">
        <v>5</v>
      </c>
      <c r="H1159" s="81">
        <v>0.13513513513513514</v>
      </c>
      <c r="I1159" s="80">
        <v>0</v>
      </c>
      <c r="J1159" s="81">
        <v>0</v>
      </c>
      <c r="K1159" s="81">
        <v>7.4999999999999997E-2</v>
      </c>
      <c r="L1159" s="81">
        <v>0.89493243243243248</v>
      </c>
    </row>
    <row r="1160" spans="1:12" x14ac:dyDescent="0.25">
      <c r="A1160" s="76" t="s">
        <v>196</v>
      </c>
      <c r="B1160" s="80">
        <v>29</v>
      </c>
      <c r="C1160" s="80">
        <v>28</v>
      </c>
      <c r="D1160" s="81">
        <v>0.96551724137931039</v>
      </c>
      <c r="E1160" s="80">
        <v>20</v>
      </c>
      <c r="F1160" s="81">
        <v>0.7142857142857143</v>
      </c>
      <c r="G1160" s="80">
        <v>8</v>
      </c>
      <c r="H1160" s="81">
        <v>0.2857142857142857</v>
      </c>
      <c r="I1160" s="80">
        <v>0</v>
      </c>
      <c r="J1160" s="81">
        <v>0</v>
      </c>
      <c r="K1160" s="81">
        <v>3.4482758620689655E-2</v>
      </c>
      <c r="L1160" s="81">
        <v>0.83990147783251234</v>
      </c>
    </row>
    <row r="1161" spans="1:12" x14ac:dyDescent="0.25">
      <c r="A1161" s="76" t="s">
        <v>182</v>
      </c>
      <c r="B1161" s="80">
        <v>16</v>
      </c>
      <c r="C1161" s="80">
        <v>16</v>
      </c>
      <c r="D1161" s="81">
        <v>1</v>
      </c>
      <c r="E1161" s="80">
        <v>16</v>
      </c>
      <c r="F1161" s="81">
        <v>1</v>
      </c>
      <c r="G1161" s="80">
        <v>0</v>
      </c>
      <c r="H1161" s="81">
        <v>0</v>
      </c>
      <c r="I1161" s="80">
        <v>0</v>
      </c>
      <c r="J1161" s="81">
        <v>0</v>
      </c>
      <c r="K1161" s="81">
        <v>0</v>
      </c>
      <c r="L1161" s="81">
        <v>1</v>
      </c>
    </row>
    <row r="1162" spans="1:12" x14ac:dyDescent="0.25">
      <c r="A1162" s="76" t="s">
        <v>10</v>
      </c>
      <c r="B1162" s="80">
        <v>8</v>
      </c>
      <c r="C1162" s="80">
        <v>8</v>
      </c>
      <c r="D1162" s="81">
        <v>1</v>
      </c>
      <c r="E1162" s="80">
        <v>8</v>
      </c>
      <c r="F1162" s="81">
        <v>1</v>
      </c>
      <c r="G1162" s="80">
        <v>0</v>
      </c>
      <c r="H1162" s="81">
        <v>0</v>
      </c>
      <c r="I1162" s="80">
        <v>0</v>
      </c>
      <c r="J1162" s="81">
        <v>0</v>
      </c>
      <c r="K1162" s="81">
        <v>0</v>
      </c>
      <c r="L1162" s="81">
        <v>1</v>
      </c>
    </row>
    <row r="1163" spans="1:12" x14ac:dyDescent="0.25">
      <c r="A1163" s="76" t="s">
        <v>11</v>
      </c>
      <c r="B1163" s="80">
        <v>28</v>
      </c>
      <c r="C1163" s="80">
        <v>28</v>
      </c>
      <c r="D1163" s="81">
        <v>1</v>
      </c>
      <c r="E1163" s="80">
        <v>25</v>
      </c>
      <c r="F1163" s="81">
        <v>0.8928571428571429</v>
      </c>
      <c r="G1163" s="80">
        <v>3</v>
      </c>
      <c r="H1163" s="81">
        <v>0.10714285714285714</v>
      </c>
      <c r="I1163" s="80">
        <v>0</v>
      </c>
      <c r="J1163" s="81">
        <v>0</v>
      </c>
      <c r="K1163" s="81">
        <v>0</v>
      </c>
      <c r="L1163" s="81">
        <v>0.9464285714285714</v>
      </c>
    </row>
    <row r="1164" spans="1:12" x14ac:dyDescent="0.25">
      <c r="A1164" s="76" t="s">
        <v>12</v>
      </c>
      <c r="B1164" s="80">
        <v>23</v>
      </c>
      <c r="C1164" s="80">
        <v>23</v>
      </c>
      <c r="D1164" s="81">
        <v>1</v>
      </c>
      <c r="E1164" s="80">
        <v>22</v>
      </c>
      <c r="F1164" s="81">
        <v>0.95652173913043481</v>
      </c>
      <c r="G1164" s="80">
        <v>1</v>
      </c>
      <c r="H1164" s="81">
        <v>4.3478260869565216E-2</v>
      </c>
      <c r="I1164" s="80">
        <v>0</v>
      </c>
      <c r="J1164" s="81">
        <v>0</v>
      </c>
      <c r="K1164" s="81">
        <v>0</v>
      </c>
      <c r="L1164" s="81">
        <v>0.97826086956521741</v>
      </c>
    </row>
    <row r="1165" spans="1:12" x14ac:dyDescent="0.25">
      <c r="A1165" s="76" t="s">
        <v>13</v>
      </c>
      <c r="B1165" s="80">
        <v>37</v>
      </c>
      <c r="C1165" s="80">
        <v>36</v>
      </c>
      <c r="D1165" s="81">
        <v>0.97297297297297303</v>
      </c>
      <c r="E1165" s="80">
        <v>32</v>
      </c>
      <c r="F1165" s="81">
        <v>0.88888888888888884</v>
      </c>
      <c r="G1165" s="80">
        <v>4</v>
      </c>
      <c r="H1165" s="81">
        <v>0.1111111111111111</v>
      </c>
      <c r="I1165" s="80">
        <v>0</v>
      </c>
      <c r="J1165" s="81">
        <v>0</v>
      </c>
      <c r="K1165" s="81">
        <v>2.7027027027027029E-2</v>
      </c>
      <c r="L1165" s="81">
        <v>0.93093093093093093</v>
      </c>
    </row>
    <row r="1166" spans="1:12" x14ac:dyDescent="0.25">
      <c r="A1166" s="76" t="s">
        <v>15</v>
      </c>
      <c r="B1166" s="80">
        <v>10</v>
      </c>
      <c r="C1166" s="80">
        <v>10</v>
      </c>
      <c r="D1166" s="81">
        <v>1</v>
      </c>
      <c r="E1166" s="80">
        <v>9</v>
      </c>
      <c r="F1166" s="81">
        <v>0.9</v>
      </c>
      <c r="G1166" s="80">
        <v>1</v>
      </c>
      <c r="H1166" s="81">
        <v>0.1</v>
      </c>
      <c r="I1166" s="80">
        <v>0</v>
      </c>
      <c r="J1166" s="81">
        <v>0</v>
      </c>
      <c r="K1166" s="81">
        <v>0</v>
      </c>
      <c r="L1166" s="81">
        <v>0.95</v>
      </c>
    </row>
    <row r="1167" spans="1:12" x14ac:dyDescent="0.25">
      <c r="A1167" s="106" t="s">
        <v>140</v>
      </c>
      <c r="B1167" s="109">
        <v>203</v>
      </c>
      <c r="C1167" s="109">
        <v>191</v>
      </c>
      <c r="D1167" s="110">
        <v>0.94088669950738912</v>
      </c>
      <c r="E1167" s="109">
        <v>173</v>
      </c>
      <c r="F1167" s="110">
        <v>0.90575916230366493</v>
      </c>
      <c r="G1167" s="109">
        <v>18</v>
      </c>
      <c r="H1167" s="110">
        <v>9.4240837696335081E-2</v>
      </c>
      <c r="I1167" s="109">
        <v>1</v>
      </c>
      <c r="J1167" s="110">
        <v>4.9261083743842365E-3</v>
      </c>
      <c r="K1167" s="110">
        <v>5.4187192118226604E-2</v>
      </c>
      <c r="L1167" s="110">
        <v>0.92332293090552708</v>
      </c>
    </row>
    <row r="1168" spans="1:12" x14ac:dyDescent="0.25">
      <c r="A1168" s="76" t="s">
        <v>1</v>
      </c>
      <c r="B1168" s="80">
        <v>3</v>
      </c>
      <c r="C1168" s="80">
        <v>2</v>
      </c>
      <c r="D1168" s="81">
        <v>0.66666666666666663</v>
      </c>
      <c r="E1168" s="80">
        <v>2</v>
      </c>
      <c r="F1168" s="81">
        <v>1</v>
      </c>
      <c r="G1168" s="80">
        <v>0</v>
      </c>
      <c r="H1168" s="81">
        <v>0</v>
      </c>
      <c r="I1168" s="80">
        <v>0</v>
      </c>
      <c r="J1168" s="81">
        <v>0</v>
      </c>
      <c r="K1168" s="81">
        <v>0.33333333333333331</v>
      </c>
      <c r="L1168" s="81">
        <v>0.83333333333333326</v>
      </c>
    </row>
    <row r="1169" spans="1:12" x14ac:dyDescent="0.25">
      <c r="A1169" s="76" t="s">
        <v>6</v>
      </c>
      <c r="B1169" s="80">
        <v>23</v>
      </c>
      <c r="C1169" s="80">
        <v>23</v>
      </c>
      <c r="D1169" s="81">
        <v>1</v>
      </c>
      <c r="E1169" s="80">
        <v>23</v>
      </c>
      <c r="F1169" s="81">
        <v>1</v>
      </c>
      <c r="G1169" s="80">
        <v>0</v>
      </c>
      <c r="H1169" s="81">
        <v>0</v>
      </c>
      <c r="I1169" s="80">
        <v>0</v>
      </c>
      <c r="J1169" s="81">
        <v>0</v>
      </c>
      <c r="K1169" s="81">
        <v>0</v>
      </c>
      <c r="L1169" s="81">
        <v>1</v>
      </c>
    </row>
    <row r="1170" spans="1:12" x14ac:dyDescent="0.25">
      <c r="A1170" s="76" t="s">
        <v>197</v>
      </c>
      <c r="B1170" s="80">
        <v>17</v>
      </c>
      <c r="C1170" s="80">
        <v>16</v>
      </c>
      <c r="D1170" s="81">
        <v>0.94117647058823528</v>
      </c>
      <c r="E1170" s="80">
        <v>16</v>
      </c>
      <c r="F1170" s="81">
        <v>1</v>
      </c>
      <c r="G1170" s="80">
        <v>0</v>
      </c>
      <c r="H1170" s="81">
        <v>0</v>
      </c>
      <c r="I1170" s="80">
        <v>0</v>
      </c>
      <c r="J1170" s="81">
        <v>0</v>
      </c>
      <c r="K1170" s="81">
        <v>5.8823529411764705E-2</v>
      </c>
      <c r="L1170" s="81">
        <v>0.97058823529411764</v>
      </c>
    </row>
    <row r="1171" spans="1:12" x14ac:dyDescent="0.25">
      <c r="A1171" s="76" t="s">
        <v>198</v>
      </c>
      <c r="B1171" s="80">
        <v>55</v>
      </c>
      <c r="C1171" s="80">
        <v>50</v>
      </c>
      <c r="D1171" s="81">
        <v>0.90909090909090906</v>
      </c>
      <c r="E1171" s="80">
        <v>38</v>
      </c>
      <c r="F1171" s="81">
        <v>0.76</v>
      </c>
      <c r="G1171" s="80">
        <v>12</v>
      </c>
      <c r="H1171" s="81">
        <v>0.24</v>
      </c>
      <c r="I1171" s="80">
        <v>0</v>
      </c>
      <c r="J1171" s="81">
        <v>0</v>
      </c>
      <c r="K1171" s="81">
        <v>9.0909090909090912E-2</v>
      </c>
      <c r="L1171" s="81">
        <v>0.83454545454545448</v>
      </c>
    </row>
    <row r="1172" spans="1:12" x14ac:dyDescent="0.25">
      <c r="A1172" s="76" t="s">
        <v>196</v>
      </c>
      <c r="B1172" s="80">
        <v>32</v>
      </c>
      <c r="C1172" s="80">
        <v>30</v>
      </c>
      <c r="D1172" s="81">
        <v>0.9375</v>
      </c>
      <c r="E1172" s="80">
        <v>28</v>
      </c>
      <c r="F1172" s="81">
        <v>0.93333333333333335</v>
      </c>
      <c r="G1172" s="80">
        <v>2</v>
      </c>
      <c r="H1172" s="81">
        <v>6.6666666666666666E-2</v>
      </c>
      <c r="I1172" s="80">
        <v>1</v>
      </c>
      <c r="J1172" s="81">
        <v>3.125E-2</v>
      </c>
      <c r="K1172" s="81">
        <v>3.125E-2</v>
      </c>
      <c r="L1172" s="81">
        <v>0.93541666666666667</v>
      </c>
    </row>
    <row r="1173" spans="1:12" x14ac:dyDescent="0.25">
      <c r="A1173" s="76" t="s">
        <v>182</v>
      </c>
      <c r="B1173" s="80">
        <v>30</v>
      </c>
      <c r="C1173" s="80">
        <v>30</v>
      </c>
      <c r="D1173" s="81">
        <v>1</v>
      </c>
      <c r="E1173" s="80">
        <v>30</v>
      </c>
      <c r="F1173" s="81">
        <v>1</v>
      </c>
      <c r="G1173" s="80">
        <v>0</v>
      </c>
      <c r="H1173" s="81">
        <v>0</v>
      </c>
      <c r="I1173" s="80">
        <v>0</v>
      </c>
      <c r="J1173" s="81">
        <v>0</v>
      </c>
      <c r="K1173" s="81">
        <v>0</v>
      </c>
      <c r="L1173" s="81">
        <v>1</v>
      </c>
    </row>
    <row r="1174" spans="1:12" x14ac:dyDescent="0.25">
      <c r="A1174" s="76" t="s">
        <v>11</v>
      </c>
      <c r="B1174" s="80">
        <v>2</v>
      </c>
      <c r="C1174" s="80">
        <v>2</v>
      </c>
      <c r="D1174" s="81">
        <v>1</v>
      </c>
      <c r="E1174" s="80">
        <v>1</v>
      </c>
      <c r="F1174" s="81">
        <v>0.5</v>
      </c>
      <c r="G1174" s="80">
        <v>1</v>
      </c>
      <c r="H1174" s="81">
        <v>0.5</v>
      </c>
      <c r="I1174" s="80">
        <v>0</v>
      </c>
      <c r="J1174" s="81">
        <v>0</v>
      </c>
      <c r="K1174" s="81">
        <v>0</v>
      </c>
      <c r="L1174" s="81">
        <v>0.75</v>
      </c>
    </row>
    <row r="1175" spans="1:12" x14ac:dyDescent="0.25">
      <c r="A1175" s="76" t="s">
        <v>13</v>
      </c>
      <c r="B1175" s="80">
        <v>29</v>
      </c>
      <c r="C1175" s="80">
        <v>27</v>
      </c>
      <c r="D1175" s="81">
        <v>0.93103448275862066</v>
      </c>
      <c r="E1175" s="80">
        <v>24</v>
      </c>
      <c r="F1175" s="81">
        <v>0.88888888888888884</v>
      </c>
      <c r="G1175" s="80">
        <v>3</v>
      </c>
      <c r="H1175" s="81">
        <v>0.1111111111111111</v>
      </c>
      <c r="I1175" s="80">
        <v>0</v>
      </c>
      <c r="J1175" s="81">
        <v>0</v>
      </c>
      <c r="K1175" s="81">
        <v>6.8965517241379309E-2</v>
      </c>
      <c r="L1175" s="81">
        <v>0.9099616858237547</v>
      </c>
    </row>
    <row r="1176" spans="1:12" x14ac:dyDescent="0.25">
      <c r="A1176" s="76" t="s">
        <v>15</v>
      </c>
      <c r="B1176" s="80">
        <v>12</v>
      </c>
      <c r="C1176" s="80">
        <v>11</v>
      </c>
      <c r="D1176" s="81">
        <v>0.91666666666666663</v>
      </c>
      <c r="E1176" s="80">
        <v>11</v>
      </c>
      <c r="F1176" s="81">
        <v>1</v>
      </c>
      <c r="G1176" s="80">
        <v>0</v>
      </c>
      <c r="H1176" s="81">
        <v>0</v>
      </c>
      <c r="I1176" s="80">
        <v>0</v>
      </c>
      <c r="J1176" s="81">
        <v>0</v>
      </c>
      <c r="K1176" s="81">
        <v>8.3333333333333329E-2</v>
      </c>
      <c r="L1176" s="81">
        <v>0.95833333333333326</v>
      </c>
    </row>
    <row r="1177" spans="1:12" x14ac:dyDescent="0.25">
      <c r="A1177" s="106" t="s">
        <v>184</v>
      </c>
      <c r="B1177" s="109">
        <v>50</v>
      </c>
      <c r="C1177" s="109">
        <v>47</v>
      </c>
      <c r="D1177" s="110">
        <v>0.94</v>
      </c>
      <c r="E1177" s="109">
        <v>43</v>
      </c>
      <c r="F1177" s="110">
        <v>0.91489361702127658</v>
      </c>
      <c r="G1177" s="109">
        <v>4</v>
      </c>
      <c r="H1177" s="110">
        <v>8.5106382978723402E-2</v>
      </c>
      <c r="I1177" s="109">
        <v>2</v>
      </c>
      <c r="J1177" s="110">
        <v>0.04</v>
      </c>
      <c r="K1177" s="110">
        <v>0.02</v>
      </c>
      <c r="L1177" s="110">
        <v>0.92744680851063821</v>
      </c>
    </row>
    <row r="1178" spans="1:12" x14ac:dyDescent="0.25">
      <c r="A1178" s="76" t="s">
        <v>6</v>
      </c>
      <c r="B1178" s="80">
        <v>3</v>
      </c>
      <c r="C1178" s="80">
        <v>3</v>
      </c>
      <c r="D1178" s="81">
        <v>1</v>
      </c>
      <c r="E1178" s="80">
        <v>2</v>
      </c>
      <c r="F1178" s="81">
        <v>0.66666666666666663</v>
      </c>
      <c r="G1178" s="80">
        <v>1</v>
      </c>
      <c r="H1178" s="81">
        <v>0.33333333333333331</v>
      </c>
      <c r="I1178" s="80">
        <v>0</v>
      </c>
      <c r="J1178" s="81">
        <v>0</v>
      </c>
      <c r="K1178" s="81">
        <v>0</v>
      </c>
      <c r="L1178" s="81">
        <v>0.83333333333333326</v>
      </c>
    </row>
    <row r="1179" spans="1:12" x14ac:dyDescent="0.25">
      <c r="A1179" s="76" t="s">
        <v>197</v>
      </c>
      <c r="B1179" s="80">
        <v>6</v>
      </c>
      <c r="C1179" s="80">
        <v>6</v>
      </c>
      <c r="D1179" s="81">
        <v>1</v>
      </c>
      <c r="E1179" s="80">
        <v>5</v>
      </c>
      <c r="F1179" s="81">
        <v>0.83333333333333337</v>
      </c>
      <c r="G1179" s="80">
        <v>1</v>
      </c>
      <c r="H1179" s="81">
        <v>0.16666666666666666</v>
      </c>
      <c r="I1179" s="80">
        <v>0</v>
      </c>
      <c r="J1179" s="81">
        <v>0</v>
      </c>
      <c r="K1179" s="81">
        <v>0</v>
      </c>
      <c r="L1179" s="81">
        <v>0.91666666666666674</v>
      </c>
    </row>
    <row r="1180" spans="1:12" x14ac:dyDescent="0.25">
      <c r="A1180" s="76" t="s">
        <v>198</v>
      </c>
      <c r="B1180" s="80">
        <v>5</v>
      </c>
      <c r="C1180" s="80">
        <v>3</v>
      </c>
      <c r="D1180" s="81">
        <v>0.6</v>
      </c>
      <c r="E1180" s="80">
        <v>3</v>
      </c>
      <c r="F1180" s="81">
        <v>1</v>
      </c>
      <c r="G1180" s="80">
        <v>0</v>
      </c>
      <c r="H1180" s="81">
        <v>0</v>
      </c>
      <c r="I1180" s="80">
        <v>1</v>
      </c>
      <c r="J1180" s="81">
        <v>0.2</v>
      </c>
      <c r="K1180" s="81">
        <v>0.2</v>
      </c>
      <c r="L1180" s="81">
        <v>0.8</v>
      </c>
    </row>
    <row r="1181" spans="1:12" x14ac:dyDescent="0.25">
      <c r="A1181" s="76" t="s">
        <v>196</v>
      </c>
      <c r="B1181" s="80">
        <v>14</v>
      </c>
      <c r="C1181" s="80">
        <v>14</v>
      </c>
      <c r="D1181" s="81">
        <v>1</v>
      </c>
      <c r="E1181" s="80">
        <v>13</v>
      </c>
      <c r="F1181" s="81">
        <v>0.9285714285714286</v>
      </c>
      <c r="G1181" s="80">
        <v>1</v>
      </c>
      <c r="H1181" s="81">
        <v>7.1428571428571425E-2</v>
      </c>
      <c r="I1181" s="80">
        <v>0</v>
      </c>
      <c r="J1181" s="81">
        <v>0</v>
      </c>
      <c r="K1181" s="81">
        <v>0</v>
      </c>
      <c r="L1181" s="81">
        <v>0.9642857142857143</v>
      </c>
    </row>
    <row r="1182" spans="1:12" x14ac:dyDescent="0.25">
      <c r="A1182" s="76" t="s">
        <v>182</v>
      </c>
      <c r="B1182" s="80">
        <v>4</v>
      </c>
      <c r="C1182" s="80">
        <v>4</v>
      </c>
      <c r="D1182" s="81">
        <v>1</v>
      </c>
      <c r="E1182" s="80">
        <v>4</v>
      </c>
      <c r="F1182" s="81">
        <v>1</v>
      </c>
      <c r="G1182" s="80">
        <v>0</v>
      </c>
      <c r="H1182" s="81">
        <v>0</v>
      </c>
      <c r="I1182" s="80">
        <v>0</v>
      </c>
      <c r="J1182" s="81">
        <v>0</v>
      </c>
      <c r="K1182" s="81">
        <v>0</v>
      </c>
      <c r="L1182" s="81">
        <v>1</v>
      </c>
    </row>
    <row r="1183" spans="1:12" x14ac:dyDescent="0.25">
      <c r="A1183" s="76" t="s">
        <v>12</v>
      </c>
      <c r="B1183" s="80">
        <v>2</v>
      </c>
      <c r="C1183" s="80">
        <v>1</v>
      </c>
      <c r="D1183" s="81">
        <v>0.5</v>
      </c>
      <c r="E1183" s="80">
        <v>1</v>
      </c>
      <c r="F1183" s="81">
        <v>1</v>
      </c>
      <c r="G1183" s="80">
        <v>0</v>
      </c>
      <c r="H1183" s="81">
        <v>0</v>
      </c>
      <c r="I1183" s="80">
        <v>1</v>
      </c>
      <c r="J1183" s="81">
        <v>0.5</v>
      </c>
      <c r="K1183" s="81">
        <v>0</v>
      </c>
      <c r="L1183" s="81">
        <v>0.75</v>
      </c>
    </row>
    <row r="1184" spans="1:12" x14ac:dyDescent="0.25">
      <c r="A1184" s="76" t="s">
        <v>13</v>
      </c>
      <c r="B1184" s="80">
        <v>16</v>
      </c>
      <c r="C1184" s="80">
        <v>16</v>
      </c>
      <c r="D1184" s="81">
        <v>1</v>
      </c>
      <c r="E1184" s="80">
        <v>15</v>
      </c>
      <c r="F1184" s="81">
        <v>0.9375</v>
      </c>
      <c r="G1184" s="80">
        <v>1</v>
      </c>
      <c r="H1184" s="81">
        <v>6.25E-2</v>
      </c>
      <c r="I1184" s="80">
        <v>0</v>
      </c>
      <c r="J1184" s="81">
        <v>0</v>
      </c>
      <c r="K1184" s="81">
        <v>0</v>
      </c>
      <c r="L1184" s="81">
        <v>0.96875</v>
      </c>
    </row>
    <row r="1185" spans="1:12" x14ac:dyDescent="0.25">
      <c r="A1185" s="106" t="s">
        <v>113</v>
      </c>
      <c r="B1185" s="109">
        <v>100</v>
      </c>
      <c r="C1185" s="109">
        <v>93</v>
      </c>
      <c r="D1185" s="110">
        <v>0.93</v>
      </c>
      <c r="E1185" s="109">
        <v>66</v>
      </c>
      <c r="F1185" s="110">
        <v>0.70967741935483875</v>
      </c>
      <c r="G1185" s="109">
        <v>27</v>
      </c>
      <c r="H1185" s="110">
        <v>0.29032258064516131</v>
      </c>
      <c r="I1185" s="109">
        <v>0</v>
      </c>
      <c r="J1185" s="110">
        <v>0</v>
      </c>
      <c r="K1185" s="110">
        <v>7.0000000000000007E-2</v>
      </c>
      <c r="L1185" s="110">
        <v>0.81983870967741934</v>
      </c>
    </row>
    <row r="1186" spans="1:12" x14ac:dyDescent="0.25">
      <c r="A1186" s="76" t="s">
        <v>6</v>
      </c>
      <c r="B1186" s="80">
        <v>14</v>
      </c>
      <c r="C1186" s="80">
        <v>14</v>
      </c>
      <c r="D1186" s="81">
        <v>1</v>
      </c>
      <c r="E1186" s="80">
        <v>12</v>
      </c>
      <c r="F1186" s="81">
        <v>0.8571428571428571</v>
      </c>
      <c r="G1186" s="80">
        <v>2</v>
      </c>
      <c r="H1186" s="81">
        <v>0.14285714285714285</v>
      </c>
      <c r="I1186" s="80">
        <v>0</v>
      </c>
      <c r="J1186" s="81">
        <v>0</v>
      </c>
      <c r="K1186" s="81">
        <v>0</v>
      </c>
      <c r="L1186" s="81">
        <v>0.9285714285714286</v>
      </c>
    </row>
    <row r="1187" spans="1:12" x14ac:dyDescent="0.25">
      <c r="A1187" s="76" t="s">
        <v>197</v>
      </c>
      <c r="B1187" s="80">
        <v>6</v>
      </c>
      <c r="C1187" s="80">
        <v>6</v>
      </c>
      <c r="D1187" s="81">
        <v>1</v>
      </c>
      <c r="E1187" s="80">
        <v>4</v>
      </c>
      <c r="F1187" s="81">
        <v>0.66666666666666663</v>
      </c>
      <c r="G1187" s="80">
        <v>2</v>
      </c>
      <c r="H1187" s="81">
        <v>0.33333333333333331</v>
      </c>
      <c r="I1187" s="80">
        <v>0</v>
      </c>
      <c r="J1187" s="81">
        <v>0</v>
      </c>
      <c r="K1187" s="81">
        <v>0</v>
      </c>
      <c r="L1187" s="81">
        <v>0.83333333333333326</v>
      </c>
    </row>
    <row r="1188" spans="1:12" x14ac:dyDescent="0.25">
      <c r="A1188" s="76" t="s">
        <v>198</v>
      </c>
      <c r="B1188" s="80">
        <v>14</v>
      </c>
      <c r="C1188" s="80">
        <v>8</v>
      </c>
      <c r="D1188" s="81">
        <v>0.5714285714285714</v>
      </c>
      <c r="E1188" s="80">
        <v>3</v>
      </c>
      <c r="F1188" s="81">
        <v>0.375</v>
      </c>
      <c r="G1188" s="80">
        <v>5</v>
      </c>
      <c r="H1188" s="81">
        <v>0.625</v>
      </c>
      <c r="I1188" s="80">
        <v>0</v>
      </c>
      <c r="J1188" s="81">
        <v>0</v>
      </c>
      <c r="K1188" s="81">
        <v>0.42857142857142855</v>
      </c>
      <c r="L1188" s="81">
        <v>0.4732142857142857</v>
      </c>
    </row>
    <row r="1189" spans="1:12" x14ac:dyDescent="0.25">
      <c r="A1189" s="76" t="s">
        <v>196</v>
      </c>
      <c r="B1189" s="80">
        <v>32</v>
      </c>
      <c r="C1189" s="80">
        <v>32</v>
      </c>
      <c r="D1189" s="81">
        <v>1</v>
      </c>
      <c r="E1189" s="80">
        <v>19</v>
      </c>
      <c r="F1189" s="81">
        <v>0.59375</v>
      </c>
      <c r="G1189" s="80">
        <v>13</v>
      </c>
      <c r="H1189" s="81">
        <v>0.40625</v>
      </c>
      <c r="I1189" s="80">
        <v>0</v>
      </c>
      <c r="J1189" s="81">
        <v>0</v>
      </c>
      <c r="K1189" s="81">
        <v>0</v>
      </c>
      <c r="L1189" s="81">
        <v>0.796875</v>
      </c>
    </row>
    <row r="1190" spans="1:12" x14ac:dyDescent="0.25">
      <c r="A1190" s="76" t="s">
        <v>182</v>
      </c>
      <c r="B1190" s="80">
        <v>3</v>
      </c>
      <c r="C1190" s="80">
        <v>3</v>
      </c>
      <c r="D1190" s="81">
        <v>1</v>
      </c>
      <c r="E1190" s="80">
        <v>3</v>
      </c>
      <c r="F1190" s="81">
        <v>1</v>
      </c>
      <c r="G1190" s="80">
        <v>0</v>
      </c>
      <c r="H1190" s="81">
        <v>0</v>
      </c>
      <c r="I1190" s="80">
        <v>0</v>
      </c>
      <c r="J1190" s="81">
        <v>0</v>
      </c>
      <c r="K1190" s="81">
        <v>0</v>
      </c>
      <c r="L1190" s="81">
        <v>1</v>
      </c>
    </row>
    <row r="1191" spans="1:12" x14ac:dyDescent="0.25">
      <c r="A1191" s="76" t="s">
        <v>11</v>
      </c>
      <c r="B1191" s="80">
        <v>2</v>
      </c>
      <c r="C1191" s="80">
        <v>2</v>
      </c>
      <c r="D1191" s="81">
        <v>1</v>
      </c>
      <c r="E1191" s="80">
        <v>2</v>
      </c>
      <c r="F1191" s="81">
        <v>1</v>
      </c>
      <c r="G1191" s="80">
        <v>0</v>
      </c>
      <c r="H1191" s="81">
        <v>0</v>
      </c>
      <c r="I1191" s="80">
        <v>0</v>
      </c>
      <c r="J1191" s="81">
        <v>0</v>
      </c>
      <c r="K1191" s="81">
        <v>0</v>
      </c>
      <c r="L1191" s="81">
        <v>1</v>
      </c>
    </row>
    <row r="1192" spans="1:12" x14ac:dyDescent="0.25">
      <c r="A1192" s="76" t="s">
        <v>12</v>
      </c>
      <c r="B1192" s="80">
        <v>1</v>
      </c>
      <c r="C1192" s="80">
        <v>1</v>
      </c>
      <c r="D1192" s="81">
        <v>1</v>
      </c>
      <c r="E1192" s="80">
        <v>0</v>
      </c>
      <c r="F1192" s="81">
        <v>0</v>
      </c>
      <c r="G1192" s="80">
        <v>1</v>
      </c>
      <c r="H1192" s="81">
        <v>1</v>
      </c>
      <c r="I1192" s="80">
        <v>0</v>
      </c>
      <c r="J1192" s="81">
        <v>0</v>
      </c>
      <c r="K1192" s="81">
        <v>0</v>
      </c>
      <c r="L1192" s="81">
        <v>0.5</v>
      </c>
    </row>
    <row r="1193" spans="1:12" x14ac:dyDescent="0.25">
      <c r="A1193" s="76" t="s">
        <v>13</v>
      </c>
      <c r="B1193" s="80">
        <v>17</v>
      </c>
      <c r="C1193" s="80">
        <v>17</v>
      </c>
      <c r="D1193" s="81">
        <v>1</v>
      </c>
      <c r="E1193" s="80">
        <v>13</v>
      </c>
      <c r="F1193" s="81">
        <v>0.76470588235294112</v>
      </c>
      <c r="G1193" s="80">
        <v>4</v>
      </c>
      <c r="H1193" s="81">
        <v>0.23529411764705882</v>
      </c>
      <c r="I1193" s="80">
        <v>0</v>
      </c>
      <c r="J1193" s="81">
        <v>0</v>
      </c>
      <c r="K1193" s="81">
        <v>0</v>
      </c>
      <c r="L1193" s="81">
        <v>0.88235294117647056</v>
      </c>
    </row>
    <row r="1194" spans="1:12" x14ac:dyDescent="0.25">
      <c r="A1194" s="76" t="s">
        <v>15</v>
      </c>
      <c r="B1194" s="80">
        <v>11</v>
      </c>
      <c r="C1194" s="80">
        <v>10</v>
      </c>
      <c r="D1194" s="81">
        <v>0.90909090909090906</v>
      </c>
      <c r="E1194" s="80">
        <v>10</v>
      </c>
      <c r="F1194" s="81">
        <v>1</v>
      </c>
      <c r="G1194" s="80">
        <v>0</v>
      </c>
      <c r="H1194" s="81">
        <v>0</v>
      </c>
      <c r="I1194" s="80">
        <v>0</v>
      </c>
      <c r="J1194" s="81">
        <v>0</v>
      </c>
      <c r="K1194" s="81">
        <v>9.0909090909090912E-2</v>
      </c>
      <c r="L1194" s="81">
        <v>0.95454545454545459</v>
      </c>
    </row>
    <row r="1195" spans="1:12" x14ac:dyDescent="0.25">
      <c r="A1195" s="106" t="s">
        <v>114</v>
      </c>
      <c r="B1195" s="109">
        <v>495</v>
      </c>
      <c r="C1195" s="109">
        <v>457</v>
      </c>
      <c r="D1195" s="110">
        <v>0.92323232323232318</v>
      </c>
      <c r="E1195" s="109">
        <v>392</v>
      </c>
      <c r="F1195" s="110">
        <v>0.85776805251641142</v>
      </c>
      <c r="G1195" s="109">
        <v>65</v>
      </c>
      <c r="H1195" s="110">
        <v>0.14223194748358861</v>
      </c>
      <c r="I1195" s="109">
        <v>0</v>
      </c>
      <c r="J1195" s="110">
        <v>0</v>
      </c>
      <c r="K1195" s="110">
        <v>7.6767676767676762E-2</v>
      </c>
      <c r="L1195" s="110">
        <v>0.89050018787436724</v>
      </c>
    </row>
    <row r="1196" spans="1:12" x14ac:dyDescent="0.25">
      <c r="A1196" s="76" t="s">
        <v>1</v>
      </c>
      <c r="B1196" s="80">
        <v>4</v>
      </c>
      <c r="C1196" s="80">
        <v>2</v>
      </c>
      <c r="D1196" s="81">
        <v>0.5</v>
      </c>
      <c r="E1196" s="80">
        <v>2</v>
      </c>
      <c r="F1196" s="81">
        <v>1</v>
      </c>
      <c r="G1196" s="80">
        <v>0</v>
      </c>
      <c r="H1196" s="81">
        <v>0</v>
      </c>
      <c r="I1196" s="80">
        <v>0</v>
      </c>
      <c r="J1196" s="81">
        <v>0</v>
      </c>
      <c r="K1196" s="81">
        <v>0.5</v>
      </c>
      <c r="L1196" s="81">
        <v>0.75</v>
      </c>
    </row>
    <row r="1197" spans="1:12" x14ac:dyDescent="0.25">
      <c r="A1197" s="76" t="s">
        <v>181</v>
      </c>
      <c r="B1197" s="80">
        <v>7</v>
      </c>
      <c r="C1197" s="80">
        <v>0</v>
      </c>
      <c r="D1197" s="81">
        <v>0</v>
      </c>
      <c r="E1197" s="80">
        <v>0</v>
      </c>
      <c r="F1197" s="81" t="e">
        <v>#DIV/0!</v>
      </c>
      <c r="G1197" s="80">
        <v>0</v>
      </c>
      <c r="H1197" s="81" t="e">
        <v>#DIV/0!</v>
      </c>
      <c r="I1197" s="80">
        <v>0</v>
      </c>
      <c r="J1197" s="81">
        <v>0</v>
      </c>
      <c r="K1197" s="81">
        <v>1</v>
      </c>
      <c r="L1197" s="81" t="e">
        <v>#DIV/0!</v>
      </c>
    </row>
    <row r="1198" spans="1:12" x14ac:dyDescent="0.25">
      <c r="A1198" s="76" t="s">
        <v>6</v>
      </c>
      <c r="B1198" s="80">
        <v>45</v>
      </c>
      <c r="C1198" s="80">
        <v>45</v>
      </c>
      <c r="D1198" s="81">
        <v>1</v>
      </c>
      <c r="E1198" s="80">
        <v>39</v>
      </c>
      <c r="F1198" s="81">
        <v>0.8666666666666667</v>
      </c>
      <c r="G1198" s="80">
        <v>6</v>
      </c>
      <c r="H1198" s="81">
        <v>0.13333333333333333</v>
      </c>
      <c r="I1198" s="80">
        <v>0</v>
      </c>
      <c r="J1198" s="81">
        <v>0</v>
      </c>
      <c r="K1198" s="81">
        <v>0</v>
      </c>
      <c r="L1198" s="81">
        <v>0.93333333333333335</v>
      </c>
    </row>
    <row r="1199" spans="1:12" x14ac:dyDescent="0.25">
      <c r="A1199" s="76" t="s">
        <v>197</v>
      </c>
      <c r="B1199" s="80">
        <v>77</v>
      </c>
      <c r="C1199" s="80">
        <v>74</v>
      </c>
      <c r="D1199" s="81">
        <v>0.96103896103896103</v>
      </c>
      <c r="E1199" s="80">
        <v>58</v>
      </c>
      <c r="F1199" s="81">
        <v>0.78378378378378377</v>
      </c>
      <c r="G1199" s="80">
        <v>16</v>
      </c>
      <c r="H1199" s="81">
        <v>0.21621621621621623</v>
      </c>
      <c r="I1199" s="80">
        <v>0</v>
      </c>
      <c r="J1199" s="81">
        <v>0</v>
      </c>
      <c r="K1199" s="81">
        <v>3.896103896103896E-2</v>
      </c>
      <c r="L1199" s="81">
        <v>0.87241137241137245</v>
      </c>
    </row>
    <row r="1200" spans="1:12" x14ac:dyDescent="0.25">
      <c r="A1200" s="76" t="s">
        <v>198</v>
      </c>
      <c r="B1200" s="80">
        <v>89</v>
      </c>
      <c r="C1200" s="80">
        <v>73</v>
      </c>
      <c r="D1200" s="81">
        <v>0.8202247191011236</v>
      </c>
      <c r="E1200" s="80">
        <v>56</v>
      </c>
      <c r="F1200" s="81">
        <v>0.76712328767123283</v>
      </c>
      <c r="G1200" s="80">
        <v>17</v>
      </c>
      <c r="H1200" s="81">
        <v>0.23287671232876711</v>
      </c>
      <c r="I1200" s="80">
        <v>0</v>
      </c>
      <c r="J1200" s="81">
        <v>0</v>
      </c>
      <c r="K1200" s="81">
        <v>0.1797752808988764</v>
      </c>
      <c r="L1200" s="81">
        <v>0.79367400338617822</v>
      </c>
    </row>
    <row r="1201" spans="1:12" x14ac:dyDescent="0.25">
      <c r="A1201" s="76" t="s">
        <v>200</v>
      </c>
      <c r="B1201" s="80">
        <v>2</v>
      </c>
      <c r="C1201" s="80">
        <v>2</v>
      </c>
      <c r="D1201" s="81">
        <v>1</v>
      </c>
      <c r="E1201" s="80">
        <v>2</v>
      </c>
      <c r="F1201" s="81">
        <v>1</v>
      </c>
      <c r="G1201" s="80">
        <v>0</v>
      </c>
      <c r="H1201" s="81">
        <v>0</v>
      </c>
      <c r="I1201" s="80">
        <v>0</v>
      </c>
      <c r="J1201" s="81">
        <v>0</v>
      </c>
      <c r="K1201" s="81">
        <v>0</v>
      </c>
      <c r="L1201" s="81">
        <v>1</v>
      </c>
    </row>
    <row r="1202" spans="1:12" x14ac:dyDescent="0.25">
      <c r="A1202" s="76" t="s">
        <v>196</v>
      </c>
      <c r="B1202" s="80">
        <v>92</v>
      </c>
      <c r="C1202" s="80">
        <v>92</v>
      </c>
      <c r="D1202" s="81">
        <v>1</v>
      </c>
      <c r="E1202" s="80">
        <v>77</v>
      </c>
      <c r="F1202" s="81">
        <v>0.83695652173913049</v>
      </c>
      <c r="G1202" s="80">
        <v>15</v>
      </c>
      <c r="H1202" s="81">
        <v>0.16304347826086957</v>
      </c>
      <c r="I1202" s="80">
        <v>0</v>
      </c>
      <c r="J1202" s="81">
        <v>0</v>
      </c>
      <c r="K1202" s="81">
        <v>0</v>
      </c>
      <c r="L1202" s="81">
        <v>0.91847826086956519</v>
      </c>
    </row>
    <row r="1203" spans="1:12" x14ac:dyDescent="0.25">
      <c r="A1203" s="76" t="s">
        <v>182</v>
      </c>
      <c r="B1203" s="80">
        <v>7</v>
      </c>
      <c r="C1203" s="80">
        <v>3</v>
      </c>
      <c r="D1203" s="81">
        <v>0.42857142857142855</v>
      </c>
      <c r="E1203" s="80">
        <v>3</v>
      </c>
      <c r="F1203" s="81">
        <v>1</v>
      </c>
      <c r="G1203" s="80">
        <v>0</v>
      </c>
      <c r="H1203" s="81">
        <v>0</v>
      </c>
      <c r="I1203" s="80">
        <v>0</v>
      </c>
      <c r="J1203" s="81">
        <v>0</v>
      </c>
      <c r="K1203" s="81">
        <v>0.5714285714285714</v>
      </c>
      <c r="L1203" s="81">
        <v>0.7142857142857143</v>
      </c>
    </row>
    <row r="1204" spans="1:12" x14ac:dyDescent="0.25">
      <c r="A1204" s="76" t="s">
        <v>10</v>
      </c>
      <c r="B1204" s="80">
        <v>8</v>
      </c>
      <c r="C1204" s="80">
        <v>7</v>
      </c>
      <c r="D1204" s="81">
        <v>0.875</v>
      </c>
      <c r="E1204" s="80">
        <v>7</v>
      </c>
      <c r="F1204" s="81">
        <v>1</v>
      </c>
      <c r="G1204" s="80">
        <v>0</v>
      </c>
      <c r="H1204" s="81">
        <v>0</v>
      </c>
      <c r="I1204" s="80">
        <v>0</v>
      </c>
      <c r="J1204" s="81">
        <v>0</v>
      </c>
      <c r="K1204" s="81">
        <v>0.125</v>
      </c>
      <c r="L1204" s="81">
        <v>0.9375</v>
      </c>
    </row>
    <row r="1205" spans="1:12" x14ac:dyDescent="0.25">
      <c r="A1205" s="76" t="s">
        <v>11</v>
      </c>
      <c r="B1205" s="80">
        <v>35</v>
      </c>
      <c r="C1205" s="80">
        <v>35</v>
      </c>
      <c r="D1205" s="81">
        <v>1</v>
      </c>
      <c r="E1205" s="80">
        <v>34</v>
      </c>
      <c r="F1205" s="81">
        <v>0.97142857142857142</v>
      </c>
      <c r="G1205" s="80">
        <v>1</v>
      </c>
      <c r="H1205" s="81">
        <v>2.8571428571428571E-2</v>
      </c>
      <c r="I1205" s="80">
        <v>0</v>
      </c>
      <c r="J1205" s="81">
        <v>0</v>
      </c>
      <c r="K1205" s="81">
        <v>0</v>
      </c>
      <c r="L1205" s="81">
        <v>0.98571428571428577</v>
      </c>
    </row>
    <row r="1206" spans="1:12" x14ac:dyDescent="0.25">
      <c r="A1206" s="76" t="s">
        <v>12</v>
      </c>
      <c r="B1206" s="80">
        <v>3</v>
      </c>
      <c r="C1206" s="80">
        <v>1</v>
      </c>
      <c r="D1206" s="81">
        <v>0.33333333333333331</v>
      </c>
      <c r="E1206" s="80">
        <v>0</v>
      </c>
      <c r="F1206" s="81">
        <v>0</v>
      </c>
      <c r="G1206" s="80">
        <v>1</v>
      </c>
      <c r="H1206" s="81">
        <v>1</v>
      </c>
      <c r="I1206" s="80">
        <v>0</v>
      </c>
      <c r="J1206" s="81">
        <v>0</v>
      </c>
      <c r="K1206" s="81">
        <v>0.66666666666666663</v>
      </c>
      <c r="L1206" s="81">
        <v>0.16666666666666666</v>
      </c>
    </row>
    <row r="1207" spans="1:12" x14ac:dyDescent="0.25">
      <c r="A1207" s="76" t="s">
        <v>13</v>
      </c>
      <c r="B1207" s="80">
        <v>92</v>
      </c>
      <c r="C1207" s="80">
        <v>92</v>
      </c>
      <c r="D1207" s="81">
        <v>1</v>
      </c>
      <c r="E1207" s="80">
        <v>87</v>
      </c>
      <c r="F1207" s="81">
        <v>0.94565217391304346</v>
      </c>
      <c r="G1207" s="80">
        <v>5</v>
      </c>
      <c r="H1207" s="81">
        <v>5.434782608695652E-2</v>
      </c>
      <c r="I1207" s="80">
        <v>0</v>
      </c>
      <c r="J1207" s="81">
        <v>0</v>
      </c>
      <c r="K1207" s="81">
        <v>0</v>
      </c>
      <c r="L1207" s="81">
        <v>0.97282608695652173</v>
      </c>
    </row>
    <row r="1208" spans="1:12" x14ac:dyDescent="0.25">
      <c r="A1208" s="76" t="s">
        <v>15</v>
      </c>
      <c r="B1208" s="80">
        <v>34</v>
      </c>
      <c r="C1208" s="80">
        <v>31</v>
      </c>
      <c r="D1208" s="81">
        <v>0.91176470588235292</v>
      </c>
      <c r="E1208" s="80">
        <v>27</v>
      </c>
      <c r="F1208" s="81">
        <v>0.87096774193548387</v>
      </c>
      <c r="G1208" s="80">
        <v>4</v>
      </c>
      <c r="H1208" s="81">
        <v>0.12903225806451613</v>
      </c>
      <c r="I1208" s="80">
        <v>0</v>
      </c>
      <c r="J1208" s="81">
        <v>0</v>
      </c>
      <c r="K1208" s="81">
        <v>8.8235294117647065E-2</v>
      </c>
      <c r="L1208" s="81">
        <v>0.8913662239089184</v>
      </c>
    </row>
    <row r="1209" spans="1:12" x14ac:dyDescent="0.25">
      <c r="A1209" s="106" t="s">
        <v>192</v>
      </c>
      <c r="B1209" s="109">
        <v>52</v>
      </c>
      <c r="C1209" s="109">
        <v>49</v>
      </c>
      <c r="D1209" s="110">
        <v>0.94230769230769229</v>
      </c>
      <c r="E1209" s="109">
        <v>47</v>
      </c>
      <c r="F1209" s="110">
        <v>0.95918367346938771</v>
      </c>
      <c r="G1209" s="109">
        <v>2</v>
      </c>
      <c r="H1209" s="110">
        <v>4.0816326530612242E-2</v>
      </c>
      <c r="I1209" s="109">
        <v>0</v>
      </c>
      <c r="J1209" s="110">
        <v>0</v>
      </c>
      <c r="K1209" s="110">
        <v>5.7692307692307696E-2</v>
      </c>
      <c r="L1209" s="110">
        <v>0.95074568288854</v>
      </c>
    </row>
    <row r="1210" spans="1:12" x14ac:dyDescent="0.25">
      <c r="A1210" s="76" t="s">
        <v>6</v>
      </c>
      <c r="B1210" s="80">
        <v>5</v>
      </c>
      <c r="C1210" s="80">
        <v>5</v>
      </c>
      <c r="D1210" s="81">
        <v>1</v>
      </c>
      <c r="E1210" s="80">
        <v>5</v>
      </c>
      <c r="F1210" s="81">
        <v>1</v>
      </c>
      <c r="G1210" s="80">
        <v>0</v>
      </c>
      <c r="H1210" s="81">
        <v>0</v>
      </c>
      <c r="I1210" s="80">
        <v>0</v>
      </c>
      <c r="J1210" s="81">
        <v>0</v>
      </c>
      <c r="K1210" s="81">
        <v>0</v>
      </c>
      <c r="L1210" s="81">
        <v>1</v>
      </c>
    </row>
    <row r="1211" spans="1:12" x14ac:dyDescent="0.25">
      <c r="A1211" s="76" t="s">
        <v>197</v>
      </c>
      <c r="B1211" s="80">
        <v>7</v>
      </c>
      <c r="C1211" s="80">
        <v>7</v>
      </c>
      <c r="D1211" s="81">
        <v>1</v>
      </c>
      <c r="E1211" s="80">
        <v>7</v>
      </c>
      <c r="F1211" s="81">
        <v>1</v>
      </c>
      <c r="G1211" s="80">
        <v>0</v>
      </c>
      <c r="H1211" s="81">
        <v>0</v>
      </c>
      <c r="I1211" s="80">
        <v>0</v>
      </c>
      <c r="J1211" s="81">
        <v>0</v>
      </c>
      <c r="K1211" s="81">
        <v>0</v>
      </c>
      <c r="L1211" s="81">
        <v>1</v>
      </c>
    </row>
    <row r="1212" spans="1:12" x14ac:dyDescent="0.25">
      <c r="A1212" s="76" t="s">
        <v>198</v>
      </c>
      <c r="B1212" s="80">
        <v>13</v>
      </c>
      <c r="C1212" s="80">
        <v>13</v>
      </c>
      <c r="D1212" s="81">
        <v>1</v>
      </c>
      <c r="E1212" s="80">
        <v>11</v>
      </c>
      <c r="F1212" s="81">
        <v>0.84615384615384615</v>
      </c>
      <c r="G1212" s="80">
        <v>2</v>
      </c>
      <c r="H1212" s="81">
        <v>0.15384615384615385</v>
      </c>
      <c r="I1212" s="80">
        <v>0</v>
      </c>
      <c r="J1212" s="81">
        <v>0</v>
      </c>
      <c r="K1212" s="81">
        <v>0</v>
      </c>
      <c r="L1212" s="81">
        <v>0.92307692307692313</v>
      </c>
    </row>
    <row r="1213" spans="1:12" x14ac:dyDescent="0.25">
      <c r="A1213" s="76" t="s">
        <v>196</v>
      </c>
      <c r="B1213" s="80">
        <v>17</v>
      </c>
      <c r="C1213" s="80">
        <v>15</v>
      </c>
      <c r="D1213" s="81">
        <v>0.88235294117647056</v>
      </c>
      <c r="E1213" s="80">
        <v>15</v>
      </c>
      <c r="F1213" s="81">
        <v>1</v>
      </c>
      <c r="G1213" s="80">
        <v>0</v>
      </c>
      <c r="H1213" s="81">
        <v>0</v>
      </c>
      <c r="I1213" s="80">
        <v>0</v>
      </c>
      <c r="J1213" s="81">
        <v>0</v>
      </c>
      <c r="K1213" s="81">
        <v>0.11764705882352941</v>
      </c>
      <c r="L1213" s="81">
        <v>0.94117647058823528</v>
      </c>
    </row>
    <row r="1214" spans="1:12" x14ac:dyDescent="0.25">
      <c r="A1214" s="76" t="s">
        <v>182</v>
      </c>
      <c r="B1214" s="80">
        <v>2</v>
      </c>
      <c r="C1214" s="80">
        <v>2</v>
      </c>
      <c r="D1214" s="81">
        <v>1</v>
      </c>
      <c r="E1214" s="80">
        <v>2</v>
      </c>
      <c r="F1214" s="81">
        <v>1</v>
      </c>
      <c r="G1214" s="80">
        <v>0</v>
      </c>
      <c r="H1214" s="81">
        <v>0</v>
      </c>
      <c r="I1214" s="80">
        <v>0</v>
      </c>
      <c r="J1214" s="81">
        <v>0</v>
      </c>
      <c r="K1214" s="81">
        <v>0</v>
      </c>
      <c r="L1214" s="81">
        <v>1</v>
      </c>
    </row>
    <row r="1215" spans="1:12" x14ac:dyDescent="0.25">
      <c r="A1215" s="76" t="s">
        <v>11</v>
      </c>
      <c r="B1215" s="80">
        <v>1</v>
      </c>
      <c r="C1215" s="80">
        <v>0</v>
      </c>
      <c r="D1215" s="81">
        <v>0</v>
      </c>
      <c r="E1215" s="80">
        <v>0</v>
      </c>
      <c r="F1215" s="81" t="e">
        <v>#DIV/0!</v>
      </c>
      <c r="G1215" s="80">
        <v>0</v>
      </c>
      <c r="H1215" s="81" t="e">
        <v>#DIV/0!</v>
      </c>
      <c r="I1215" s="80">
        <v>0</v>
      </c>
      <c r="J1215" s="81">
        <v>0</v>
      </c>
      <c r="K1215" s="81">
        <v>1</v>
      </c>
      <c r="L1215" s="81" t="e">
        <v>#DIV/0!</v>
      </c>
    </row>
    <row r="1216" spans="1:12" x14ac:dyDescent="0.25">
      <c r="A1216" s="76" t="s">
        <v>13</v>
      </c>
      <c r="B1216" s="80">
        <v>4</v>
      </c>
      <c r="C1216" s="80">
        <v>4</v>
      </c>
      <c r="D1216" s="81">
        <v>1</v>
      </c>
      <c r="E1216" s="80">
        <v>4</v>
      </c>
      <c r="F1216" s="81">
        <v>1</v>
      </c>
      <c r="G1216" s="80">
        <v>0</v>
      </c>
      <c r="H1216" s="81">
        <v>0</v>
      </c>
      <c r="I1216" s="80">
        <v>0</v>
      </c>
      <c r="J1216" s="81">
        <v>0</v>
      </c>
      <c r="K1216" s="81">
        <v>0</v>
      </c>
      <c r="L1216" s="81">
        <v>1</v>
      </c>
    </row>
    <row r="1217" spans="1:12" x14ac:dyDescent="0.25">
      <c r="A1217" s="76" t="s">
        <v>15</v>
      </c>
      <c r="B1217" s="80">
        <v>3</v>
      </c>
      <c r="C1217" s="80">
        <v>3</v>
      </c>
      <c r="D1217" s="81">
        <v>1</v>
      </c>
      <c r="E1217" s="80">
        <v>3</v>
      </c>
      <c r="F1217" s="81">
        <v>1</v>
      </c>
      <c r="G1217" s="80">
        <v>0</v>
      </c>
      <c r="H1217" s="81">
        <v>0</v>
      </c>
      <c r="I1217" s="80">
        <v>0</v>
      </c>
      <c r="J1217" s="81">
        <v>0</v>
      </c>
      <c r="K1217" s="81">
        <v>0</v>
      </c>
      <c r="L1217" s="81">
        <v>1</v>
      </c>
    </row>
    <row r="1218" spans="1:12" x14ac:dyDescent="0.25">
      <c r="A1218" s="106" t="s">
        <v>153</v>
      </c>
      <c r="B1218" s="109">
        <v>520</v>
      </c>
      <c r="C1218" s="109">
        <v>501</v>
      </c>
      <c r="D1218" s="110">
        <v>0.96346153846153848</v>
      </c>
      <c r="E1218" s="109">
        <v>448</v>
      </c>
      <c r="F1218" s="110">
        <v>0.89421157684630737</v>
      </c>
      <c r="G1218" s="109">
        <v>53</v>
      </c>
      <c r="H1218" s="110">
        <v>0.10578842315369262</v>
      </c>
      <c r="I1218" s="109">
        <v>2</v>
      </c>
      <c r="J1218" s="110">
        <v>3.8461538461538464E-3</v>
      </c>
      <c r="K1218" s="110">
        <v>3.2692307692307694E-2</v>
      </c>
      <c r="L1218" s="110">
        <v>0.92883655765392292</v>
      </c>
    </row>
    <row r="1219" spans="1:12" x14ac:dyDescent="0.25">
      <c r="A1219" s="76" t="s">
        <v>1</v>
      </c>
      <c r="B1219" s="80">
        <v>7</v>
      </c>
      <c r="C1219" s="80">
        <v>7</v>
      </c>
      <c r="D1219" s="81">
        <v>1</v>
      </c>
      <c r="E1219" s="80">
        <v>6</v>
      </c>
      <c r="F1219" s="81">
        <v>0.8571428571428571</v>
      </c>
      <c r="G1219" s="80">
        <v>1</v>
      </c>
      <c r="H1219" s="81">
        <v>0.14285714285714285</v>
      </c>
      <c r="I1219" s="80">
        <v>0</v>
      </c>
      <c r="J1219" s="81">
        <v>0</v>
      </c>
      <c r="K1219" s="81">
        <v>0</v>
      </c>
      <c r="L1219" s="81">
        <v>0.9285714285714286</v>
      </c>
    </row>
    <row r="1220" spans="1:12" x14ac:dyDescent="0.25">
      <c r="A1220" s="76" t="s">
        <v>6</v>
      </c>
      <c r="B1220" s="80">
        <v>25</v>
      </c>
      <c r="C1220" s="80">
        <v>24</v>
      </c>
      <c r="D1220" s="81">
        <v>0.96</v>
      </c>
      <c r="E1220" s="80">
        <v>22</v>
      </c>
      <c r="F1220" s="81">
        <v>0.91666666666666663</v>
      </c>
      <c r="G1220" s="80">
        <v>2</v>
      </c>
      <c r="H1220" s="81">
        <v>8.3333333333333329E-2</v>
      </c>
      <c r="I1220" s="80">
        <v>0</v>
      </c>
      <c r="J1220" s="81">
        <v>0</v>
      </c>
      <c r="K1220" s="81">
        <v>0.04</v>
      </c>
      <c r="L1220" s="81">
        <v>0.93833333333333324</v>
      </c>
    </row>
    <row r="1221" spans="1:12" x14ac:dyDescent="0.25">
      <c r="A1221" s="76" t="s">
        <v>197</v>
      </c>
      <c r="B1221" s="80">
        <v>51</v>
      </c>
      <c r="C1221" s="80">
        <v>51</v>
      </c>
      <c r="D1221" s="81">
        <v>1</v>
      </c>
      <c r="E1221" s="80">
        <v>42</v>
      </c>
      <c r="F1221" s="81">
        <v>0.82352941176470584</v>
      </c>
      <c r="G1221" s="80">
        <v>9</v>
      </c>
      <c r="H1221" s="81">
        <v>0.17647058823529413</v>
      </c>
      <c r="I1221" s="80">
        <v>0</v>
      </c>
      <c r="J1221" s="81">
        <v>0</v>
      </c>
      <c r="K1221" s="81">
        <v>0</v>
      </c>
      <c r="L1221" s="81">
        <v>0.91176470588235292</v>
      </c>
    </row>
    <row r="1222" spans="1:12" x14ac:dyDescent="0.25">
      <c r="A1222" s="76" t="s">
        <v>198</v>
      </c>
      <c r="B1222" s="80">
        <v>80</v>
      </c>
      <c r="C1222" s="80">
        <v>69</v>
      </c>
      <c r="D1222" s="81">
        <v>0.86250000000000004</v>
      </c>
      <c r="E1222" s="80">
        <v>69</v>
      </c>
      <c r="F1222" s="81">
        <v>1</v>
      </c>
      <c r="G1222" s="80">
        <v>0</v>
      </c>
      <c r="H1222" s="81">
        <v>0</v>
      </c>
      <c r="I1222" s="80">
        <v>1</v>
      </c>
      <c r="J1222" s="81">
        <v>1.2500000000000001E-2</v>
      </c>
      <c r="K1222" s="81">
        <v>0.125</v>
      </c>
      <c r="L1222" s="81">
        <v>0.93125000000000002</v>
      </c>
    </row>
    <row r="1223" spans="1:12" x14ac:dyDescent="0.25">
      <c r="A1223" s="76" t="s">
        <v>196</v>
      </c>
      <c r="B1223" s="80">
        <v>131</v>
      </c>
      <c r="C1223" s="80">
        <v>128</v>
      </c>
      <c r="D1223" s="81">
        <v>0.97709923664122134</v>
      </c>
      <c r="E1223" s="80">
        <v>116</v>
      </c>
      <c r="F1223" s="81">
        <v>0.90625</v>
      </c>
      <c r="G1223" s="80">
        <v>12</v>
      </c>
      <c r="H1223" s="81">
        <v>9.375E-2</v>
      </c>
      <c r="I1223" s="80">
        <v>0</v>
      </c>
      <c r="J1223" s="81">
        <v>0</v>
      </c>
      <c r="K1223" s="81">
        <v>2.2900763358778626E-2</v>
      </c>
      <c r="L1223" s="81">
        <v>0.94167461832061061</v>
      </c>
    </row>
    <row r="1224" spans="1:12" x14ac:dyDescent="0.25">
      <c r="A1224" s="76" t="s">
        <v>182</v>
      </c>
      <c r="B1224" s="80">
        <v>58</v>
      </c>
      <c r="C1224" s="80">
        <v>57</v>
      </c>
      <c r="D1224" s="81">
        <v>0.98275862068965514</v>
      </c>
      <c r="E1224" s="80">
        <v>57</v>
      </c>
      <c r="F1224" s="81">
        <v>1</v>
      </c>
      <c r="G1224" s="80">
        <v>0</v>
      </c>
      <c r="H1224" s="81">
        <v>0</v>
      </c>
      <c r="I1224" s="80">
        <v>0</v>
      </c>
      <c r="J1224" s="81">
        <v>0</v>
      </c>
      <c r="K1224" s="81">
        <v>1.7241379310344827E-2</v>
      </c>
      <c r="L1224" s="81">
        <v>0.99137931034482762</v>
      </c>
    </row>
    <row r="1225" spans="1:12" x14ac:dyDescent="0.25">
      <c r="A1225" s="76" t="s">
        <v>10</v>
      </c>
      <c r="B1225" s="80">
        <v>3</v>
      </c>
      <c r="C1225" s="80">
        <v>3</v>
      </c>
      <c r="D1225" s="81">
        <v>1</v>
      </c>
      <c r="E1225" s="80">
        <v>3</v>
      </c>
      <c r="F1225" s="81">
        <v>1</v>
      </c>
      <c r="G1225" s="80">
        <v>0</v>
      </c>
      <c r="H1225" s="81">
        <v>0</v>
      </c>
      <c r="I1225" s="80">
        <v>0</v>
      </c>
      <c r="J1225" s="81">
        <v>0</v>
      </c>
      <c r="K1225" s="81">
        <v>0</v>
      </c>
      <c r="L1225" s="81">
        <v>1</v>
      </c>
    </row>
    <row r="1226" spans="1:12" x14ac:dyDescent="0.25">
      <c r="A1226" s="76" t="s">
        <v>11</v>
      </c>
      <c r="B1226" s="80">
        <v>32</v>
      </c>
      <c r="C1226" s="80">
        <v>32</v>
      </c>
      <c r="D1226" s="81">
        <v>1</v>
      </c>
      <c r="E1226" s="80">
        <v>25</v>
      </c>
      <c r="F1226" s="81">
        <v>0.78125</v>
      </c>
      <c r="G1226" s="80">
        <v>7</v>
      </c>
      <c r="H1226" s="81">
        <v>0.21875</v>
      </c>
      <c r="I1226" s="80">
        <v>0</v>
      </c>
      <c r="J1226" s="81">
        <v>0</v>
      </c>
      <c r="K1226" s="81">
        <v>0</v>
      </c>
      <c r="L1226" s="81">
        <v>0.890625</v>
      </c>
    </row>
    <row r="1227" spans="1:12" x14ac:dyDescent="0.25">
      <c r="A1227" s="76" t="s">
        <v>12</v>
      </c>
      <c r="B1227" s="80">
        <v>13</v>
      </c>
      <c r="C1227" s="80">
        <v>13</v>
      </c>
      <c r="D1227" s="81">
        <v>1</v>
      </c>
      <c r="E1227" s="80">
        <v>12</v>
      </c>
      <c r="F1227" s="81">
        <v>0.92307692307692313</v>
      </c>
      <c r="G1227" s="80">
        <v>1</v>
      </c>
      <c r="H1227" s="81">
        <v>7.6923076923076927E-2</v>
      </c>
      <c r="I1227" s="80">
        <v>0</v>
      </c>
      <c r="J1227" s="81">
        <v>0</v>
      </c>
      <c r="K1227" s="81">
        <v>0</v>
      </c>
      <c r="L1227" s="81">
        <v>0.96153846153846156</v>
      </c>
    </row>
    <row r="1228" spans="1:12" x14ac:dyDescent="0.25">
      <c r="A1228" s="76" t="s">
        <v>13</v>
      </c>
      <c r="B1228" s="80">
        <v>102</v>
      </c>
      <c r="C1228" s="80">
        <v>100</v>
      </c>
      <c r="D1228" s="81">
        <v>0.98039215686274506</v>
      </c>
      <c r="E1228" s="80">
        <v>81</v>
      </c>
      <c r="F1228" s="81">
        <v>0.81</v>
      </c>
      <c r="G1228" s="80">
        <v>19</v>
      </c>
      <c r="H1228" s="81">
        <v>0.19</v>
      </c>
      <c r="I1228" s="80">
        <v>0</v>
      </c>
      <c r="J1228" s="81">
        <v>0</v>
      </c>
      <c r="K1228" s="81">
        <v>1.9607843137254902E-2</v>
      </c>
      <c r="L1228" s="81">
        <v>0.89519607843137261</v>
      </c>
    </row>
    <row r="1229" spans="1:12" x14ac:dyDescent="0.25">
      <c r="A1229" s="76" t="s">
        <v>15</v>
      </c>
      <c r="B1229" s="80">
        <v>18</v>
      </c>
      <c r="C1229" s="80">
        <v>17</v>
      </c>
      <c r="D1229" s="81">
        <v>0.94444444444444442</v>
      </c>
      <c r="E1229" s="80">
        <v>15</v>
      </c>
      <c r="F1229" s="81">
        <v>0.88235294117647056</v>
      </c>
      <c r="G1229" s="80">
        <v>2</v>
      </c>
      <c r="H1229" s="81">
        <v>0.11764705882352941</v>
      </c>
      <c r="I1229" s="80">
        <v>1</v>
      </c>
      <c r="J1229" s="81">
        <v>5.5555555555555552E-2</v>
      </c>
      <c r="K1229" s="81">
        <v>0</v>
      </c>
      <c r="L1229" s="81">
        <v>0.91339869281045749</v>
      </c>
    </row>
    <row r="1230" spans="1:12" x14ac:dyDescent="0.25">
      <c r="A1230" s="106" t="s">
        <v>155</v>
      </c>
      <c r="B1230" s="109">
        <v>495</v>
      </c>
      <c r="C1230" s="109">
        <v>483</v>
      </c>
      <c r="D1230" s="110">
        <v>0.97575757575757571</v>
      </c>
      <c r="E1230" s="109">
        <v>449</v>
      </c>
      <c r="F1230" s="110">
        <v>0.92960662525879922</v>
      </c>
      <c r="G1230" s="109">
        <v>34</v>
      </c>
      <c r="H1230" s="110">
        <v>7.0393374741200831E-2</v>
      </c>
      <c r="I1230" s="109">
        <v>0</v>
      </c>
      <c r="J1230" s="110">
        <v>0</v>
      </c>
      <c r="K1230" s="110">
        <v>2.4242424242424242E-2</v>
      </c>
      <c r="L1230" s="110">
        <v>0.95268210050818747</v>
      </c>
    </row>
    <row r="1231" spans="1:12" x14ac:dyDescent="0.25">
      <c r="A1231" s="76" t="s">
        <v>1</v>
      </c>
      <c r="B1231" s="80">
        <v>5</v>
      </c>
      <c r="C1231" s="80">
        <v>4</v>
      </c>
      <c r="D1231" s="81">
        <v>0.8</v>
      </c>
      <c r="E1231" s="80">
        <v>4</v>
      </c>
      <c r="F1231" s="81">
        <v>1</v>
      </c>
      <c r="G1231" s="80">
        <v>0</v>
      </c>
      <c r="H1231" s="81">
        <v>0</v>
      </c>
      <c r="I1231" s="80">
        <v>0</v>
      </c>
      <c r="J1231" s="81">
        <v>0</v>
      </c>
      <c r="K1231" s="81">
        <v>0.2</v>
      </c>
      <c r="L1231" s="81">
        <v>0.9</v>
      </c>
    </row>
    <row r="1232" spans="1:12" x14ac:dyDescent="0.25">
      <c r="A1232" s="76" t="s">
        <v>6</v>
      </c>
      <c r="B1232" s="80">
        <v>18</v>
      </c>
      <c r="C1232" s="80">
        <v>17</v>
      </c>
      <c r="D1232" s="81">
        <v>0.94444444444444442</v>
      </c>
      <c r="E1232" s="80">
        <v>16</v>
      </c>
      <c r="F1232" s="81">
        <v>0.94117647058823528</v>
      </c>
      <c r="G1232" s="80">
        <v>1</v>
      </c>
      <c r="H1232" s="81">
        <v>5.8823529411764705E-2</v>
      </c>
      <c r="I1232" s="80">
        <v>0</v>
      </c>
      <c r="J1232" s="81">
        <v>0</v>
      </c>
      <c r="K1232" s="81">
        <v>5.5555555555555552E-2</v>
      </c>
      <c r="L1232" s="81">
        <v>0.94281045751633985</v>
      </c>
    </row>
    <row r="1233" spans="1:12" x14ac:dyDescent="0.25">
      <c r="A1233" s="76" t="s">
        <v>197</v>
      </c>
      <c r="B1233" s="80">
        <v>56</v>
      </c>
      <c r="C1233" s="80">
        <v>53</v>
      </c>
      <c r="D1233" s="81">
        <v>0.9464285714285714</v>
      </c>
      <c r="E1233" s="80">
        <v>50</v>
      </c>
      <c r="F1233" s="81">
        <v>0.94339622641509435</v>
      </c>
      <c r="G1233" s="80">
        <v>3</v>
      </c>
      <c r="H1233" s="81">
        <v>5.6603773584905662E-2</v>
      </c>
      <c r="I1233" s="80">
        <v>0</v>
      </c>
      <c r="J1233" s="81">
        <v>0</v>
      </c>
      <c r="K1233" s="81">
        <v>5.3571428571428568E-2</v>
      </c>
      <c r="L1233" s="81">
        <v>0.94491239892183287</v>
      </c>
    </row>
    <row r="1234" spans="1:12" x14ac:dyDescent="0.25">
      <c r="A1234" s="76" t="s">
        <v>198</v>
      </c>
      <c r="B1234" s="80">
        <v>55</v>
      </c>
      <c r="C1234" s="80">
        <v>50</v>
      </c>
      <c r="D1234" s="81">
        <v>0.90909090909090906</v>
      </c>
      <c r="E1234" s="80">
        <v>48</v>
      </c>
      <c r="F1234" s="81">
        <v>0.96</v>
      </c>
      <c r="G1234" s="80">
        <v>2</v>
      </c>
      <c r="H1234" s="81">
        <v>0.04</v>
      </c>
      <c r="I1234" s="80">
        <v>0</v>
      </c>
      <c r="J1234" s="81">
        <v>0</v>
      </c>
      <c r="K1234" s="81">
        <v>9.0909090909090912E-2</v>
      </c>
      <c r="L1234" s="81">
        <v>0.93454545454545457</v>
      </c>
    </row>
    <row r="1235" spans="1:12" x14ac:dyDescent="0.25">
      <c r="A1235" s="76" t="s">
        <v>196</v>
      </c>
      <c r="B1235" s="80">
        <v>190</v>
      </c>
      <c r="C1235" s="80">
        <v>190</v>
      </c>
      <c r="D1235" s="81">
        <v>1</v>
      </c>
      <c r="E1235" s="80">
        <v>177</v>
      </c>
      <c r="F1235" s="81">
        <v>0.93157894736842106</v>
      </c>
      <c r="G1235" s="80">
        <v>13</v>
      </c>
      <c r="H1235" s="81">
        <v>6.8421052631578952E-2</v>
      </c>
      <c r="I1235" s="80">
        <v>0</v>
      </c>
      <c r="J1235" s="81">
        <v>0</v>
      </c>
      <c r="K1235" s="81">
        <v>0</v>
      </c>
      <c r="L1235" s="81">
        <v>0.96578947368421053</v>
      </c>
    </row>
    <row r="1236" spans="1:12" x14ac:dyDescent="0.25">
      <c r="A1236" s="76" t="s">
        <v>182</v>
      </c>
      <c r="B1236" s="80">
        <v>3</v>
      </c>
      <c r="C1236" s="80">
        <v>3</v>
      </c>
      <c r="D1236" s="81">
        <v>1</v>
      </c>
      <c r="E1236" s="80">
        <v>3</v>
      </c>
      <c r="F1236" s="81">
        <v>1</v>
      </c>
      <c r="G1236" s="80">
        <v>0</v>
      </c>
      <c r="H1236" s="81">
        <v>0</v>
      </c>
      <c r="I1236" s="80">
        <v>0</v>
      </c>
      <c r="J1236" s="81">
        <v>0</v>
      </c>
      <c r="K1236" s="81">
        <v>0</v>
      </c>
      <c r="L1236" s="81">
        <v>1</v>
      </c>
    </row>
    <row r="1237" spans="1:12" x14ac:dyDescent="0.25">
      <c r="A1237" s="76" t="s">
        <v>10</v>
      </c>
      <c r="B1237" s="80">
        <v>1</v>
      </c>
      <c r="C1237" s="80">
        <v>1</v>
      </c>
      <c r="D1237" s="81">
        <v>1</v>
      </c>
      <c r="E1237" s="80">
        <v>0</v>
      </c>
      <c r="F1237" s="81">
        <v>0</v>
      </c>
      <c r="G1237" s="80">
        <v>1</v>
      </c>
      <c r="H1237" s="81">
        <v>1</v>
      </c>
      <c r="I1237" s="80">
        <v>0</v>
      </c>
      <c r="J1237" s="81">
        <v>0</v>
      </c>
      <c r="K1237" s="81">
        <v>0</v>
      </c>
      <c r="L1237" s="81">
        <v>0.5</v>
      </c>
    </row>
    <row r="1238" spans="1:12" x14ac:dyDescent="0.25">
      <c r="A1238" s="76" t="s">
        <v>11</v>
      </c>
      <c r="B1238" s="80">
        <v>14</v>
      </c>
      <c r="C1238" s="80">
        <v>13</v>
      </c>
      <c r="D1238" s="81">
        <v>0.9285714285714286</v>
      </c>
      <c r="E1238" s="80">
        <v>12</v>
      </c>
      <c r="F1238" s="81">
        <v>0.92307692307692313</v>
      </c>
      <c r="G1238" s="80">
        <v>1</v>
      </c>
      <c r="H1238" s="81">
        <v>7.6923076923076927E-2</v>
      </c>
      <c r="I1238" s="80">
        <v>0</v>
      </c>
      <c r="J1238" s="81">
        <v>0</v>
      </c>
      <c r="K1238" s="81">
        <v>7.1428571428571425E-2</v>
      </c>
      <c r="L1238" s="81">
        <v>0.92582417582417587</v>
      </c>
    </row>
    <row r="1239" spans="1:12" x14ac:dyDescent="0.25">
      <c r="A1239" s="76" t="s">
        <v>12</v>
      </c>
      <c r="B1239" s="80">
        <v>3</v>
      </c>
      <c r="C1239" s="80">
        <v>2</v>
      </c>
      <c r="D1239" s="81">
        <v>0.66666666666666663</v>
      </c>
      <c r="E1239" s="80">
        <v>1</v>
      </c>
      <c r="F1239" s="81">
        <v>0.5</v>
      </c>
      <c r="G1239" s="80">
        <v>1</v>
      </c>
      <c r="H1239" s="81">
        <v>0.5</v>
      </c>
      <c r="I1239" s="80">
        <v>0</v>
      </c>
      <c r="J1239" s="81">
        <v>0</v>
      </c>
      <c r="K1239" s="81">
        <v>0.33333333333333331</v>
      </c>
      <c r="L1239" s="81">
        <v>0.58333333333333326</v>
      </c>
    </row>
    <row r="1240" spans="1:12" x14ac:dyDescent="0.25">
      <c r="A1240" s="76" t="s">
        <v>13</v>
      </c>
      <c r="B1240" s="80">
        <v>134</v>
      </c>
      <c r="C1240" s="80">
        <v>134</v>
      </c>
      <c r="D1240" s="81">
        <v>1</v>
      </c>
      <c r="E1240" s="80">
        <v>122</v>
      </c>
      <c r="F1240" s="81">
        <v>0.91044776119402981</v>
      </c>
      <c r="G1240" s="80">
        <v>12</v>
      </c>
      <c r="H1240" s="81">
        <v>8.9552238805970144E-2</v>
      </c>
      <c r="I1240" s="80">
        <v>0</v>
      </c>
      <c r="J1240" s="81">
        <v>0</v>
      </c>
      <c r="K1240" s="81">
        <v>0</v>
      </c>
      <c r="L1240" s="81">
        <v>0.95522388059701491</v>
      </c>
    </row>
    <row r="1241" spans="1:12" x14ac:dyDescent="0.25">
      <c r="A1241" s="76" t="s">
        <v>15</v>
      </c>
      <c r="B1241" s="80">
        <v>16</v>
      </c>
      <c r="C1241" s="80">
        <v>16</v>
      </c>
      <c r="D1241" s="81">
        <v>1</v>
      </c>
      <c r="E1241" s="80">
        <v>16</v>
      </c>
      <c r="F1241" s="81">
        <v>1</v>
      </c>
      <c r="G1241" s="80">
        <v>0</v>
      </c>
      <c r="H1241" s="81">
        <v>0</v>
      </c>
      <c r="I1241" s="80">
        <v>0</v>
      </c>
      <c r="J1241" s="81">
        <v>0</v>
      </c>
      <c r="K1241" s="81">
        <v>0</v>
      </c>
      <c r="L1241" s="81">
        <v>1</v>
      </c>
    </row>
    <row r="1242" spans="1:12" x14ac:dyDescent="0.25">
      <c r="A1242" s="106" t="s">
        <v>186</v>
      </c>
      <c r="B1242" s="109">
        <v>48</v>
      </c>
      <c r="C1242" s="109">
        <v>47</v>
      </c>
      <c r="D1242" s="110">
        <v>0.97916666666666663</v>
      </c>
      <c r="E1242" s="109">
        <v>38</v>
      </c>
      <c r="F1242" s="110">
        <v>0.80851063829787229</v>
      </c>
      <c r="G1242" s="109">
        <v>9</v>
      </c>
      <c r="H1242" s="110">
        <v>0.19148936170212766</v>
      </c>
      <c r="I1242" s="109">
        <v>0</v>
      </c>
      <c r="J1242" s="110">
        <v>0</v>
      </c>
      <c r="K1242" s="110">
        <v>2.0833333333333332E-2</v>
      </c>
      <c r="L1242" s="110">
        <v>0.89383865248226946</v>
      </c>
    </row>
    <row r="1243" spans="1:12" x14ac:dyDescent="0.25">
      <c r="A1243" s="76" t="s">
        <v>6</v>
      </c>
      <c r="B1243" s="80">
        <v>3</v>
      </c>
      <c r="C1243" s="80">
        <v>3</v>
      </c>
      <c r="D1243" s="81">
        <v>1</v>
      </c>
      <c r="E1243" s="80">
        <v>3</v>
      </c>
      <c r="F1243" s="81">
        <v>1</v>
      </c>
      <c r="G1243" s="80">
        <v>0</v>
      </c>
      <c r="H1243" s="81">
        <v>0</v>
      </c>
      <c r="I1243" s="80">
        <v>0</v>
      </c>
      <c r="J1243" s="81">
        <v>0</v>
      </c>
      <c r="K1243" s="81">
        <v>0</v>
      </c>
      <c r="L1243" s="81">
        <v>1</v>
      </c>
    </row>
    <row r="1244" spans="1:12" x14ac:dyDescent="0.25">
      <c r="A1244" s="76" t="s">
        <v>197</v>
      </c>
      <c r="B1244" s="80">
        <v>5</v>
      </c>
      <c r="C1244" s="80">
        <v>4</v>
      </c>
      <c r="D1244" s="81">
        <v>0.8</v>
      </c>
      <c r="E1244" s="80">
        <v>3</v>
      </c>
      <c r="F1244" s="81">
        <v>0.75</v>
      </c>
      <c r="G1244" s="80">
        <v>1</v>
      </c>
      <c r="H1244" s="81">
        <v>0.25</v>
      </c>
      <c r="I1244" s="80">
        <v>0</v>
      </c>
      <c r="J1244" s="81">
        <v>0</v>
      </c>
      <c r="K1244" s="81">
        <v>0.2</v>
      </c>
      <c r="L1244" s="81">
        <v>0.77500000000000002</v>
      </c>
    </row>
    <row r="1245" spans="1:12" x14ac:dyDescent="0.25">
      <c r="A1245" s="76" t="s">
        <v>198</v>
      </c>
      <c r="B1245" s="80">
        <v>10</v>
      </c>
      <c r="C1245" s="80">
        <v>10</v>
      </c>
      <c r="D1245" s="81">
        <v>1</v>
      </c>
      <c r="E1245" s="80">
        <v>5</v>
      </c>
      <c r="F1245" s="81">
        <v>0.5</v>
      </c>
      <c r="G1245" s="80">
        <v>5</v>
      </c>
      <c r="H1245" s="81">
        <v>0.5</v>
      </c>
      <c r="I1245" s="80">
        <v>0</v>
      </c>
      <c r="J1245" s="81">
        <v>0</v>
      </c>
      <c r="K1245" s="81">
        <v>0</v>
      </c>
      <c r="L1245" s="81">
        <v>0.75</v>
      </c>
    </row>
    <row r="1246" spans="1:12" x14ac:dyDescent="0.25">
      <c r="A1246" s="76" t="s">
        <v>196</v>
      </c>
      <c r="B1246" s="80">
        <v>12</v>
      </c>
      <c r="C1246" s="80">
        <v>12</v>
      </c>
      <c r="D1246" s="81">
        <v>1</v>
      </c>
      <c r="E1246" s="80">
        <v>11</v>
      </c>
      <c r="F1246" s="81">
        <v>0.91666666666666663</v>
      </c>
      <c r="G1246" s="80">
        <v>1</v>
      </c>
      <c r="H1246" s="81">
        <v>8.3333333333333329E-2</v>
      </c>
      <c r="I1246" s="80">
        <v>0</v>
      </c>
      <c r="J1246" s="81">
        <v>0</v>
      </c>
      <c r="K1246" s="81">
        <v>0</v>
      </c>
      <c r="L1246" s="81">
        <v>0.95833333333333326</v>
      </c>
    </row>
    <row r="1247" spans="1:12" x14ac:dyDescent="0.25">
      <c r="A1247" s="76" t="s">
        <v>182</v>
      </c>
      <c r="B1247" s="80">
        <v>4</v>
      </c>
      <c r="C1247" s="80">
        <v>4</v>
      </c>
      <c r="D1247" s="81">
        <v>1</v>
      </c>
      <c r="E1247" s="80">
        <v>4</v>
      </c>
      <c r="F1247" s="81">
        <v>1</v>
      </c>
      <c r="G1247" s="80">
        <v>0</v>
      </c>
      <c r="H1247" s="81">
        <v>0</v>
      </c>
      <c r="I1247" s="80">
        <v>0</v>
      </c>
      <c r="J1247" s="81">
        <v>0</v>
      </c>
      <c r="K1247" s="81">
        <v>0</v>
      </c>
      <c r="L1247" s="81">
        <v>1</v>
      </c>
    </row>
    <row r="1248" spans="1:12" x14ac:dyDescent="0.25">
      <c r="A1248" s="76" t="s">
        <v>11</v>
      </c>
      <c r="B1248" s="80">
        <v>2</v>
      </c>
      <c r="C1248" s="80">
        <v>2</v>
      </c>
      <c r="D1248" s="81">
        <v>1</v>
      </c>
      <c r="E1248" s="80">
        <v>2</v>
      </c>
      <c r="F1248" s="81">
        <v>1</v>
      </c>
      <c r="G1248" s="80">
        <v>0</v>
      </c>
      <c r="H1248" s="81">
        <v>0</v>
      </c>
      <c r="I1248" s="80">
        <v>0</v>
      </c>
      <c r="J1248" s="81">
        <v>0</v>
      </c>
      <c r="K1248" s="81">
        <v>0</v>
      </c>
      <c r="L1248" s="81">
        <v>1</v>
      </c>
    </row>
    <row r="1249" spans="1:12" x14ac:dyDescent="0.25">
      <c r="A1249" s="76" t="s">
        <v>12</v>
      </c>
      <c r="B1249" s="80">
        <v>1</v>
      </c>
      <c r="C1249" s="80">
        <v>1</v>
      </c>
      <c r="D1249" s="81">
        <v>1</v>
      </c>
      <c r="E1249" s="80">
        <v>1</v>
      </c>
      <c r="F1249" s="81">
        <v>1</v>
      </c>
      <c r="G1249" s="80">
        <v>0</v>
      </c>
      <c r="H1249" s="81">
        <v>0</v>
      </c>
      <c r="I1249" s="80">
        <v>0</v>
      </c>
      <c r="J1249" s="81">
        <v>0</v>
      </c>
      <c r="K1249" s="81">
        <v>0</v>
      </c>
      <c r="L1249" s="81">
        <v>1</v>
      </c>
    </row>
    <row r="1250" spans="1:12" x14ac:dyDescent="0.25">
      <c r="A1250" s="76" t="s">
        <v>13</v>
      </c>
      <c r="B1250" s="80">
        <v>10</v>
      </c>
      <c r="C1250" s="80">
        <v>10</v>
      </c>
      <c r="D1250" s="81">
        <v>1</v>
      </c>
      <c r="E1250" s="80">
        <v>8</v>
      </c>
      <c r="F1250" s="81">
        <v>0.8</v>
      </c>
      <c r="G1250" s="80">
        <v>2</v>
      </c>
      <c r="H1250" s="81">
        <v>0.2</v>
      </c>
      <c r="I1250" s="80">
        <v>0</v>
      </c>
      <c r="J1250" s="81">
        <v>0</v>
      </c>
      <c r="K1250" s="81">
        <v>0</v>
      </c>
      <c r="L1250" s="81">
        <v>0.9</v>
      </c>
    </row>
    <row r="1251" spans="1:12" x14ac:dyDescent="0.25">
      <c r="A1251" s="76" t="s">
        <v>15</v>
      </c>
      <c r="B1251" s="80">
        <v>1</v>
      </c>
      <c r="C1251" s="80">
        <v>1</v>
      </c>
      <c r="D1251" s="81">
        <v>1</v>
      </c>
      <c r="E1251" s="80">
        <v>1</v>
      </c>
      <c r="F1251" s="81">
        <v>1</v>
      </c>
      <c r="G1251" s="80">
        <v>0</v>
      </c>
      <c r="H1251" s="81">
        <v>0</v>
      </c>
      <c r="I1251" s="80">
        <v>0</v>
      </c>
      <c r="J1251" s="81">
        <v>0</v>
      </c>
      <c r="K1251" s="81">
        <v>0</v>
      </c>
      <c r="L1251" s="81">
        <v>1</v>
      </c>
    </row>
    <row r="1252" spans="1:12" x14ac:dyDescent="0.25">
      <c r="A1252" s="106" t="s">
        <v>115</v>
      </c>
      <c r="B1252" s="109">
        <v>215</v>
      </c>
      <c r="C1252" s="109">
        <v>206</v>
      </c>
      <c r="D1252" s="110">
        <v>0.95813953488372094</v>
      </c>
      <c r="E1252" s="109">
        <v>185</v>
      </c>
      <c r="F1252" s="110">
        <v>0.89805825242718451</v>
      </c>
      <c r="G1252" s="109">
        <v>21</v>
      </c>
      <c r="H1252" s="110">
        <v>0.10194174757281553</v>
      </c>
      <c r="I1252" s="109">
        <v>1</v>
      </c>
      <c r="J1252" s="110">
        <v>4.6511627906976744E-3</v>
      </c>
      <c r="K1252" s="110">
        <v>3.7209302325581395E-2</v>
      </c>
      <c r="L1252" s="110">
        <v>0.92809889365545273</v>
      </c>
    </row>
    <row r="1253" spans="1:12" x14ac:dyDescent="0.25">
      <c r="A1253" s="76" t="s">
        <v>1</v>
      </c>
      <c r="B1253" s="80">
        <v>2</v>
      </c>
      <c r="C1253" s="80">
        <v>2</v>
      </c>
      <c r="D1253" s="81">
        <v>1</v>
      </c>
      <c r="E1253" s="80">
        <v>2</v>
      </c>
      <c r="F1253" s="81">
        <v>1</v>
      </c>
      <c r="G1253" s="80">
        <v>0</v>
      </c>
      <c r="H1253" s="81">
        <v>0</v>
      </c>
      <c r="I1253" s="80">
        <v>0</v>
      </c>
      <c r="J1253" s="81">
        <v>0</v>
      </c>
      <c r="K1253" s="81">
        <v>0</v>
      </c>
      <c r="L1253" s="81">
        <v>1</v>
      </c>
    </row>
    <row r="1254" spans="1:12" x14ac:dyDescent="0.25">
      <c r="A1254" s="76" t="s">
        <v>6</v>
      </c>
      <c r="B1254" s="80">
        <v>20</v>
      </c>
      <c r="C1254" s="80">
        <v>20</v>
      </c>
      <c r="D1254" s="81">
        <v>1</v>
      </c>
      <c r="E1254" s="80">
        <v>20</v>
      </c>
      <c r="F1254" s="81">
        <v>1</v>
      </c>
      <c r="G1254" s="80">
        <v>0</v>
      </c>
      <c r="H1254" s="81">
        <v>0</v>
      </c>
      <c r="I1254" s="80">
        <v>0</v>
      </c>
      <c r="J1254" s="81">
        <v>0</v>
      </c>
      <c r="K1254" s="81">
        <v>0</v>
      </c>
      <c r="L1254" s="81">
        <v>1</v>
      </c>
    </row>
    <row r="1255" spans="1:12" x14ac:dyDescent="0.25">
      <c r="A1255" s="76" t="s">
        <v>197</v>
      </c>
      <c r="B1255" s="80">
        <v>22</v>
      </c>
      <c r="C1255" s="80">
        <v>22</v>
      </c>
      <c r="D1255" s="81">
        <v>1</v>
      </c>
      <c r="E1255" s="80">
        <v>21</v>
      </c>
      <c r="F1255" s="81">
        <v>0.95454545454545459</v>
      </c>
      <c r="G1255" s="80">
        <v>1</v>
      </c>
      <c r="H1255" s="81">
        <v>4.5454545454545456E-2</v>
      </c>
      <c r="I1255" s="80">
        <v>0</v>
      </c>
      <c r="J1255" s="81">
        <v>0</v>
      </c>
      <c r="K1255" s="81">
        <v>0</v>
      </c>
      <c r="L1255" s="81">
        <v>0.97727272727272729</v>
      </c>
    </row>
    <row r="1256" spans="1:12" x14ac:dyDescent="0.25">
      <c r="A1256" s="76" t="s">
        <v>198</v>
      </c>
      <c r="B1256" s="80">
        <v>53</v>
      </c>
      <c r="C1256" s="80">
        <v>48</v>
      </c>
      <c r="D1256" s="81">
        <v>0.90566037735849059</v>
      </c>
      <c r="E1256" s="80">
        <v>33</v>
      </c>
      <c r="F1256" s="81">
        <v>0.6875</v>
      </c>
      <c r="G1256" s="80">
        <v>15</v>
      </c>
      <c r="H1256" s="81">
        <v>0.3125</v>
      </c>
      <c r="I1256" s="80">
        <v>1</v>
      </c>
      <c r="J1256" s="81">
        <v>1.8867924528301886E-2</v>
      </c>
      <c r="K1256" s="81">
        <v>7.5471698113207544E-2</v>
      </c>
      <c r="L1256" s="81">
        <v>0.79658018867924529</v>
      </c>
    </row>
    <row r="1257" spans="1:12" x14ac:dyDescent="0.25">
      <c r="A1257" s="76" t="s">
        <v>196</v>
      </c>
      <c r="B1257" s="80">
        <v>50</v>
      </c>
      <c r="C1257" s="80">
        <v>50</v>
      </c>
      <c r="D1257" s="81">
        <v>1</v>
      </c>
      <c r="E1257" s="80">
        <v>46</v>
      </c>
      <c r="F1257" s="81">
        <v>0.92</v>
      </c>
      <c r="G1257" s="80">
        <v>4</v>
      </c>
      <c r="H1257" s="81">
        <v>0.08</v>
      </c>
      <c r="I1257" s="80">
        <v>0</v>
      </c>
      <c r="J1257" s="81">
        <v>0</v>
      </c>
      <c r="K1257" s="81">
        <v>0</v>
      </c>
      <c r="L1257" s="81">
        <v>0.96</v>
      </c>
    </row>
    <row r="1258" spans="1:12" x14ac:dyDescent="0.25">
      <c r="A1258" s="76" t="s">
        <v>182</v>
      </c>
      <c r="B1258" s="80">
        <v>2</v>
      </c>
      <c r="C1258" s="80">
        <v>2</v>
      </c>
      <c r="D1258" s="81">
        <v>1</v>
      </c>
      <c r="E1258" s="80">
        <v>2</v>
      </c>
      <c r="F1258" s="81">
        <v>1</v>
      </c>
      <c r="G1258" s="80">
        <v>0</v>
      </c>
      <c r="H1258" s="81">
        <v>0</v>
      </c>
      <c r="I1258" s="80">
        <v>0</v>
      </c>
      <c r="J1258" s="81">
        <v>0</v>
      </c>
      <c r="K1258" s="81">
        <v>0</v>
      </c>
      <c r="L1258" s="81">
        <v>1</v>
      </c>
    </row>
    <row r="1259" spans="1:12" x14ac:dyDescent="0.25">
      <c r="A1259" s="76" t="s">
        <v>10</v>
      </c>
      <c r="B1259" s="80">
        <v>2</v>
      </c>
      <c r="C1259" s="80">
        <v>1</v>
      </c>
      <c r="D1259" s="81">
        <v>0.5</v>
      </c>
      <c r="E1259" s="80">
        <v>1</v>
      </c>
      <c r="F1259" s="81">
        <v>1</v>
      </c>
      <c r="G1259" s="80">
        <v>0</v>
      </c>
      <c r="H1259" s="81">
        <v>0</v>
      </c>
      <c r="I1259" s="80">
        <v>0</v>
      </c>
      <c r="J1259" s="81">
        <v>0</v>
      </c>
      <c r="K1259" s="81">
        <v>0.5</v>
      </c>
      <c r="L1259" s="81">
        <v>0.75</v>
      </c>
    </row>
    <row r="1260" spans="1:12" x14ac:dyDescent="0.25">
      <c r="A1260" s="76" t="s">
        <v>11</v>
      </c>
      <c r="B1260" s="80">
        <v>19</v>
      </c>
      <c r="C1260" s="80">
        <v>17</v>
      </c>
      <c r="D1260" s="81">
        <v>0.89473684210526316</v>
      </c>
      <c r="E1260" s="80">
        <v>16</v>
      </c>
      <c r="F1260" s="81">
        <v>0.94117647058823528</v>
      </c>
      <c r="G1260" s="80">
        <v>1</v>
      </c>
      <c r="H1260" s="81">
        <v>5.8823529411764705E-2</v>
      </c>
      <c r="I1260" s="80">
        <v>0</v>
      </c>
      <c r="J1260" s="81">
        <v>0</v>
      </c>
      <c r="K1260" s="81">
        <v>0.10526315789473684</v>
      </c>
      <c r="L1260" s="81">
        <v>0.91795665634674917</v>
      </c>
    </row>
    <row r="1261" spans="1:12" x14ac:dyDescent="0.25">
      <c r="A1261" s="76" t="s">
        <v>12</v>
      </c>
      <c r="B1261" s="80">
        <v>9</v>
      </c>
      <c r="C1261" s="80">
        <v>9</v>
      </c>
      <c r="D1261" s="81">
        <v>1</v>
      </c>
      <c r="E1261" s="80">
        <v>9</v>
      </c>
      <c r="F1261" s="81">
        <v>1</v>
      </c>
      <c r="G1261" s="80">
        <v>0</v>
      </c>
      <c r="H1261" s="81">
        <v>0</v>
      </c>
      <c r="I1261" s="80">
        <v>0</v>
      </c>
      <c r="J1261" s="81">
        <v>0</v>
      </c>
      <c r="K1261" s="81">
        <v>0</v>
      </c>
      <c r="L1261" s="81">
        <v>1</v>
      </c>
    </row>
    <row r="1262" spans="1:12" x14ac:dyDescent="0.25">
      <c r="A1262" s="76" t="s">
        <v>13</v>
      </c>
      <c r="B1262" s="80">
        <v>35</v>
      </c>
      <c r="C1262" s="80">
        <v>34</v>
      </c>
      <c r="D1262" s="81">
        <v>0.97142857142857142</v>
      </c>
      <c r="E1262" s="80">
        <v>34</v>
      </c>
      <c r="F1262" s="81">
        <v>1</v>
      </c>
      <c r="G1262" s="80">
        <v>0</v>
      </c>
      <c r="H1262" s="81">
        <v>0</v>
      </c>
      <c r="I1262" s="80">
        <v>0</v>
      </c>
      <c r="J1262" s="81">
        <v>0</v>
      </c>
      <c r="K1262" s="81">
        <v>2.8571428571428571E-2</v>
      </c>
      <c r="L1262" s="81">
        <v>0.98571428571428577</v>
      </c>
    </row>
    <row r="1263" spans="1:12" x14ac:dyDescent="0.25">
      <c r="A1263" s="76" t="s">
        <v>15</v>
      </c>
      <c r="B1263" s="80">
        <v>1</v>
      </c>
      <c r="C1263" s="80">
        <v>1</v>
      </c>
      <c r="D1263" s="81">
        <v>1</v>
      </c>
      <c r="E1263" s="80">
        <v>1</v>
      </c>
      <c r="F1263" s="81">
        <v>1</v>
      </c>
      <c r="G1263" s="80">
        <v>0</v>
      </c>
      <c r="H1263" s="81">
        <v>0</v>
      </c>
      <c r="I1263" s="80">
        <v>0</v>
      </c>
      <c r="J1263" s="81">
        <v>0</v>
      </c>
      <c r="K1263" s="81">
        <v>0</v>
      </c>
      <c r="L1263" s="81">
        <v>1</v>
      </c>
    </row>
    <row r="1264" spans="1:12" x14ac:dyDescent="0.25">
      <c r="A1264" s="106" t="s">
        <v>116</v>
      </c>
      <c r="B1264" s="109">
        <v>120</v>
      </c>
      <c r="C1264" s="109">
        <v>104</v>
      </c>
      <c r="D1264" s="110">
        <v>0.8666666666666667</v>
      </c>
      <c r="E1264" s="109">
        <v>95</v>
      </c>
      <c r="F1264" s="110">
        <v>0.91346153846153844</v>
      </c>
      <c r="G1264" s="109">
        <v>9</v>
      </c>
      <c r="H1264" s="110">
        <v>8.6538461538461536E-2</v>
      </c>
      <c r="I1264" s="109">
        <v>1</v>
      </c>
      <c r="J1264" s="110">
        <v>8.3333333333333332E-3</v>
      </c>
      <c r="K1264" s="110">
        <v>0.125</v>
      </c>
      <c r="L1264" s="110">
        <v>0.89006410256410251</v>
      </c>
    </row>
    <row r="1265" spans="1:12" x14ac:dyDescent="0.25">
      <c r="A1265" s="76" t="s">
        <v>1</v>
      </c>
      <c r="B1265" s="80">
        <v>9</v>
      </c>
      <c r="C1265" s="80">
        <v>7</v>
      </c>
      <c r="D1265" s="81">
        <v>0.77777777777777779</v>
      </c>
      <c r="E1265" s="80">
        <v>6</v>
      </c>
      <c r="F1265" s="81">
        <v>0.8571428571428571</v>
      </c>
      <c r="G1265" s="80">
        <v>1</v>
      </c>
      <c r="H1265" s="81">
        <v>0.14285714285714285</v>
      </c>
      <c r="I1265" s="80">
        <v>0</v>
      </c>
      <c r="J1265" s="81">
        <v>0</v>
      </c>
      <c r="K1265" s="81">
        <v>0.22222222222222221</v>
      </c>
      <c r="L1265" s="81">
        <v>0.81746031746031744</v>
      </c>
    </row>
    <row r="1266" spans="1:12" x14ac:dyDescent="0.25">
      <c r="A1266" s="76" t="s">
        <v>6</v>
      </c>
      <c r="B1266" s="80">
        <v>17</v>
      </c>
      <c r="C1266" s="80">
        <v>16</v>
      </c>
      <c r="D1266" s="81">
        <v>0.94117647058823528</v>
      </c>
      <c r="E1266" s="80">
        <v>15</v>
      </c>
      <c r="F1266" s="81">
        <v>0.9375</v>
      </c>
      <c r="G1266" s="80">
        <v>1</v>
      </c>
      <c r="H1266" s="81">
        <v>6.25E-2</v>
      </c>
      <c r="I1266" s="80">
        <v>0</v>
      </c>
      <c r="J1266" s="81">
        <v>0</v>
      </c>
      <c r="K1266" s="81">
        <v>5.8823529411764705E-2</v>
      </c>
      <c r="L1266" s="81">
        <v>0.93933823529411764</v>
      </c>
    </row>
    <row r="1267" spans="1:12" x14ac:dyDescent="0.25">
      <c r="A1267" s="76" t="s">
        <v>197</v>
      </c>
      <c r="B1267" s="80">
        <v>15</v>
      </c>
      <c r="C1267" s="80">
        <v>15</v>
      </c>
      <c r="D1267" s="81">
        <v>1</v>
      </c>
      <c r="E1267" s="80">
        <v>15</v>
      </c>
      <c r="F1267" s="81">
        <v>1</v>
      </c>
      <c r="G1267" s="80">
        <v>0</v>
      </c>
      <c r="H1267" s="81">
        <v>0</v>
      </c>
      <c r="I1267" s="80">
        <v>1</v>
      </c>
      <c r="J1267" s="81">
        <v>6.6666666666666666E-2</v>
      </c>
      <c r="K1267" s="81">
        <v>-6.6666666666666666E-2</v>
      </c>
      <c r="L1267" s="81">
        <v>1</v>
      </c>
    </row>
    <row r="1268" spans="1:12" x14ac:dyDescent="0.25">
      <c r="A1268" s="76" t="s">
        <v>198</v>
      </c>
      <c r="B1268" s="80">
        <v>20</v>
      </c>
      <c r="C1268" s="80">
        <v>14</v>
      </c>
      <c r="D1268" s="81">
        <v>0.7</v>
      </c>
      <c r="E1268" s="80">
        <v>14</v>
      </c>
      <c r="F1268" s="81">
        <v>1</v>
      </c>
      <c r="G1268" s="80">
        <v>0</v>
      </c>
      <c r="H1268" s="81">
        <v>0</v>
      </c>
      <c r="I1268" s="80">
        <v>0</v>
      </c>
      <c r="J1268" s="81">
        <v>0</v>
      </c>
      <c r="K1268" s="81">
        <v>0.3</v>
      </c>
      <c r="L1268" s="81">
        <v>0.85</v>
      </c>
    </row>
    <row r="1269" spans="1:12" x14ac:dyDescent="0.25">
      <c r="A1269" s="76" t="s">
        <v>196</v>
      </c>
      <c r="B1269" s="80">
        <v>19</v>
      </c>
      <c r="C1269" s="80">
        <v>16</v>
      </c>
      <c r="D1269" s="81">
        <v>0.84210526315789469</v>
      </c>
      <c r="E1269" s="80">
        <v>14</v>
      </c>
      <c r="F1269" s="81">
        <v>0.875</v>
      </c>
      <c r="G1269" s="80">
        <v>2</v>
      </c>
      <c r="H1269" s="81">
        <v>0.125</v>
      </c>
      <c r="I1269" s="80">
        <v>0</v>
      </c>
      <c r="J1269" s="81">
        <v>0</v>
      </c>
      <c r="K1269" s="81">
        <v>0.15789473684210525</v>
      </c>
      <c r="L1269" s="81">
        <v>0.85855263157894735</v>
      </c>
    </row>
    <row r="1270" spans="1:12" x14ac:dyDescent="0.25">
      <c r="A1270" s="76" t="s">
        <v>182</v>
      </c>
      <c r="B1270" s="80">
        <v>3</v>
      </c>
      <c r="C1270" s="80">
        <v>2</v>
      </c>
      <c r="D1270" s="81">
        <v>0.66666666666666663</v>
      </c>
      <c r="E1270" s="80">
        <v>2</v>
      </c>
      <c r="F1270" s="81">
        <v>1</v>
      </c>
      <c r="G1270" s="80">
        <v>0</v>
      </c>
      <c r="H1270" s="81">
        <v>0</v>
      </c>
      <c r="I1270" s="80">
        <v>0</v>
      </c>
      <c r="J1270" s="81">
        <v>0</v>
      </c>
      <c r="K1270" s="81">
        <v>0.33333333333333331</v>
      </c>
      <c r="L1270" s="81">
        <v>0.83333333333333326</v>
      </c>
    </row>
    <row r="1271" spans="1:12" x14ac:dyDescent="0.25">
      <c r="A1271" s="76" t="s">
        <v>11</v>
      </c>
      <c r="B1271" s="80">
        <v>9</v>
      </c>
      <c r="C1271" s="80">
        <v>7</v>
      </c>
      <c r="D1271" s="81">
        <v>0.77777777777777779</v>
      </c>
      <c r="E1271" s="80">
        <v>6</v>
      </c>
      <c r="F1271" s="81">
        <v>0.8571428571428571</v>
      </c>
      <c r="G1271" s="80">
        <v>1</v>
      </c>
      <c r="H1271" s="81">
        <v>0.14285714285714285</v>
      </c>
      <c r="I1271" s="80">
        <v>0</v>
      </c>
      <c r="J1271" s="81">
        <v>0</v>
      </c>
      <c r="K1271" s="81">
        <v>0.22222222222222221</v>
      </c>
      <c r="L1271" s="81">
        <v>0.81746031746031744</v>
      </c>
    </row>
    <row r="1272" spans="1:12" x14ac:dyDescent="0.25">
      <c r="A1272" s="76" t="s">
        <v>12</v>
      </c>
      <c r="B1272" s="80">
        <v>5</v>
      </c>
      <c r="C1272" s="80">
        <v>4</v>
      </c>
      <c r="D1272" s="81">
        <v>0.8</v>
      </c>
      <c r="E1272" s="80">
        <v>4</v>
      </c>
      <c r="F1272" s="81">
        <v>1</v>
      </c>
      <c r="G1272" s="80">
        <v>0</v>
      </c>
      <c r="H1272" s="81">
        <v>0</v>
      </c>
      <c r="I1272" s="80">
        <v>0</v>
      </c>
      <c r="J1272" s="81">
        <v>0</v>
      </c>
      <c r="K1272" s="81">
        <v>0.2</v>
      </c>
      <c r="L1272" s="81">
        <v>0.9</v>
      </c>
    </row>
    <row r="1273" spans="1:12" x14ac:dyDescent="0.25">
      <c r="A1273" s="76" t="s">
        <v>13</v>
      </c>
      <c r="B1273" s="80">
        <v>23</v>
      </c>
      <c r="C1273" s="80">
        <v>23</v>
      </c>
      <c r="D1273" s="81">
        <v>1</v>
      </c>
      <c r="E1273" s="80">
        <v>19</v>
      </c>
      <c r="F1273" s="81">
        <v>0.82608695652173914</v>
      </c>
      <c r="G1273" s="80">
        <v>4</v>
      </c>
      <c r="H1273" s="81">
        <v>0.17391304347826086</v>
      </c>
      <c r="I1273" s="80">
        <v>0</v>
      </c>
      <c r="J1273" s="81">
        <v>0</v>
      </c>
      <c r="K1273" s="81">
        <v>0</v>
      </c>
      <c r="L1273" s="81">
        <v>0.91304347826086962</v>
      </c>
    </row>
    <row r="1274" spans="1:12" x14ac:dyDescent="0.25">
      <c r="A1274" s="106" t="s">
        <v>117</v>
      </c>
      <c r="B1274" s="109">
        <v>103</v>
      </c>
      <c r="C1274" s="109">
        <v>100</v>
      </c>
      <c r="D1274" s="110">
        <v>0.970873786407767</v>
      </c>
      <c r="E1274" s="109">
        <v>93</v>
      </c>
      <c r="F1274" s="110">
        <v>0.93</v>
      </c>
      <c r="G1274" s="109">
        <v>7</v>
      </c>
      <c r="H1274" s="110">
        <v>7.0000000000000007E-2</v>
      </c>
      <c r="I1274" s="109">
        <v>0</v>
      </c>
      <c r="J1274" s="110">
        <v>0</v>
      </c>
      <c r="K1274" s="110">
        <v>2.9126213592233011E-2</v>
      </c>
      <c r="L1274" s="110">
        <v>0.95043689320388358</v>
      </c>
    </row>
    <row r="1275" spans="1:12" x14ac:dyDescent="0.25">
      <c r="A1275" s="76" t="s">
        <v>6</v>
      </c>
      <c r="B1275" s="80">
        <v>4</v>
      </c>
      <c r="C1275" s="80">
        <v>4</v>
      </c>
      <c r="D1275" s="81">
        <v>1</v>
      </c>
      <c r="E1275" s="80">
        <v>4</v>
      </c>
      <c r="F1275" s="81">
        <v>1</v>
      </c>
      <c r="G1275" s="80">
        <v>0</v>
      </c>
      <c r="H1275" s="81">
        <v>0</v>
      </c>
      <c r="I1275" s="80">
        <v>0</v>
      </c>
      <c r="J1275" s="81">
        <v>0</v>
      </c>
      <c r="K1275" s="81">
        <v>0</v>
      </c>
      <c r="L1275" s="81">
        <v>1</v>
      </c>
    </row>
    <row r="1276" spans="1:12" x14ac:dyDescent="0.25">
      <c r="A1276" s="76" t="s">
        <v>197</v>
      </c>
      <c r="B1276" s="80">
        <v>30</v>
      </c>
      <c r="C1276" s="80">
        <v>30</v>
      </c>
      <c r="D1276" s="81">
        <v>1</v>
      </c>
      <c r="E1276" s="80">
        <v>29</v>
      </c>
      <c r="F1276" s="81">
        <v>0.96666666666666667</v>
      </c>
      <c r="G1276" s="80">
        <v>1</v>
      </c>
      <c r="H1276" s="81">
        <v>3.3333333333333333E-2</v>
      </c>
      <c r="I1276" s="80">
        <v>0</v>
      </c>
      <c r="J1276" s="81">
        <v>0</v>
      </c>
      <c r="K1276" s="81">
        <v>0</v>
      </c>
      <c r="L1276" s="81">
        <v>0.98333333333333339</v>
      </c>
    </row>
    <row r="1277" spans="1:12" x14ac:dyDescent="0.25">
      <c r="A1277" s="76" t="s">
        <v>198</v>
      </c>
      <c r="B1277" s="80">
        <v>38</v>
      </c>
      <c r="C1277" s="80">
        <v>36</v>
      </c>
      <c r="D1277" s="81">
        <v>0.94736842105263153</v>
      </c>
      <c r="E1277" s="80">
        <v>35</v>
      </c>
      <c r="F1277" s="81">
        <v>0.97222222222222221</v>
      </c>
      <c r="G1277" s="80">
        <v>1</v>
      </c>
      <c r="H1277" s="81">
        <v>2.7777777777777776E-2</v>
      </c>
      <c r="I1277" s="80">
        <v>0</v>
      </c>
      <c r="J1277" s="81">
        <v>0</v>
      </c>
      <c r="K1277" s="81">
        <v>5.2631578947368418E-2</v>
      </c>
      <c r="L1277" s="81">
        <v>0.95979532163742687</v>
      </c>
    </row>
    <row r="1278" spans="1:12" x14ac:dyDescent="0.25">
      <c r="A1278" s="76" t="s">
        <v>196</v>
      </c>
      <c r="B1278" s="80">
        <v>20</v>
      </c>
      <c r="C1278" s="80">
        <v>20</v>
      </c>
      <c r="D1278" s="81">
        <v>1</v>
      </c>
      <c r="E1278" s="80">
        <v>18</v>
      </c>
      <c r="F1278" s="81">
        <v>0.9</v>
      </c>
      <c r="G1278" s="80">
        <v>2</v>
      </c>
      <c r="H1278" s="81">
        <v>0.1</v>
      </c>
      <c r="I1278" s="80">
        <v>0</v>
      </c>
      <c r="J1278" s="81">
        <v>0</v>
      </c>
      <c r="K1278" s="81">
        <v>0</v>
      </c>
      <c r="L1278" s="81">
        <v>0.95</v>
      </c>
    </row>
    <row r="1279" spans="1:12" x14ac:dyDescent="0.25">
      <c r="A1279" s="76" t="s">
        <v>13</v>
      </c>
      <c r="B1279" s="80">
        <v>10</v>
      </c>
      <c r="C1279" s="80">
        <v>10</v>
      </c>
      <c r="D1279" s="81">
        <v>1</v>
      </c>
      <c r="E1279" s="80">
        <v>7</v>
      </c>
      <c r="F1279" s="81">
        <v>0.7</v>
      </c>
      <c r="G1279" s="80">
        <v>3</v>
      </c>
      <c r="H1279" s="81">
        <v>0.3</v>
      </c>
      <c r="I1279" s="80">
        <v>0</v>
      </c>
      <c r="J1279" s="81">
        <v>0</v>
      </c>
      <c r="K1279" s="81">
        <v>0</v>
      </c>
      <c r="L1279" s="81">
        <v>0.85</v>
      </c>
    </row>
    <row r="1280" spans="1:12" x14ac:dyDescent="0.25">
      <c r="A1280" s="76" t="s">
        <v>15</v>
      </c>
      <c r="B1280" s="80">
        <v>1</v>
      </c>
      <c r="C1280" s="80">
        <v>0</v>
      </c>
      <c r="D1280" s="81">
        <v>0</v>
      </c>
      <c r="E1280" s="80">
        <v>0</v>
      </c>
      <c r="F1280" s="81" t="e">
        <v>#DIV/0!</v>
      </c>
      <c r="G1280" s="80">
        <v>0</v>
      </c>
      <c r="H1280" s="81" t="e">
        <v>#DIV/0!</v>
      </c>
      <c r="I1280" s="80">
        <v>0</v>
      </c>
      <c r="J1280" s="81">
        <v>0</v>
      </c>
      <c r="K1280" s="81">
        <v>1</v>
      </c>
      <c r="L1280" s="81" t="e">
        <v>#DIV/0!</v>
      </c>
    </row>
    <row r="1281" spans="1:12" x14ac:dyDescent="0.25">
      <c r="A1281" s="106" t="s">
        <v>118</v>
      </c>
      <c r="B1281" s="109">
        <v>173</v>
      </c>
      <c r="C1281" s="109">
        <v>165</v>
      </c>
      <c r="D1281" s="110">
        <v>0.95375722543352603</v>
      </c>
      <c r="E1281" s="109">
        <v>124</v>
      </c>
      <c r="F1281" s="110">
        <v>0.75151515151515147</v>
      </c>
      <c r="G1281" s="109">
        <v>41</v>
      </c>
      <c r="H1281" s="110">
        <v>0.24848484848484848</v>
      </c>
      <c r="I1281" s="109">
        <v>0</v>
      </c>
      <c r="J1281" s="110">
        <v>0</v>
      </c>
      <c r="K1281" s="110">
        <v>4.6242774566473986E-2</v>
      </c>
      <c r="L1281" s="110">
        <v>0.85263618847433875</v>
      </c>
    </row>
    <row r="1282" spans="1:12" x14ac:dyDescent="0.25">
      <c r="A1282" s="76" t="s">
        <v>6</v>
      </c>
      <c r="B1282" s="80">
        <v>8</v>
      </c>
      <c r="C1282" s="80">
        <v>8</v>
      </c>
      <c r="D1282" s="81">
        <v>1</v>
      </c>
      <c r="E1282" s="80">
        <v>6</v>
      </c>
      <c r="F1282" s="81">
        <v>0.75</v>
      </c>
      <c r="G1282" s="80">
        <v>2</v>
      </c>
      <c r="H1282" s="81">
        <v>0.25</v>
      </c>
      <c r="I1282" s="80">
        <v>0</v>
      </c>
      <c r="J1282" s="81">
        <v>0</v>
      </c>
      <c r="K1282" s="81">
        <v>0</v>
      </c>
      <c r="L1282" s="81">
        <v>0.875</v>
      </c>
    </row>
    <row r="1283" spans="1:12" x14ac:dyDescent="0.25">
      <c r="A1283" s="76" t="s">
        <v>197</v>
      </c>
      <c r="B1283" s="80">
        <v>27</v>
      </c>
      <c r="C1283" s="80">
        <v>27</v>
      </c>
      <c r="D1283" s="81">
        <v>1</v>
      </c>
      <c r="E1283" s="80">
        <v>22</v>
      </c>
      <c r="F1283" s="81">
        <v>0.81481481481481477</v>
      </c>
      <c r="G1283" s="80">
        <v>5</v>
      </c>
      <c r="H1283" s="81">
        <v>0.18518518518518517</v>
      </c>
      <c r="I1283" s="80">
        <v>0</v>
      </c>
      <c r="J1283" s="81">
        <v>0</v>
      </c>
      <c r="K1283" s="81">
        <v>0</v>
      </c>
      <c r="L1283" s="81">
        <v>0.90740740740740744</v>
      </c>
    </row>
    <row r="1284" spans="1:12" x14ac:dyDescent="0.25">
      <c r="A1284" s="76" t="s">
        <v>198</v>
      </c>
      <c r="B1284" s="80">
        <v>40</v>
      </c>
      <c r="C1284" s="80">
        <v>37</v>
      </c>
      <c r="D1284" s="81">
        <v>0.92500000000000004</v>
      </c>
      <c r="E1284" s="80">
        <v>25</v>
      </c>
      <c r="F1284" s="81">
        <v>0.67567567567567566</v>
      </c>
      <c r="G1284" s="80">
        <v>12</v>
      </c>
      <c r="H1284" s="81">
        <v>0.32432432432432434</v>
      </c>
      <c r="I1284" s="80">
        <v>0</v>
      </c>
      <c r="J1284" s="81">
        <v>0</v>
      </c>
      <c r="K1284" s="81">
        <v>7.4999999999999997E-2</v>
      </c>
      <c r="L1284" s="81">
        <v>0.80033783783783785</v>
      </c>
    </row>
    <row r="1285" spans="1:12" x14ac:dyDescent="0.25">
      <c r="A1285" s="76" t="s">
        <v>196</v>
      </c>
      <c r="B1285" s="80">
        <v>35</v>
      </c>
      <c r="C1285" s="80">
        <v>34</v>
      </c>
      <c r="D1285" s="81">
        <v>0.97142857142857142</v>
      </c>
      <c r="E1285" s="80">
        <v>24</v>
      </c>
      <c r="F1285" s="81">
        <v>0.70588235294117652</v>
      </c>
      <c r="G1285" s="80">
        <v>10</v>
      </c>
      <c r="H1285" s="81">
        <v>0.29411764705882354</v>
      </c>
      <c r="I1285" s="80">
        <v>0</v>
      </c>
      <c r="J1285" s="81">
        <v>0</v>
      </c>
      <c r="K1285" s="81">
        <v>2.8571428571428571E-2</v>
      </c>
      <c r="L1285" s="81">
        <v>0.83865546218487397</v>
      </c>
    </row>
    <row r="1286" spans="1:12" x14ac:dyDescent="0.25">
      <c r="A1286" s="76" t="s">
        <v>182</v>
      </c>
      <c r="B1286" s="80">
        <v>21</v>
      </c>
      <c r="C1286" s="80">
        <v>21</v>
      </c>
      <c r="D1286" s="81">
        <v>1</v>
      </c>
      <c r="E1286" s="80">
        <v>21</v>
      </c>
      <c r="F1286" s="81">
        <v>1</v>
      </c>
      <c r="G1286" s="80">
        <v>0</v>
      </c>
      <c r="H1286" s="81">
        <v>0</v>
      </c>
      <c r="I1286" s="80">
        <v>0</v>
      </c>
      <c r="J1286" s="81">
        <v>0</v>
      </c>
      <c r="K1286" s="81">
        <v>0</v>
      </c>
      <c r="L1286" s="81">
        <v>1</v>
      </c>
    </row>
    <row r="1287" spans="1:12" x14ac:dyDescent="0.25">
      <c r="A1287" s="76" t="s">
        <v>11</v>
      </c>
      <c r="B1287" s="80">
        <v>5</v>
      </c>
      <c r="C1287" s="80">
        <v>4</v>
      </c>
      <c r="D1287" s="81">
        <v>0.8</v>
      </c>
      <c r="E1287" s="80">
        <v>3</v>
      </c>
      <c r="F1287" s="81">
        <v>0.75</v>
      </c>
      <c r="G1287" s="80">
        <v>1</v>
      </c>
      <c r="H1287" s="81">
        <v>0.25</v>
      </c>
      <c r="I1287" s="80">
        <v>0</v>
      </c>
      <c r="J1287" s="81">
        <v>0</v>
      </c>
      <c r="K1287" s="81">
        <v>0.2</v>
      </c>
      <c r="L1287" s="81">
        <v>0.77500000000000002</v>
      </c>
    </row>
    <row r="1288" spans="1:12" x14ac:dyDescent="0.25">
      <c r="A1288" s="76" t="s">
        <v>12</v>
      </c>
      <c r="B1288" s="80">
        <v>3</v>
      </c>
      <c r="C1288" s="80">
        <v>2</v>
      </c>
      <c r="D1288" s="81">
        <v>0.66666666666666663</v>
      </c>
      <c r="E1288" s="80">
        <v>2</v>
      </c>
      <c r="F1288" s="81">
        <v>1</v>
      </c>
      <c r="G1288" s="80">
        <v>0</v>
      </c>
      <c r="H1288" s="81">
        <v>0</v>
      </c>
      <c r="I1288" s="80">
        <v>0</v>
      </c>
      <c r="J1288" s="81">
        <v>0</v>
      </c>
      <c r="K1288" s="81">
        <v>0.33333333333333331</v>
      </c>
      <c r="L1288" s="81">
        <v>0.83333333333333326</v>
      </c>
    </row>
    <row r="1289" spans="1:12" x14ac:dyDescent="0.25">
      <c r="A1289" s="76" t="s">
        <v>13</v>
      </c>
      <c r="B1289" s="80">
        <v>28</v>
      </c>
      <c r="C1289" s="80">
        <v>27</v>
      </c>
      <c r="D1289" s="81">
        <v>0.9642857142857143</v>
      </c>
      <c r="E1289" s="80">
        <v>16</v>
      </c>
      <c r="F1289" s="81">
        <v>0.59259259259259256</v>
      </c>
      <c r="G1289" s="80">
        <v>11</v>
      </c>
      <c r="H1289" s="81">
        <v>0.40740740740740738</v>
      </c>
      <c r="I1289" s="80">
        <v>0</v>
      </c>
      <c r="J1289" s="81">
        <v>0</v>
      </c>
      <c r="K1289" s="81">
        <v>3.5714285714285712E-2</v>
      </c>
      <c r="L1289" s="81">
        <v>0.77843915343915349</v>
      </c>
    </row>
    <row r="1290" spans="1:12" x14ac:dyDescent="0.25">
      <c r="A1290" s="76" t="s">
        <v>15</v>
      </c>
      <c r="B1290" s="80">
        <v>6</v>
      </c>
      <c r="C1290" s="80">
        <v>5</v>
      </c>
      <c r="D1290" s="81">
        <v>0.83333333333333337</v>
      </c>
      <c r="E1290" s="80">
        <v>5</v>
      </c>
      <c r="F1290" s="81">
        <v>1</v>
      </c>
      <c r="G1290" s="80">
        <v>0</v>
      </c>
      <c r="H1290" s="81">
        <v>0</v>
      </c>
      <c r="I1290" s="80">
        <v>0</v>
      </c>
      <c r="J1290" s="81">
        <v>0</v>
      </c>
      <c r="K1290" s="81">
        <v>0.16666666666666666</v>
      </c>
      <c r="L1290" s="81">
        <v>0.91666666666666674</v>
      </c>
    </row>
    <row r="1291" spans="1:12" x14ac:dyDescent="0.25">
      <c r="A1291" s="106" t="s">
        <v>119</v>
      </c>
      <c r="B1291" s="109">
        <v>173</v>
      </c>
      <c r="C1291" s="109">
        <v>165</v>
      </c>
      <c r="D1291" s="110">
        <v>0.95375722543352603</v>
      </c>
      <c r="E1291" s="109">
        <v>134</v>
      </c>
      <c r="F1291" s="110">
        <v>0.81212121212121213</v>
      </c>
      <c r="G1291" s="109">
        <v>31</v>
      </c>
      <c r="H1291" s="110">
        <v>0.18787878787878787</v>
      </c>
      <c r="I1291" s="109">
        <v>0</v>
      </c>
      <c r="J1291" s="110">
        <v>0</v>
      </c>
      <c r="K1291" s="110">
        <v>4.6242774566473986E-2</v>
      </c>
      <c r="L1291" s="110">
        <v>0.88293921877736903</v>
      </c>
    </row>
    <row r="1292" spans="1:12" x14ac:dyDescent="0.25">
      <c r="A1292" s="76" t="s">
        <v>1</v>
      </c>
      <c r="B1292" s="80">
        <v>1</v>
      </c>
      <c r="C1292" s="80">
        <v>1</v>
      </c>
      <c r="D1292" s="81">
        <v>1</v>
      </c>
      <c r="E1292" s="80">
        <v>1</v>
      </c>
      <c r="F1292" s="81">
        <v>1</v>
      </c>
      <c r="G1292" s="80">
        <v>0</v>
      </c>
      <c r="H1292" s="81">
        <v>0</v>
      </c>
      <c r="I1292" s="80">
        <v>0</v>
      </c>
      <c r="J1292" s="81">
        <v>0</v>
      </c>
      <c r="K1292" s="81">
        <v>0</v>
      </c>
      <c r="L1292" s="81">
        <v>1</v>
      </c>
    </row>
    <row r="1293" spans="1:12" x14ac:dyDescent="0.25">
      <c r="A1293" s="76" t="s">
        <v>6</v>
      </c>
      <c r="B1293" s="80">
        <v>10</v>
      </c>
      <c r="C1293" s="80">
        <v>9</v>
      </c>
      <c r="D1293" s="81">
        <v>0.9</v>
      </c>
      <c r="E1293" s="80">
        <v>8</v>
      </c>
      <c r="F1293" s="81">
        <v>0.88888888888888884</v>
      </c>
      <c r="G1293" s="80">
        <v>1</v>
      </c>
      <c r="H1293" s="81">
        <v>0.1111111111111111</v>
      </c>
      <c r="I1293" s="80">
        <v>0</v>
      </c>
      <c r="J1293" s="81">
        <v>0</v>
      </c>
      <c r="K1293" s="81">
        <v>0.1</v>
      </c>
      <c r="L1293" s="81">
        <v>0.89444444444444438</v>
      </c>
    </row>
    <row r="1294" spans="1:12" x14ac:dyDescent="0.25">
      <c r="A1294" s="76" t="s">
        <v>197</v>
      </c>
      <c r="B1294" s="80">
        <v>19</v>
      </c>
      <c r="C1294" s="80">
        <v>18</v>
      </c>
      <c r="D1294" s="81">
        <v>0.94736842105263153</v>
      </c>
      <c r="E1294" s="80">
        <v>15</v>
      </c>
      <c r="F1294" s="81">
        <v>0.83333333333333337</v>
      </c>
      <c r="G1294" s="80">
        <v>3</v>
      </c>
      <c r="H1294" s="81">
        <v>0.16666666666666666</v>
      </c>
      <c r="I1294" s="80">
        <v>0</v>
      </c>
      <c r="J1294" s="81">
        <v>0</v>
      </c>
      <c r="K1294" s="81">
        <v>5.2631578947368418E-2</v>
      </c>
      <c r="L1294" s="81">
        <v>0.89035087719298245</v>
      </c>
    </row>
    <row r="1295" spans="1:12" x14ac:dyDescent="0.25">
      <c r="A1295" s="76" t="s">
        <v>198</v>
      </c>
      <c r="B1295" s="80">
        <v>22</v>
      </c>
      <c r="C1295" s="80">
        <v>21</v>
      </c>
      <c r="D1295" s="81">
        <v>0.95454545454545459</v>
      </c>
      <c r="E1295" s="80">
        <v>20</v>
      </c>
      <c r="F1295" s="81">
        <v>0.95238095238095233</v>
      </c>
      <c r="G1295" s="80">
        <v>1</v>
      </c>
      <c r="H1295" s="81">
        <v>4.7619047619047616E-2</v>
      </c>
      <c r="I1295" s="80">
        <v>0</v>
      </c>
      <c r="J1295" s="81">
        <v>0</v>
      </c>
      <c r="K1295" s="81">
        <v>4.5454545454545456E-2</v>
      </c>
      <c r="L1295" s="81">
        <v>0.95346320346320346</v>
      </c>
    </row>
    <row r="1296" spans="1:12" x14ac:dyDescent="0.25">
      <c r="A1296" s="76" t="s">
        <v>196</v>
      </c>
      <c r="B1296" s="80">
        <v>47</v>
      </c>
      <c r="C1296" s="80">
        <v>46</v>
      </c>
      <c r="D1296" s="81">
        <v>0.97872340425531912</v>
      </c>
      <c r="E1296" s="80">
        <v>36</v>
      </c>
      <c r="F1296" s="81">
        <v>0.78260869565217395</v>
      </c>
      <c r="G1296" s="80">
        <v>10</v>
      </c>
      <c r="H1296" s="81">
        <v>0.21739130434782608</v>
      </c>
      <c r="I1296" s="80">
        <v>0</v>
      </c>
      <c r="J1296" s="81">
        <v>0</v>
      </c>
      <c r="K1296" s="81">
        <v>2.1276595744680851E-2</v>
      </c>
      <c r="L1296" s="81">
        <v>0.88066604995374653</v>
      </c>
    </row>
    <row r="1297" spans="1:12" x14ac:dyDescent="0.25">
      <c r="A1297" s="76" t="s">
        <v>182</v>
      </c>
      <c r="B1297" s="80">
        <v>15</v>
      </c>
      <c r="C1297" s="80">
        <v>14</v>
      </c>
      <c r="D1297" s="81">
        <v>0.93333333333333335</v>
      </c>
      <c r="E1297" s="80">
        <v>14</v>
      </c>
      <c r="F1297" s="81">
        <v>1</v>
      </c>
      <c r="G1297" s="80">
        <v>0</v>
      </c>
      <c r="H1297" s="81">
        <v>0</v>
      </c>
      <c r="I1297" s="80">
        <v>0</v>
      </c>
      <c r="J1297" s="81">
        <v>0</v>
      </c>
      <c r="K1297" s="81">
        <v>6.6666666666666666E-2</v>
      </c>
      <c r="L1297" s="81">
        <v>0.96666666666666667</v>
      </c>
    </row>
    <row r="1298" spans="1:12" x14ac:dyDescent="0.25">
      <c r="A1298" s="76" t="s">
        <v>11</v>
      </c>
      <c r="B1298" s="80">
        <v>9</v>
      </c>
      <c r="C1298" s="80">
        <v>9</v>
      </c>
      <c r="D1298" s="81">
        <v>1</v>
      </c>
      <c r="E1298" s="80">
        <v>7</v>
      </c>
      <c r="F1298" s="81">
        <v>0.77777777777777779</v>
      </c>
      <c r="G1298" s="80">
        <v>2</v>
      </c>
      <c r="H1298" s="81">
        <v>0.22222222222222221</v>
      </c>
      <c r="I1298" s="80">
        <v>0</v>
      </c>
      <c r="J1298" s="81">
        <v>0</v>
      </c>
      <c r="K1298" s="81">
        <v>0</v>
      </c>
      <c r="L1298" s="81">
        <v>0.88888888888888884</v>
      </c>
    </row>
    <row r="1299" spans="1:12" x14ac:dyDescent="0.25">
      <c r="A1299" s="76" t="s">
        <v>12</v>
      </c>
      <c r="B1299" s="80">
        <v>1</v>
      </c>
      <c r="C1299" s="80">
        <v>1</v>
      </c>
      <c r="D1299" s="81">
        <v>1</v>
      </c>
      <c r="E1299" s="80">
        <v>1</v>
      </c>
      <c r="F1299" s="81">
        <v>1</v>
      </c>
      <c r="G1299" s="80">
        <v>0</v>
      </c>
      <c r="H1299" s="81">
        <v>0</v>
      </c>
      <c r="I1299" s="80">
        <v>0</v>
      </c>
      <c r="J1299" s="81">
        <v>0</v>
      </c>
      <c r="K1299" s="81">
        <v>0</v>
      </c>
      <c r="L1299" s="81">
        <v>1</v>
      </c>
    </row>
    <row r="1300" spans="1:12" x14ac:dyDescent="0.25">
      <c r="A1300" s="76" t="s">
        <v>13</v>
      </c>
      <c r="B1300" s="80">
        <v>39</v>
      </c>
      <c r="C1300" s="80">
        <v>37</v>
      </c>
      <c r="D1300" s="81">
        <v>0.94871794871794868</v>
      </c>
      <c r="E1300" s="80">
        <v>25</v>
      </c>
      <c r="F1300" s="81">
        <v>0.67567567567567566</v>
      </c>
      <c r="G1300" s="80">
        <v>12</v>
      </c>
      <c r="H1300" s="81">
        <v>0.32432432432432434</v>
      </c>
      <c r="I1300" s="80">
        <v>0</v>
      </c>
      <c r="J1300" s="81">
        <v>0</v>
      </c>
      <c r="K1300" s="81">
        <v>5.128205128205128E-2</v>
      </c>
      <c r="L1300" s="81">
        <v>0.81219681219681217</v>
      </c>
    </row>
    <row r="1301" spans="1:12" x14ac:dyDescent="0.25">
      <c r="A1301" s="76" t="s">
        <v>15</v>
      </c>
      <c r="B1301" s="80">
        <v>10</v>
      </c>
      <c r="C1301" s="80">
        <v>9</v>
      </c>
      <c r="D1301" s="81">
        <v>0.9</v>
      </c>
      <c r="E1301" s="80">
        <v>7</v>
      </c>
      <c r="F1301" s="81">
        <v>0.77777777777777779</v>
      </c>
      <c r="G1301" s="80">
        <v>2</v>
      </c>
      <c r="H1301" s="81">
        <v>0.22222222222222221</v>
      </c>
      <c r="I1301" s="80">
        <v>0</v>
      </c>
      <c r="J1301" s="81">
        <v>0</v>
      </c>
      <c r="K1301" s="81">
        <v>0.1</v>
      </c>
      <c r="L1301" s="81">
        <v>0.83888888888888891</v>
      </c>
    </row>
    <row r="1302" spans="1:12" x14ac:dyDescent="0.25">
      <c r="A1302" s="106" t="s">
        <v>120</v>
      </c>
      <c r="B1302" s="109">
        <v>250</v>
      </c>
      <c r="C1302" s="109">
        <v>229</v>
      </c>
      <c r="D1302" s="110">
        <v>0.91600000000000004</v>
      </c>
      <c r="E1302" s="109">
        <v>180</v>
      </c>
      <c r="F1302" s="110">
        <v>0.78602620087336239</v>
      </c>
      <c r="G1302" s="109">
        <v>49</v>
      </c>
      <c r="H1302" s="110">
        <v>0.21397379912663755</v>
      </c>
      <c r="I1302" s="109">
        <v>0</v>
      </c>
      <c r="J1302" s="110">
        <v>0</v>
      </c>
      <c r="K1302" s="110">
        <v>8.4000000000000005E-2</v>
      </c>
      <c r="L1302" s="110">
        <v>0.85101310043668121</v>
      </c>
    </row>
    <row r="1303" spans="1:12" x14ac:dyDescent="0.25">
      <c r="A1303" s="76" t="s">
        <v>1</v>
      </c>
      <c r="B1303" s="80">
        <v>4</v>
      </c>
      <c r="C1303" s="80">
        <v>4</v>
      </c>
      <c r="D1303" s="81">
        <v>1</v>
      </c>
      <c r="E1303" s="80">
        <v>4</v>
      </c>
      <c r="F1303" s="81">
        <v>1</v>
      </c>
      <c r="G1303" s="80">
        <v>0</v>
      </c>
      <c r="H1303" s="81">
        <v>0</v>
      </c>
      <c r="I1303" s="80">
        <v>0</v>
      </c>
      <c r="J1303" s="81">
        <v>0</v>
      </c>
      <c r="K1303" s="81">
        <v>0</v>
      </c>
      <c r="L1303" s="81">
        <v>1</v>
      </c>
    </row>
    <row r="1304" spans="1:12" x14ac:dyDescent="0.25">
      <c r="A1304" s="76" t="s">
        <v>181</v>
      </c>
      <c r="B1304" s="80">
        <v>1</v>
      </c>
      <c r="C1304" s="80">
        <v>0</v>
      </c>
      <c r="D1304" s="81">
        <v>0</v>
      </c>
      <c r="E1304" s="80">
        <v>0</v>
      </c>
      <c r="F1304" s="81" t="e">
        <v>#DIV/0!</v>
      </c>
      <c r="G1304" s="80">
        <v>0</v>
      </c>
      <c r="H1304" s="81" t="e">
        <v>#DIV/0!</v>
      </c>
      <c r="I1304" s="80">
        <v>0</v>
      </c>
      <c r="J1304" s="81">
        <v>0</v>
      </c>
      <c r="K1304" s="81">
        <v>1</v>
      </c>
      <c r="L1304" s="81" t="e">
        <v>#DIV/0!</v>
      </c>
    </row>
    <row r="1305" spans="1:12" x14ac:dyDescent="0.25">
      <c r="A1305" s="76" t="s">
        <v>6</v>
      </c>
      <c r="B1305" s="80">
        <v>23</v>
      </c>
      <c r="C1305" s="80">
        <v>22</v>
      </c>
      <c r="D1305" s="81">
        <v>0.95652173913043481</v>
      </c>
      <c r="E1305" s="80">
        <v>15</v>
      </c>
      <c r="F1305" s="81">
        <v>0.68181818181818177</v>
      </c>
      <c r="G1305" s="80">
        <v>7</v>
      </c>
      <c r="H1305" s="81">
        <v>0.31818181818181818</v>
      </c>
      <c r="I1305" s="80">
        <v>0</v>
      </c>
      <c r="J1305" s="81">
        <v>0</v>
      </c>
      <c r="K1305" s="81">
        <v>4.3478260869565216E-2</v>
      </c>
      <c r="L1305" s="81">
        <v>0.81916996047430835</v>
      </c>
    </row>
    <row r="1306" spans="1:12" x14ac:dyDescent="0.25">
      <c r="A1306" s="76" t="s">
        <v>197</v>
      </c>
      <c r="B1306" s="80">
        <v>29</v>
      </c>
      <c r="C1306" s="80">
        <v>28</v>
      </c>
      <c r="D1306" s="81">
        <v>0.96551724137931039</v>
      </c>
      <c r="E1306" s="80">
        <v>22</v>
      </c>
      <c r="F1306" s="81">
        <v>0.7857142857142857</v>
      </c>
      <c r="G1306" s="80">
        <v>6</v>
      </c>
      <c r="H1306" s="81">
        <v>0.21428571428571427</v>
      </c>
      <c r="I1306" s="80">
        <v>0</v>
      </c>
      <c r="J1306" s="81">
        <v>0</v>
      </c>
      <c r="K1306" s="81">
        <v>3.4482758620689655E-2</v>
      </c>
      <c r="L1306" s="81">
        <v>0.87561576354679804</v>
      </c>
    </row>
    <row r="1307" spans="1:12" x14ac:dyDescent="0.25">
      <c r="A1307" s="76" t="s">
        <v>198</v>
      </c>
      <c r="B1307" s="80">
        <v>58</v>
      </c>
      <c r="C1307" s="80">
        <v>46</v>
      </c>
      <c r="D1307" s="81">
        <v>0.7931034482758621</v>
      </c>
      <c r="E1307" s="80">
        <v>35</v>
      </c>
      <c r="F1307" s="81">
        <v>0.76086956521739135</v>
      </c>
      <c r="G1307" s="80">
        <v>11</v>
      </c>
      <c r="H1307" s="81">
        <v>0.2391304347826087</v>
      </c>
      <c r="I1307" s="80">
        <v>0</v>
      </c>
      <c r="J1307" s="81">
        <v>0</v>
      </c>
      <c r="K1307" s="81">
        <v>0.20689655172413793</v>
      </c>
      <c r="L1307" s="81">
        <v>0.77698650674662673</v>
      </c>
    </row>
    <row r="1308" spans="1:12" x14ac:dyDescent="0.25">
      <c r="A1308" s="76" t="s">
        <v>196</v>
      </c>
      <c r="B1308" s="80">
        <v>34</v>
      </c>
      <c r="C1308" s="80">
        <v>33</v>
      </c>
      <c r="D1308" s="81">
        <v>0.97058823529411764</v>
      </c>
      <c r="E1308" s="80">
        <v>24</v>
      </c>
      <c r="F1308" s="81">
        <v>0.72727272727272729</v>
      </c>
      <c r="G1308" s="80">
        <v>9</v>
      </c>
      <c r="H1308" s="81">
        <v>0.27272727272727271</v>
      </c>
      <c r="I1308" s="80">
        <v>0</v>
      </c>
      <c r="J1308" s="81">
        <v>0</v>
      </c>
      <c r="K1308" s="81">
        <v>2.9411764705882353E-2</v>
      </c>
      <c r="L1308" s="81">
        <v>0.84893048128342241</v>
      </c>
    </row>
    <row r="1309" spans="1:12" x14ac:dyDescent="0.25">
      <c r="A1309" s="76" t="s">
        <v>182</v>
      </c>
      <c r="B1309" s="80">
        <v>13</v>
      </c>
      <c r="C1309" s="80">
        <v>13</v>
      </c>
      <c r="D1309" s="81">
        <v>1</v>
      </c>
      <c r="E1309" s="80">
        <v>13</v>
      </c>
      <c r="F1309" s="81">
        <v>1</v>
      </c>
      <c r="G1309" s="80">
        <v>0</v>
      </c>
      <c r="H1309" s="81">
        <v>0</v>
      </c>
      <c r="I1309" s="80">
        <v>0</v>
      </c>
      <c r="J1309" s="81">
        <v>0</v>
      </c>
      <c r="K1309" s="81">
        <v>0</v>
      </c>
      <c r="L1309" s="81">
        <v>1</v>
      </c>
    </row>
    <row r="1310" spans="1:12" x14ac:dyDescent="0.25">
      <c r="A1310" s="76" t="s">
        <v>10</v>
      </c>
      <c r="B1310" s="80">
        <v>2</v>
      </c>
      <c r="C1310" s="80">
        <v>2</v>
      </c>
      <c r="D1310" s="81">
        <v>1</v>
      </c>
      <c r="E1310" s="80">
        <v>1</v>
      </c>
      <c r="F1310" s="81">
        <v>0.5</v>
      </c>
      <c r="G1310" s="80">
        <v>1</v>
      </c>
      <c r="H1310" s="81">
        <v>0.5</v>
      </c>
      <c r="I1310" s="80">
        <v>0</v>
      </c>
      <c r="J1310" s="81">
        <v>0</v>
      </c>
      <c r="K1310" s="81">
        <v>0</v>
      </c>
      <c r="L1310" s="81">
        <v>0.75</v>
      </c>
    </row>
    <row r="1311" spans="1:12" x14ac:dyDescent="0.25">
      <c r="A1311" s="76" t="s">
        <v>11</v>
      </c>
      <c r="B1311" s="80">
        <v>15</v>
      </c>
      <c r="C1311" s="80">
        <v>15</v>
      </c>
      <c r="D1311" s="81">
        <v>1</v>
      </c>
      <c r="E1311" s="80">
        <v>15</v>
      </c>
      <c r="F1311" s="81">
        <v>1</v>
      </c>
      <c r="G1311" s="80">
        <v>0</v>
      </c>
      <c r="H1311" s="81">
        <v>0</v>
      </c>
      <c r="I1311" s="80">
        <v>0</v>
      </c>
      <c r="J1311" s="81">
        <v>0</v>
      </c>
      <c r="K1311" s="81">
        <v>0</v>
      </c>
      <c r="L1311" s="81">
        <v>1</v>
      </c>
    </row>
    <row r="1312" spans="1:12" x14ac:dyDescent="0.25">
      <c r="A1312" s="76" t="s">
        <v>12</v>
      </c>
      <c r="B1312" s="80">
        <v>9</v>
      </c>
      <c r="C1312" s="80">
        <v>9</v>
      </c>
      <c r="D1312" s="81">
        <v>1</v>
      </c>
      <c r="E1312" s="80">
        <v>9</v>
      </c>
      <c r="F1312" s="81">
        <v>1</v>
      </c>
      <c r="G1312" s="80">
        <v>0</v>
      </c>
      <c r="H1312" s="81">
        <v>0</v>
      </c>
      <c r="I1312" s="80">
        <v>0</v>
      </c>
      <c r="J1312" s="81">
        <v>0</v>
      </c>
      <c r="K1312" s="81">
        <v>0</v>
      </c>
      <c r="L1312" s="81">
        <v>1</v>
      </c>
    </row>
    <row r="1313" spans="1:12" x14ac:dyDescent="0.25">
      <c r="A1313" s="76" t="s">
        <v>13</v>
      </c>
      <c r="B1313" s="80">
        <v>43</v>
      </c>
      <c r="C1313" s="80">
        <v>43</v>
      </c>
      <c r="D1313" s="81">
        <v>1</v>
      </c>
      <c r="E1313" s="80">
        <v>34</v>
      </c>
      <c r="F1313" s="81">
        <v>0.79069767441860461</v>
      </c>
      <c r="G1313" s="80">
        <v>9</v>
      </c>
      <c r="H1313" s="81">
        <v>0.20930232558139536</v>
      </c>
      <c r="I1313" s="80">
        <v>0</v>
      </c>
      <c r="J1313" s="81">
        <v>0</v>
      </c>
      <c r="K1313" s="81">
        <v>0</v>
      </c>
      <c r="L1313" s="81">
        <v>0.89534883720930236</v>
      </c>
    </row>
    <row r="1314" spans="1:12" x14ac:dyDescent="0.25">
      <c r="A1314" s="76" t="s">
        <v>15</v>
      </c>
      <c r="B1314" s="80">
        <v>19</v>
      </c>
      <c r="C1314" s="80">
        <v>14</v>
      </c>
      <c r="D1314" s="81">
        <v>0.73684210526315785</v>
      </c>
      <c r="E1314" s="80">
        <v>8</v>
      </c>
      <c r="F1314" s="81">
        <v>0.5714285714285714</v>
      </c>
      <c r="G1314" s="80">
        <v>6</v>
      </c>
      <c r="H1314" s="81">
        <v>0.42857142857142855</v>
      </c>
      <c r="I1314" s="80">
        <v>0</v>
      </c>
      <c r="J1314" s="81">
        <v>0</v>
      </c>
      <c r="K1314" s="81">
        <v>0.26315789473684209</v>
      </c>
      <c r="L1314" s="81">
        <v>0.65413533834586457</v>
      </c>
    </row>
    <row r="1315" spans="1:12" x14ac:dyDescent="0.25">
      <c r="A1315" s="106" t="s">
        <v>121</v>
      </c>
      <c r="B1315" s="109">
        <v>95</v>
      </c>
      <c r="C1315" s="109">
        <v>90</v>
      </c>
      <c r="D1315" s="110">
        <v>0.94736842105263153</v>
      </c>
      <c r="E1315" s="109">
        <v>76</v>
      </c>
      <c r="F1315" s="110">
        <v>0.84444444444444444</v>
      </c>
      <c r="G1315" s="109">
        <v>14</v>
      </c>
      <c r="H1315" s="110">
        <v>0.15555555555555556</v>
      </c>
      <c r="I1315" s="109">
        <v>0</v>
      </c>
      <c r="J1315" s="110">
        <v>0</v>
      </c>
      <c r="K1315" s="110">
        <v>5.2631578947368418E-2</v>
      </c>
      <c r="L1315" s="110">
        <v>0.89590643274853798</v>
      </c>
    </row>
    <row r="1316" spans="1:12" x14ac:dyDescent="0.25">
      <c r="A1316" s="76" t="s">
        <v>6</v>
      </c>
      <c r="B1316" s="80">
        <v>9</v>
      </c>
      <c r="C1316" s="80">
        <v>9</v>
      </c>
      <c r="D1316" s="81">
        <v>1</v>
      </c>
      <c r="E1316" s="80">
        <v>9</v>
      </c>
      <c r="F1316" s="81">
        <v>1</v>
      </c>
      <c r="G1316" s="80">
        <v>0</v>
      </c>
      <c r="H1316" s="81">
        <v>0</v>
      </c>
      <c r="I1316" s="80">
        <v>0</v>
      </c>
      <c r="J1316" s="81">
        <v>0</v>
      </c>
      <c r="K1316" s="81">
        <v>0</v>
      </c>
      <c r="L1316" s="81">
        <v>1</v>
      </c>
    </row>
    <row r="1317" spans="1:12" x14ac:dyDescent="0.25">
      <c r="A1317" s="76" t="s">
        <v>197</v>
      </c>
      <c r="B1317" s="80">
        <v>8</v>
      </c>
      <c r="C1317" s="80">
        <v>8</v>
      </c>
      <c r="D1317" s="81">
        <v>1</v>
      </c>
      <c r="E1317" s="80">
        <v>6</v>
      </c>
      <c r="F1317" s="81">
        <v>0.75</v>
      </c>
      <c r="G1317" s="80">
        <v>2</v>
      </c>
      <c r="H1317" s="81">
        <v>0.25</v>
      </c>
      <c r="I1317" s="80">
        <v>0</v>
      </c>
      <c r="J1317" s="81">
        <v>0</v>
      </c>
      <c r="K1317" s="81">
        <v>0</v>
      </c>
      <c r="L1317" s="81">
        <v>0.875</v>
      </c>
    </row>
    <row r="1318" spans="1:12" x14ac:dyDescent="0.25">
      <c r="A1318" s="76" t="s">
        <v>198</v>
      </c>
      <c r="B1318" s="80">
        <v>22</v>
      </c>
      <c r="C1318" s="80">
        <v>19</v>
      </c>
      <c r="D1318" s="81">
        <v>0.86363636363636365</v>
      </c>
      <c r="E1318" s="80">
        <v>15</v>
      </c>
      <c r="F1318" s="81">
        <v>0.78947368421052633</v>
      </c>
      <c r="G1318" s="80">
        <v>4</v>
      </c>
      <c r="H1318" s="81">
        <v>0.21052631578947367</v>
      </c>
      <c r="I1318" s="80">
        <v>0</v>
      </c>
      <c r="J1318" s="81">
        <v>0</v>
      </c>
      <c r="K1318" s="81">
        <v>0.13636363636363635</v>
      </c>
      <c r="L1318" s="81">
        <v>0.82655502392344493</v>
      </c>
    </row>
    <row r="1319" spans="1:12" x14ac:dyDescent="0.25">
      <c r="A1319" s="76" t="s">
        <v>196</v>
      </c>
      <c r="B1319" s="80">
        <v>20</v>
      </c>
      <c r="C1319" s="80">
        <v>19</v>
      </c>
      <c r="D1319" s="81">
        <v>0.95</v>
      </c>
      <c r="E1319" s="80">
        <v>12</v>
      </c>
      <c r="F1319" s="81">
        <v>0.63157894736842102</v>
      </c>
      <c r="G1319" s="80">
        <v>7</v>
      </c>
      <c r="H1319" s="81">
        <v>0.36842105263157893</v>
      </c>
      <c r="I1319" s="80">
        <v>0</v>
      </c>
      <c r="J1319" s="81">
        <v>0</v>
      </c>
      <c r="K1319" s="81">
        <v>0.05</v>
      </c>
      <c r="L1319" s="81">
        <v>0.79078947368421049</v>
      </c>
    </row>
    <row r="1320" spans="1:12" x14ac:dyDescent="0.25">
      <c r="A1320" s="76" t="s">
        <v>182</v>
      </c>
      <c r="B1320" s="80">
        <v>3</v>
      </c>
      <c r="C1320" s="80">
        <v>3</v>
      </c>
      <c r="D1320" s="81">
        <v>1</v>
      </c>
      <c r="E1320" s="80">
        <v>3</v>
      </c>
      <c r="F1320" s="81">
        <v>1</v>
      </c>
      <c r="G1320" s="80">
        <v>0</v>
      </c>
      <c r="H1320" s="81">
        <v>0</v>
      </c>
      <c r="I1320" s="80">
        <v>0</v>
      </c>
      <c r="J1320" s="81">
        <v>0</v>
      </c>
      <c r="K1320" s="81">
        <v>0</v>
      </c>
      <c r="L1320" s="81">
        <v>1</v>
      </c>
    </row>
    <row r="1321" spans="1:12" x14ac:dyDescent="0.25">
      <c r="A1321" s="76" t="s">
        <v>10</v>
      </c>
      <c r="B1321" s="80">
        <v>2</v>
      </c>
      <c r="C1321" s="80">
        <v>2</v>
      </c>
      <c r="D1321" s="81">
        <v>1</v>
      </c>
      <c r="E1321" s="80">
        <v>1</v>
      </c>
      <c r="F1321" s="81">
        <v>0.5</v>
      </c>
      <c r="G1321" s="80">
        <v>1</v>
      </c>
      <c r="H1321" s="81">
        <v>0.5</v>
      </c>
      <c r="I1321" s="80">
        <v>0</v>
      </c>
      <c r="J1321" s="81">
        <v>0</v>
      </c>
      <c r="K1321" s="81">
        <v>0</v>
      </c>
      <c r="L1321" s="81">
        <v>0.75</v>
      </c>
    </row>
    <row r="1322" spans="1:12" x14ac:dyDescent="0.25">
      <c r="A1322" s="76" t="s">
        <v>11</v>
      </c>
      <c r="B1322" s="80">
        <v>1</v>
      </c>
      <c r="C1322" s="80">
        <v>1</v>
      </c>
      <c r="D1322" s="81">
        <v>1</v>
      </c>
      <c r="E1322" s="80">
        <v>1</v>
      </c>
      <c r="F1322" s="81">
        <v>1</v>
      </c>
      <c r="G1322" s="80">
        <v>0</v>
      </c>
      <c r="H1322" s="81">
        <v>0</v>
      </c>
      <c r="I1322" s="80">
        <v>0</v>
      </c>
      <c r="J1322" s="81">
        <v>0</v>
      </c>
      <c r="K1322" s="81">
        <v>0</v>
      </c>
      <c r="L1322" s="81">
        <v>1</v>
      </c>
    </row>
    <row r="1323" spans="1:12" x14ac:dyDescent="0.25">
      <c r="A1323" s="76" t="s">
        <v>12</v>
      </c>
      <c r="B1323" s="80">
        <v>1</v>
      </c>
      <c r="C1323" s="80">
        <v>0</v>
      </c>
      <c r="D1323" s="81">
        <v>0</v>
      </c>
      <c r="E1323" s="80">
        <v>0</v>
      </c>
      <c r="F1323" s="81" t="e">
        <v>#DIV/0!</v>
      </c>
      <c r="G1323" s="80">
        <v>0</v>
      </c>
      <c r="H1323" s="81" t="e">
        <v>#DIV/0!</v>
      </c>
      <c r="I1323" s="80">
        <v>0</v>
      </c>
      <c r="J1323" s="81">
        <v>0</v>
      </c>
      <c r="K1323" s="81">
        <v>1</v>
      </c>
      <c r="L1323" s="81" t="e">
        <v>#DIV/0!</v>
      </c>
    </row>
    <row r="1324" spans="1:12" x14ac:dyDescent="0.25">
      <c r="A1324" s="76" t="s">
        <v>13</v>
      </c>
      <c r="B1324" s="80">
        <v>19</v>
      </c>
      <c r="C1324" s="80">
        <v>19</v>
      </c>
      <c r="D1324" s="81">
        <v>1</v>
      </c>
      <c r="E1324" s="80">
        <v>19</v>
      </c>
      <c r="F1324" s="81">
        <v>1</v>
      </c>
      <c r="G1324" s="80">
        <v>0</v>
      </c>
      <c r="H1324" s="81">
        <v>0</v>
      </c>
      <c r="I1324" s="80">
        <v>0</v>
      </c>
      <c r="J1324" s="81">
        <v>0</v>
      </c>
      <c r="K1324" s="81">
        <v>0</v>
      </c>
      <c r="L1324" s="81">
        <v>1</v>
      </c>
    </row>
    <row r="1325" spans="1:12" x14ac:dyDescent="0.25">
      <c r="A1325" s="76" t="s">
        <v>15</v>
      </c>
      <c r="B1325" s="80">
        <v>10</v>
      </c>
      <c r="C1325" s="80">
        <v>10</v>
      </c>
      <c r="D1325" s="81">
        <v>1</v>
      </c>
      <c r="E1325" s="80">
        <v>10</v>
      </c>
      <c r="F1325" s="81">
        <v>1</v>
      </c>
      <c r="G1325" s="80">
        <v>0</v>
      </c>
      <c r="H1325" s="81">
        <v>0</v>
      </c>
      <c r="I1325" s="80">
        <v>0</v>
      </c>
      <c r="J1325" s="81">
        <v>0</v>
      </c>
      <c r="K1325" s="81">
        <v>0</v>
      </c>
      <c r="L1325" s="81">
        <v>1</v>
      </c>
    </row>
    <row r="1326" spans="1:12" x14ac:dyDescent="0.25">
      <c r="A1326" s="106" t="s">
        <v>43</v>
      </c>
      <c r="B1326" s="109">
        <v>718</v>
      </c>
      <c r="C1326" s="109">
        <v>591</v>
      </c>
      <c r="D1326" s="110">
        <v>0.82311977715877438</v>
      </c>
      <c r="E1326" s="109">
        <v>505</v>
      </c>
      <c r="F1326" s="110">
        <v>0.85448392554991537</v>
      </c>
      <c r="G1326" s="109">
        <v>86</v>
      </c>
      <c r="H1326" s="110">
        <v>0.1455160744500846</v>
      </c>
      <c r="I1326" s="109">
        <v>6</v>
      </c>
      <c r="J1326" s="110">
        <v>8.356545961002786E-3</v>
      </c>
      <c r="K1326" s="110">
        <v>0.16852367688022285</v>
      </c>
      <c r="L1326" s="110">
        <v>0.83880185135434493</v>
      </c>
    </row>
    <row r="1327" spans="1:12" x14ac:dyDescent="0.25">
      <c r="A1327" s="76" t="s">
        <v>1</v>
      </c>
      <c r="B1327" s="80">
        <v>17</v>
      </c>
      <c r="C1327" s="80">
        <v>12</v>
      </c>
      <c r="D1327" s="81">
        <v>0.70588235294117652</v>
      </c>
      <c r="E1327" s="80">
        <v>11</v>
      </c>
      <c r="F1327" s="81">
        <v>0.91666666666666663</v>
      </c>
      <c r="G1327" s="80">
        <v>1</v>
      </c>
      <c r="H1327" s="81">
        <v>8.3333333333333329E-2</v>
      </c>
      <c r="I1327" s="80">
        <v>0</v>
      </c>
      <c r="J1327" s="81">
        <v>0</v>
      </c>
      <c r="K1327" s="81">
        <v>0.29411764705882354</v>
      </c>
      <c r="L1327" s="81">
        <v>0.81127450980392157</v>
      </c>
    </row>
    <row r="1328" spans="1:12" x14ac:dyDescent="0.25">
      <c r="A1328" s="76" t="s">
        <v>181</v>
      </c>
      <c r="B1328" s="80">
        <v>2</v>
      </c>
      <c r="C1328" s="80">
        <v>0</v>
      </c>
      <c r="D1328" s="81">
        <v>0</v>
      </c>
      <c r="E1328" s="80">
        <v>0</v>
      </c>
      <c r="F1328" s="81" t="e">
        <v>#DIV/0!</v>
      </c>
      <c r="G1328" s="80">
        <v>0</v>
      </c>
      <c r="H1328" s="81" t="e">
        <v>#DIV/0!</v>
      </c>
      <c r="I1328" s="80">
        <v>0</v>
      </c>
      <c r="J1328" s="81">
        <v>0</v>
      </c>
      <c r="K1328" s="81">
        <v>1</v>
      </c>
      <c r="L1328" s="81" t="e">
        <v>#DIV/0!</v>
      </c>
    </row>
    <row r="1329" spans="1:12" x14ac:dyDescent="0.25">
      <c r="A1329" s="76" t="s">
        <v>4</v>
      </c>
      <c r="B1329" s="80">
        <v>1</v>
      </c>
      <c r="C1329" s="80">
        <v>1</v>
      </c>
      <c r="D1329" s="81">
        <v>1</v>
      </c>
      <c r="E1329" s="80">
        <v>1</v>
      </c>
      <c r="F1329" s="81">
        <v>1</v>
      </c>
      <c r="G1329" s="80">
        <v>0</v>
      </c>
      <c r="H1329" s="81">
        <v>0</v>
      </c>
      <c r="I1329" s="80">
        <v>0</v>
      </c>
      <c r="J1329" s="81">
        <v>0</v>
      </c>
      <c r="K1329" s="81">
        <v>0</v>
      </c>
      <c r="L1329" s="81">
        <v>1</v>
      </c>
    </row>
    <row r="1330" spans="1:12" x14ac:dyDescent="0.25">
      <c r="A1330" s="76" t="s">
        <v>6</v>
      </c>
      <c r="B1330" s="80">
        <v>86</v>
      </c>
      <c r="C1330" s="80">
        <v>76</v>
      </c>
      <c r="D1330" s="81">
        <v>0.88372093023255816</v>
      </c>
      <c r="E1330" s="80">
        <v>70</v>
      </c>
      <c r="F1330" s="81">
        <v>0.92105263157894735</v>
      </c>
      <c r="G1330" s="80">
        <v>6</v>
      </c>
      <c r="H1330" s="81">
        <v>7.8947368421052627E-2</v>
      </c>
      <c r="I1330" s="80">
        <v>0</v>
      </c>
      <c r="J1330" s="81">
        <v>0</v>
      </c>
      <c r="K1330" s="81">
        <v>0.11627906976744186</v>
      </c>
      <c r="L1330" s="81">
        <v>0.90238678090575275</v>
      </c>
    </row>
    <row r="1331" spans="1:12" x14ac:dyDescent="0.25">
      <c r="A1331" s="76" t="s">
        <v>197</v>
      </c>
      <c r="B1331" s="80">
        <v>99</v>
      </c>
      <c r="C1331" s="80">
        <v>81</v>
      </c>
      <c r="D1331" s="81">
        <v>0.81818181818181823</v>
      </c>
      <c r="E1331" s="80">
        <v>63</v>
      </c>
      <c r="F1331" s="81">
        <v>0.77777777777777779</v>
      </c>
      <c r="G1331" s="80">
        <v>18</v>
      </c>
      <c r="H1331" s="81">
        <v>0.22222222222222221</v>
      </c>
      <c r="I1331" s="80">
        <v>0</v>
      </c>
      <c r="J1331" s="81">
        <v>0</v>
      </c>
      <c r="K1331" s="81">
        <v>0.18181818181818182</v>
      </c>
      <c r="L1331" s="81">
        <v>0.79797979797979801</v>
      </c>
    </row>
    <row r="1332" spans="1:12" x14ac:dyDescent="0.25">
      <c r="A1332" s="76" t="s">
        <v>198</v>
      </c>
      <c r="B1332" s="80">
        <v>146</v>
      </c>
      <c r="C1332" s="80">
        <v>98</v>
      </c>
      <c r="D1332" s="81">
        <v>0.67123287671232879</v>
      </c>
      <c r="E1332" s="80">
        <v>90</v>
      </c>
      <c r="F1332" s="81">
        <v>0.91836734693877553</v>
      </c>
      <c r="G1332" s="80">
        <v>8</v>
      </c>
      <c r="H1332" s="81">
        <v>8.1632653061224483E-2</v>
      </c>
      <c r="I1332" s="80">
        <v>6</v>
      </c>
      <c r="J1332" s="81">
        <v>4.1095890410958902E-2</v>
      </c>
      <c r="K1332" s="81">
        <v>0.28767123287671231</v>
      </c>
      <c r="L1332" s="81">
        <v>0.7948001118255521</v>
      </c>
    </row>
    <row r="1333" spans="1:12" x14ac:dyDescent="0.25">
      <c r="A1333" s="76" t="s">
        <v>196</v>
      </c>
      <c r="B1333" s="80">
        <v>75</v>
      </c>
      <c r="C1333" s="80">
        <v>66</v>
      </c>
      <c r="D1333" s="81">
        <v>0.88</v>
      </c>
      <c r="E1333" s="80">
        <v>51</v>
      </c>
      <c r="F1333" s="81">
        <v>0.77272727272727271</v>
      </c>
      <c r="G1333" s="80">
        <v>15</v>
      </c>
      <c r="H1333" s="81">
        <v>0.22727272727272727</v>
      </c>
      <c r="I1333" s="80">
        <v>0</v>
      </c>
      <c r="J1333" s="81">
        <v>0</v>
      </c>
      <c r="K1333" s="81">
        <v>0.12</v>
      </c>
      <c r="L1333" s="81">
        <v>0.82636363636363641</v>
      </c>
    </row>
    <row r="1334" spans="1:12" x14ac:dyDescent="0.25">
      <c r="A1334" s="76" t="s">
        <v>182</v>
      </c>
      <c r="B1334" s="80">
        <v>48</v>
      </c>
      <c r="C1334" s="80">
        <v>43</v>
      </c>
      <c r="D1334" s="81">
        <v>0.89583333333333337</v>
      </c>
      <c r="E1334" s="80">
        <v>43</v>
      </c>
      <c r="F1334" s="81">
        <v>1</v>
      </c>
      <c r="G1334" s="80">
        <v>0</v>
      </c>
      <c r="H1334" s="81">
        <v>0</v>
      </c>
      <c r="I1334" s="80">
        <v>0</v>
      </c>
      <c r="J1334" s="81">
        <v>0</v>
      </c>
      <c r="K1334" s="81">
        <v>0.10416666666666667</v>
      </c>
      <c r="L1334" s="81">
        <v>0.94791666666666674</v>
      </c>
    </row>
    <row r="1335" spans="1:12" x14ac:dyDescent="0.25">
      <c r="A1335" s="76" t="s">
        <v>10</v>
      </c>
      <c r="B1335" s="80">
        <v>20</v>
      </c>
      <c r="C1335" s="80">
        <v>17</v>
      </c>
      <c r="D1335" s="81">
        <v>0.85</v>
      </c>
      <c r="E1335" s="80">
        <v>15</v>
      </c>
      <c r="F1335" s="81">
        <v>0.88235294117647056</v>
      </c>
      <c r="G1335" s="80">
        <v>2</v>
      </c>
      <c r="H1335" s="81">
        <v>0.11764705882352941</v>
      </c>
      <c r="I1335" s="80">
        <v>0</v>
      </c>
      <c r="J1335" s="81">
        <v>0</v>
      </c>
      <c r="K1335" s="81">
        <v>0.15</v>
      </c>
      <c r="L1335" s="81">
        <v>0.86617647058823533</v>
      </c>
    </row>
    <row r="1336" spans="1:12" x14ac:dyDescent="0.25">
      <c r="A1336" s="76" t="s">
        <v>11</v>
      </c>
      <c r="B1336" s="80">
        <v>42</v>
      </c>
      <c r="C1336" s="80">
        <v>34</v>
      </c>
      <c r="D1336" s="81">
        <v>0.80952380952380953</v>
      </c>
      <c r="E1336" s="80">
        <v>31</v>
      </c>
      <c r="F1336" s="81">
        <v>0.91176470588235292</v>
      </c>
      <c r="G1336" s="80">
        <v>3</v>
      </c>
      <c r="H1336" s="81">
        <v>8.8235294117647065E-2</v>
      </c>
      <c r="I1336" s="80">
        <v>0</v>
      </c>
      <c r="J1336" s="81">
        <v>0</v>
      </c>
      <c r="K1336" s="81">
        <v>0.19047619047619047</v>
      </c>
      <c r="L1336" s="81">
        <v>0.86064425770308128</v>
      </c>
    </row>
    <row r="1337" spans="1:12" x14ac:dyDescent="0.25">
      <c r="A1337" s="76" t="s">
        <v>12</v>
      </c>
      <c r="B1337" s="80">
        <v>12</v>
      </c>
      <c r="C1337" s="80">
        <v>9</v>
      </c>
      <c r="D1337" s="81">
        <v>0.75</v>
      </c>
      <c r="E1337" s="80">
        <v>9</v>
      </c>
      <c r="F1337" s="81">
        <v>1</v>
      </c>
      <c r="G1337" s="80">
        <v>0</v>
      </c>
      <c r="H1337" s="81">
        <v>0</v>
      </c>
      <c r="I1337" s="80">
        <v>0</v>
      </c>
      <c r="J1337" s="81">
        <v>0</v>
      </c>
      <c r="K1337" s="81">
        <v>0.25</v>
      </c>
      <c r="L1337" s="81">
        <v>0.875</v>
      </c>
    </row>
    <row r="1338" spans="1:12" x14ac:dyDescent="0.25">
      <c r="A1338" s="76" t="s">
        <v>13</v>
      </c>
      <c r="B1338" s="80">
        <v>114</v>
      </c>
      <c r="C1338" s="80">
        <v>109</v>
      </c>
      <c r="D1338" s="81">
        <v>0.95614035087719296</v>
      </c>
      <c r="E1338" s="80">
        <v>77</v>
      </c>
      <c r="F1338" s="81">
        <v>0.70642201834862384</v>
      </c>
      <c r="G1338" s="80">
        <v>32</v>
      </c>
      <c r="H1338" s="81">
        <v>0.29357798165137616</v>
      </c>
      <c r="I1338" s="80">
        <v>0</v>
      </c>
      <c r="J1338" s="81">
        <v>0</v>
      </c>
      <c r="K1338" s="81">
        <v>4.3859649122807015E-2</v>
      </c>
      <c r="L1338" s="81">
        <v>0.83128118461290845</v>
      </c>
    </row>
    <row r="1339" spans="1:12" x14ac:dyDescent="0.25">
      <c r="A1339" s="76" t="s">
        <v>15</v>
      </c>
      <c r="B1339" s="80">
        <v>56</v>
      </c>
      <c r="C1339" s="80">
        <v>45</v>
      </c>
      <c r="D1339" s="81">
        <v>0.8035714285714286</v>
      </c>
      <c r="E1339" s="80">
        <v>44</v>
      </c>
      <c r="F1339" s="81">
        <v>0.97777777777777775</v>
      </c>
      <c r="G1339" s="80">
        <v>1</v>
      </c>
      <c r="H1339" s="81">
        <v>2.2222222222222223E-2</v>
      </c>
      <c r="I1339" s="80">
        <v>0</v>
      </c>
      <c r="J1339" s="81">
        <v>0</v>
      </c>
      <c r="K1339" s="81">
        <v>0.19642857142857142</v>
      </c>
      <c r="L1339" s="81">
        <v>0.89067460317460312</v>
      </c>
    </row>
    <row r="1340" spans="1:12" x14ac:dyDescent="0.25">
      <c r="A1340" s="106" t="s">
        <v>44</v>
      </c>
      <c r="B1340" s="109">
        <v>220</v>
      </c>
      <c r="C1340" s="109">
        <v>213</v>
      </c>
      <c r="D1340" s="110">
        <v>0.96818181818181814</v>
      </c>
      <c r="E1340" s="109">
        <v>180</v>
      </c>
      <c r="F1340" s="110">
        <v>0.84507042253521125</v>
      </c>
      <c r="G1340" s="109">
        <v>33</v>
      </c>
      <c r="H1340" s="110">
        <v>0.15492957746478872</v>
      </c>
      <c r="I1340" s="109">
        <v>1</v>
      </c>
      <c r="J1340" s="110">
        <v>4.5454545454545452E-3</v>
      </c>
      <c r="K1340" s="110">
        <v>2.7272727272727271E-2</v>
      </c>
      <c r="L1340" s="110">
        <v>0.90662612035851464</v>
      </c>
    </row>
    <row r="1341" spans="1:12" x14ac:dyDescent="0.25">
      <c r="A1341" s="76" t="s">
        <v>199</v>
      </c>
      <c r="B1341" s="80">
        <v>2</v>
      </c>
      <c r="C1341" s="80">
        <v>2</v>
      </c>
      <c r="D1341" s="81">
        <v>1</v>
      </c>
      <c r="E1341" s="80">
        <v>2</v>
      </c>
      <c r="F1341" s="81">
        <v>1</v>
      </c>
      <c r="G1341" s="80">
        <v>0</v>
      </c>
      <c r="H1341" s="81">
        <v>0</v>
      </c>
      <c r="I1341" s="80">
        <v>0</v>
      </c>
      <c r="J1341" s="81">
        <v>0</v>
      </c>
      <c r="K1341" s="81">
        <v>0</v>
      </c>
      <c r="L1341" s="81">
        <v>1</v>
      </c>
    </row>
    <row r="1342" spans="1:12" x14ac:dyDescent="0.25">
      <c r="A1342" s="76" t="s">
        <v>1</v>
      </c>
      <c r="B1342" s="80">
        <v>9</v>
      </c>
      <c r="C1342" s="80">
        <v>9</v>
      </c>
      <c r="D1342" s="81">
        <v>1</v>
      </c>
      <c r="E1342" s="80">
        <v>9</v>
      </c>
      <c r="F1342" s="81">
        <v>1</v>
      </c>
      <c r="G1342" s="80">
        <v>0</v>
      </c>
      <c r="H1342" s="81">
        <v>0</v>
      </c>
      <c r="I1342" s="80">
        <v>0</v>
      </c>
      <c r="J1342" s="81">
        <v>0</v>
      </c>
      <c r="K1342" s="81">
        <v>0</v>
      </c>
      <c r="L1342" s="81">
        <v>1</v>
      </c>
    </row>
    <row r="1343" spans="1:12" x14ac:dyDescent="0.25">
      <c r="A1343" s="76" t="s">
        <v>6</v>
      </c>
      <c r="B1343" s="80">
        <v>13</v>
      </c>
      <c r="C1343" s="80">
        <v>10</v>
      </c>
      <c r="D1343" s="81">
        <v>0.76923076923076927</v>
      </c>
      <c r="E1343" s="80">
        <v>9</v>
      </c>
      <c r="F1343" s="81">
        <v>0.9</v>
      </c>
      <c r="G1343" s="80">
        <v>1</v>
      </c>
      <c r="H1343" s="81">
        <v>0.1</v>
      </c>
      <c r="I1343" s="80">
        <v>0</v>
      </c>
      <c r="J1343" s="81">
        <v>0</v>
      </c>
      <c r="K1343" s="81">
        <v>0.23076923076923078</v>
      </c>
      <c r="L1343" s="81">
        <v>0.83461538461538465</v>
      </c>
    </row>
    <row r="1344" spans="1:12" x14ac:dyDescent="0.25">
      <c r="A1344" s="76" t="s">
        <v>197</v>
      </c>
      <c r="B1344" s="80">
        <v>21</v>
      </c>
      <c r="C1344" s="80">
        <v>21</v>
      </c>
      <c r="D1344" s="81">
        <v>1</v>
      </c>
      <c r="E1344" s="80">
        <v>19</v>
      </c>
      <c r="F1344" s="81">
        <v>0.90476190476190477</v>
      </c>
      <c r="G1344" s="80">
        <v>2</v>
      </c>
      <c r="H1344" s="81">
        <v>9.5238095238095233E-2</v>
      </c>
      <c r="I1344" s="80">
        <v>0</v>
      </c>
      <c r="J1344" s="81">
        <v>0</v>
      </c>
      <c r="K1344" s="81">
        <v>0</v>
      </c>
      <c r="L1344" s="81">
        <v>0.95238095238095233</v>
      </c>
    </row>
    <row r="1345" spans="1:12" x14ac:dyDescent="0.25">
      <c r="A1345" s="76" t="s">
        <v>198</v>
      </c>
      <c r="B1345" s="80">
        <v>36</v>
      </c>
      <c r="C1345" s="80">
        <v>35</v>
      </c>
      <c r="D1345" s="81">
        <v>0.97222222222222221</v>
      </c>
      <c r="E1345" s="80">
        <v>29</v>
      </c>
      <c r="F1345" s="81">
        <v>0.82857142857142863</v>
      </c>
      <c r="G1345" s="80">
        <v>6</v>
      </c>
      <c r="H1345" s="81">
        <v>0.17142857142857143</v>
      </c>
      <c r="I1345" s="80">
        <v>0</v>
      </c>
      <c r="J1345" s="81">
        <v>0</v>
      </c>
      <c r="K1345" s="81">
        <v>2.7777777777777776E-2</v>
      </c>
      <c r="L1345" s="81">
        <v>0.90039682539682542</v>
      </c>
    </row>
    <row r="1346" spans="1:12" x14ac:dyDescent="0.25">
      <c r="A1346" s="76" t="s">
        <v>196</v>
      </c>
      <c r="B1346" s="80">
        <v>51</v>
      </c>
      <c r="C1346" s="80">
        <v>50</v>
      </c>
      <c r="D1346" s="81">
        <v>0.98039215686274506</v>
      </c>
      <c r="E1346" s="80">
        <v>42</v>
      </c>
      <c r="F1346" s="81">
        <v>0.84</v>
      </c>
      <c r="G1346" s="80">
        <v>8</v>
      </c>
      <c r="H1346" s="81">
        <v>0.16</v>
      </c>
      <c r="I1346" s="80">
        <v>0</v>
      </c>
      <c r="J1346" s="81">
        <v>0</v>
      </c>
      <c r="K1346" s="81">
        <v>1.9607843137254902E-2</v>
      </c>
      <c r="L1346" s="81">
        <v>0.91019607843137251</v>
      </c>
    </row>
    <row r="1347" spans="1:12" x14ac:dyDescent="0.25">
      <c r="A1347" s="76" t="s">
        <v>182</v>
      </c>
      <c r="B1347" s="80">
        <v>11</v>
      </c>
      <c r="C1347" s="80">
        <v>11</v>
      </c>
      <c r="D1347" s="81">
        <v>1</v>
      </c>
      <c r="E1347" s="80">
        <v>11</v>
      </c>
      <c r="F1347" s="81">
        <v>1</v>
      </c>
      <c r="G1347" s="80">
        <v>0</v>
      </c>
      <c r="H1347" s="81">
        <v>0</v>
      </c>
      <c r="I1347" s="80">
        <v>0</v>
      </c>
      <c r="J1347" s="81">
        <v>0</v>
      </c>
      <c r="K1347" s="81">
        <v>0</v>
      </c>
      <c r="L1347" s="81">
        <v>1</v>
      </c>
    </row>
    <row r="1348" spans="1:12" x14ac:dyDescent="0.25">
      <c r="A1348" s="76" t="s">
        <v>11</v>
      </c>
      <c r="B1348" s="80">
        <v>23</v>
      </c>
      <c r="C1348" s="80">
        <v>23</v>
      </c>
      <c r="D1348" s="81">
        <v>1</v>
      </c>
      <c r="E1348" s="80">
        <v>19</v>
      </c>
      <c r="F1348" s="81">
        <v>0.82608695652173914</v>
      </c>
      <c r="G1348" s="80">
        <v>4</v>
      </c>
      <c r="H1348" s="81">
        <v>0.17391304347826086</v>
      </c>
      <c r="I1348" s="80">
        <v>0</v>
      </c>
      <c r="J1348" s="81">
        <v>0</v>
      </c>
      <c r="K1348" s="81">
        <v>0</v>
      </c>
      <c r="L1348" s="81">
        <v>0.91304347826086962</v>
      </c>
    </row>
    <row r="1349" spans="1:12" x14ac:dyDescent="0.25">
      <c r="A1349" s="76" t="s">
        <v>12</v>
      </c>
      <c r="B1349" s="80">
        <v>1</v>
      </c>
      <c r="C1349" s="80">
        <v>1</v>
      </c>
      <c r="D1349" s="81">
        <v>1</v>
      </c>
      <c r="E1349" s="80">
        <v>1</v>
      </c>
      <c r="F1349" s="81">
        <v>1</v>
      </c>
      <c r="G1349" s="80">
        <v>0</v>
      </c>
      <c r="H1349" s="81">
        <v>0</v>
      </c>
      <c r="I1349" s="80">
        <v>0</v>
      </c>
      <c r="J1349" s="81">
        <v>0</v>
      </c>
      <c r="K1349" s="81">
        <v>0</v>
      </c>
      <c r="L1349" s="81">
        <v>1</v>
      </c>
    </row>
    <row r="1350" spans="1:12" x14ac:dyDescent="0.25">
      <c r="A1350" s="76" t="s">
        <v>13</v>
      </c>
      <c r="B1350" s="80">
        <v>42</v>
      </c>
      <c r="C1350" s="80">
        <v>41</v>
      </c>
      <c r="D1350" s="81">
        <v>0.97619047619047616</v>
      </c>
      <c r="E1350" s="80">
        <v>32</v>
      </c>
      <c r="F1350" s="81">
        <v>0.78048780487804881</v>
      </c>
      <c r="G1350" s="80">
        <v>9</v>
      </c>
      <c r="H1350" s="81">
        <v>0.21951219512195122</v>
      </c>
      <c r="I1350" s="80">
        <v>1</v>
      </c>
      <c r="J1350" s="81">
        <v>2.3809523809523808E-2</v>
      </c>
      <c r="K1350" s="81">
        <v>0</v>
      </c>
      <c r="L1350" s="81">
        <v>0.87833914053426243</v>
      </c>
    </row>
    <row r="1351" spans="1:12" x14ac:dyDescent="0.25">
      <c r="A1351" s="76" t="s">
        <v>15</v>
      </c>
      <c r="B1351" s="80">
        <v>11</v>
      </c>
      <c r="C1351" s="80">
        <v>10</v>
      </c>
      <c r="D1351" s="81">
        <v>0.90909090909090906</v>
      </c>
      <c r="E1351" s="80">
        <v>7</v>
      </c>
      <c r="F1351" s="81">
        <v>0.7</v>
      </c>
      <c r="G1351" s="80">
        <v>3</v>
      </c>
      <c r="H1351" s="81">
        <v>0.3</v>
      </c>
      <c r="I1351" s="80">
        <v>0</v>
      </c>
      <c r="J1351" s="81">
        <v>0</v>
      </c>
      <c r="K1351" s="81">
        <v>9.0909090909090912E-2</v>
      </c>
      <c r="L1351" s="81">
        <v>0.80454545454545445</v>
      </c>
    </row>
    <row r="1352" spans="1:12" x14ac:dyDescent="0.25">
      <c r="A1352" s="106" t="s">
        <v>167</v>
      </c>
      <c r="B1352" s="109">
        <v>507</v>
      </c>
      <c r="C1352" s="109">
        <v>494</v>
      </c>
      <c r="D1352" s="110">
        <v>0.97435897435897434</v>
      </c>
      <c r="E1352" s="109">
        <v>461</v>
      </c>
      <c r="F1352" s="110">
        <v>0.9331983805668016</v>
      </c>
      <c r="G1352" s="109">
        <v>33</v>
      </c>
      <c r="H1352" s="110">
        <v>6.6801619433198386E-2</v>
      </c>
      <c r="I1352" s="109">
        <v>0</v>
      </c>
      <c r="J1352" s="110">
        <v>0</v>
      </c>
      <c r="K1352" s="110">
        <v>2.564102564102564E-2</v>
      </c>
      <c r="L1352" s="110">
        <v>0.95377867746288802</v>
      </c>
    </row>
    <row r="1353" spans="1:12" x14ac:dyDescent="0.25">
      <c r="A1353" s="76" t="s">
        <v>1</v>
      </c>
      <c r="B1353" s="80">
        <v>5</v>
      </c>
      <c r="C1353" s="80">
        <v>5</v>
      </c>
      <c r="D1353" s="81">
        <v>1</v>
      </c>
      <c r="E1353" s="80">
        <v>3</v>
      </c>
      <c r="F1353" s="81">
        <v>0.6</v>
      </c>
      <c r="G1353" s="80">
        <v>2</v>
      </c>
      <c r="H1353" s="81">
        <v>0.4</v>
      </c>
      <c r="I1353" s="80">
        <v>0</v>
      </c>
      <c r="J1353" s="81">
        <v>0</v>
      </c>
      <c r="K1353" s="81">
        <v>0</v>
      </c>
      <c r="L1353" s="81">
        <v>0.8</v>
      </c>
    </row>
    <row r="1354" spans="1:12" x14ac:dyDescent="0.25">
      <c r="A1354" s="76" t="s">
        <v>6</v>
      </c>
      <c r="B1354" s="80">
        <v>88</v>
      </c>
      <c r="C1354" s="80">
        <v>86</v>
      </c>
      <c r="D1354" s="81">
        <v>0.97727272727272729</v>
      </c>
      <c r="E1354" s="80">
        <v>82</v>
      </c>
      <c r="F1354" s="81">
        <v>0.95348837209302328</v>
      </c>
      <c r="G1354" s="80">
        <v>4</v>
      </c>
      <c r="H1354" s="81">
        <v>4.6511627906976744E-2</v>
      </c>
      <c r="I1354" s="80">
        <v>0</v>
      </c>
      <c r="J1354" s="81">
        <v>0</v>
      </c>
      <c r="K1354" s="81">
        <v>2.2727272727272728E-2</v>
      </c>
      <c r="L1354" s="81">
        <v>0.96538054968287534</v>
      </c>
    </row>
    <row r="1355" spans="1:12" x14ac:dyDescent="0.25">
      <c r="A1355" s="76" t="s">
        <v>197</v>
      </c>
      <c r="B1355" s="80">
        <v>75</v>
      </c>
      <c r="C1355" s="80">
        <v>75</v>
      </c>
      <c r="D1355" s="81">
        <v>1</v>
      </c>
      <c r="E1355" s="80">
        <v>71</v>
      </c>
      <c r="F1355" s="81">
        <v>0.94666666666666666</v>
      </c>
      <c r="G1355" s="80">
        <v>4</v>
      </c>
      <c r="H1355" s="81">
        <v>5.3333333333333337E-2</v>
      </c>
      <c r="I1355" s="80">
        <v>0</v>
      </c>
      <c r="J1355" s="81">
        <v>0</v>
      </c>
      <c r="K1355" s="81">
        <v>0</v>
      </c>
      <c r="L1355" s="81">
        <v>0.97333333333333338</v>
      </c>
    </row>
    <row r="1356" spans="1:12" x14ac:dyDescent="0.25">
      <c r="A1356" s="76" t="s">
        <v>198</v>
      </c>
      <c r="B1356" s="80">
        <v>54</v>
      </c>
      <c r="C1356" s="80">
        <v>50</v>
      </c>
      <c r="D1356" s="81">
        <v>0.92592592592592593</v>
      </c>
      <c r="E1356" s="80">
        <v>45</v>
      </c>
      <c r="F1356" s="81">
        <v>0.9</v>
      </c>
      <c r="G1356" s="80">
        <v>5</v>
      </c>
      <c r="H1356" s="81">
        <v>0.1</v>
      </c>
      <c r="I1356" s="80">
        <v>0</v>
      </c>
      <c r="J1356" s="81">
        <v>0</v>
      </c>
      <c r="K1356" s="81">
        <v>7.407407407407407E-2</v>
      </c>
      <c r="L1356" s="81">
        <v>0.91296296296296298</v>
      </c>
    </row>
    <row r="1357" spans="1:12" x14ac:dyDescent="0.25">
      <c r="A1357" s="76" t="s">
        <v>196</v>
      </c>
      <c r="B1357" s="80">
        <v>38</v>
      </c>
      <c r="C1357" s="80">
        <v>38</v>
      </c>
      <c r="D1357" s="81">
        <v>1</v>
      </c>
      <c r="E1357" s="80">
        <v>31</v>
      </c>
      <c r="F1357" s="81">
        <v>0.81578947368421051</v>
      </c>
      <c r="G1357" s="80">
        <v>7</v>
      </c>
      <c r="H1357" s="81">
        <v>0.18421052631578946</v>
      </c>
      <c r="I1357" s="80">
        <v>0</v>
      </c>
      <c r="J1357" s="81">
        <v>0</v>
      </c>
      <c r="K1357" s="81">
        <v>0</v>
      </c>
      <c r="L1357" s="81">
        <v>0.90789473684210531</v>
      </c>
    </row>
    <row r="1358" spans="1:12" x14ac:dyDescent="0.25">
      <c r="A1358" s="76" t="s">
        <v>182</v>
      </c>
      <c r="B1358" s="80">
        <v>49</v>
      </c>
      <c r="C1358" s="80">
        <v>48</v>
      </c>
      <c r="D1358" s="81">
        <v>0.97959183673469385</v>
      </c>
      <c r="E1358" s="80">
        <v>48</v>
      </c>
      <c r="F1358" s="81">
        <v>1</v>
      </c>
      <c r="G1358" s="80">
        <v>0</v>
      </c>
      <c r="H1358" s="81">
        <v>0</v>
      </c>
      <c r="I1358" s="80">
        <v>0</v>
      </c>
      <c r="J1358" s="81">
        <v>0</v>
      </c>
      <c r="K1358" s="81">
        <v>2.0408163265306121E-2</v>
      </c>
      <c r="L1358" s="81">
        <v>0.98979591836734693</v>
      </c>
    </row>
    <row r="1359" spans="1:12" x14ac:dyDescent="0.25">
      <c r="A1359" s="76" t="s">
        <v>10</v>
      </c>
      <c r="B1359" s="80">
        <v>7</v>
      </c>
      <c r="C1359" s="80">
        <v>5</v>
      </c>
      <c r="D1359" s="81">
        <v>0.7142857142857143</v>
      </c>
      <c r="E1359" s="80">
        <v>4</v>
      </c>
      <c r="F1359" s="81">
        <v>0.8</v>
      </c>
      <c r="G1359" s="80">
        <v>1</v>
      </c>
      <c r="H1359" s="81">
        <v>0.2</v>
      </c>
      <c r="I1359" s="80">
        <v>0</v>
      </c>
      <c r="J1359" s="81">
        <v>0</v>
      </c>
      <c r="K1359" s="81">
        <v>0.2857142857142857</v>
      </c>
      <c r="L1359" s="81">
        <v>0.75714285714285712</v>
      </c>
    </row>
    <row r="1360" spans="1:12" x14ac:dyDescent="0.25">
      <c r="A1360" s="76" t="s">
        <v>11</v>
      </c>
      <c r="B1360" s="80">
        <v>28</v>
      </c>
      <c r="C1360" s="80">
        <v>27</v>
      </c>
      <c r="D1360" s="81">
        <v>0.9642857142857143</v>
      </c>
      <c r="E1360" s="80">
        <v>25</v>
      </c>
      <c r="F1360" s="81">
        <v>0.92592592592592593</v>
      </c>
      <c r="G1360" s="80">
        <v>2</v>
      </c>
      <c r="H1360" s="81">
        <v>7.407407407407407E-2</v>
      </c>
      <c r="I1360" s="80">
        <v>0</v>
      </c>
      <c r="J1360" s="81">
        <v>0</v>
      </c>
      <c r="K1360" s="81">
        <v>3.5714285714285712E-2</v>
      </c>
      <c r="L1360" s="81">
        <v>0.94510582010582012</v>
      </c>
    </row>
    <row r="1361" spans="1:12" x14ac:dyDescent="0.25">
      <c r="A1361" s="76" t="s">
        <v>12</v>
      </c>
      <c r="B1361" s="80">
        <v>20</v>
      </c>
      <c r="C1361" s="80">
        <v>19</v>
      </c>
      <c r="D1361" s="81">
        <v>0.95</v>
      </c>
      <c r="E1361" s="80">
        <v>17</v>
      </c>
      <c r="F1361" s="81">
        <v>0.89473684210526316</v>
      </c>
      <c r="G1361" s="80">
        <v>2</v>
      </c>
      <c r="H1361" s="81">
        <v>0.10526315789473684</v>
      </c>
      <c r="I1361" s="80">
        <v>0</v>
      </c>
      <c r="J1361" s="81">
        <v>0</v>
      </c>
      <c r="K1361" s="81">
        <v>0.05</v>
      </c>
      <c r="L1361" s="81">
        <v>0.9223684210526315</v>
      </c>
    </row>
    <row r="1362" spans="1:12" x14ac:dyDescent="0.25">
      <c r="A1362" s="76" t="s">
        <v>13</v>
      </c>
      <c r="B1362" s="80">
        <v>48</v>
      </c>
      <c r="C1362" s="80">
        <v>48</v>
      </c>
      <c r="D1362" s="81">
        <v>1</v>
      </c>
      <c r="E1362" s="80">
        <v>46</v>
      </c>
      <c r="F1362" s="81">
        <v>0.95833333333333337</v>
      </c>
      <c r="G1362" s="80">
        <v>2</v>
      </c>
      <c r="H1362" s="81">
        <v>4.1666666666666664E-2</v>
      </c>
      <c r="I1362" s="80">
        <v>0</v>
      </c>
      <c r="J1362" s="81">
        <v>0</v>
      </c>
      <c r="K1362" s="81">
        <v>0</v>
      </c>
      <c r="L1362" s="81">
        <v>0.97916666666666674</v>
      </c>
    </row>
    <row r="1363" spans="1:12" x14ac:dyDescent="0.25">
      <c r="A1363" s="76" t="s">
        <v>15</v>
      </c>
      <c r="B1363" s="80">
        <v>95</v>
      </c>
      <c r="C1363" s="80">
        <v>93</v>
      </c>
      <c r="D1363" s="81">
        <v>0.97894736842105268</v>
      </c>
      <c r="E1363" s="80">
        <v>89</v>
      </c>
      <c r="F1363" s="81">
        <v>0.956989247311828</v>
      </c>
      <c r="G1363" s="80">
        <v>4</v>
      </c>
      <c r="H1363" s="81">
        <v>4.3010752688172046E-2</v>
      </c>
      <c r="I1363" s="80">
        <v>0</v>
      </c>
      <c r="J1363" s="81">
        <v>0</v>
      </c>
      <c r="K1363" s="81">
        <v>2.1052631578947368E-2</v>
      </c>
      <c r="L1363" s="81">
        <v>0.96796830786644028</v>
      </c>
    </row>
    <row r="1364" spans="1:12" x14ac:dyDescent="0.25">
      <c r="A1364" s="106" t="s">
        <v>122</v>
      </c>
      <c r="B1364" s="109">
        <v>136</v>
      </c>
      <c r="C1364" s="109">
        <v>119</v>
      </c>
      <c r="D1364" s="110">
        <v>0.875</v>
      </c>
      <c r="E1364" s="109">
        <v>98</v>
      </c>
      <c r="F1364" s="110">
        <v>0.82352941176470584</v>
      </c>
      <c r="G1364" s="109">
        <v>21</v>
      </c>
      <c r="H1364" s="110">
        <v>0.17647058823529413</v>
      </c>
      <c r="I1364" s="109">
        <v>2</v>
      </c>
      <c r="J1364" s="110">
        <v>1.4705882352941176E-2</v>
      </c>
      <c r="K1364" s="110">
        <v>0.11029411764705882</v>
      </c>
      <c r="L1364" s="110">
        <v>0.84926470588235292</v>
      </c>
    </row>
    <row r="1365" spans="1:12" x14ac:dyDescent="0.25">
      <c r="A1365" s="76" t="s">
        <v>1</v>
      </c>
      <c r="B1365" s="80">
        <v>5</v>
      </c>
      <c r="C1365" s="80">
        <v>4</v>
      </c>
      <c r="D1365" s="81">
        <v>0.8</v>
      </c>
      <c r="E1365" s="80">
        <v>4</v>
      </c>
      <c r="F1365" s="81">
        <v>1</v>
      </c>
      <c r="G1365" s="80">
        <v>0</v>
      </c>
      <c r="H1365" s="81">
        <v>0</v>
      </c>
      <c r="I1365" s="80">
        <v>0</v>
      </c>
      <c r="J1365" s="81">
        <v>0</v>
      </c>
      <c r="K1365" s="81">
        <v>0.2</v>
      </c>
      <c r="L1365" s="81">
        <v>0.9</v>
      </c>
    </row>
    <row r="1366" spans="1:12" x14ac:dyDescent="0.25">
      <c r="A1366" s="76" t="s">
        <v>6</v>
      </c>
      <c r="B1366" s="80">
        <v>3</v>
      </c>
      <c r="C1366" s="80">
        <v>3</v>
      </c>
      <c r="D1366" s="81">
        <v>1</v>
      </c>
      <c r="E1366" s="80">
        <v>1</v>
      </c>
      <c r="F1366" s="81">
        <v>0.33333333333333331</v>
      </c>
      <c r="G1366" s="80">
        <v>2</v>
      </c>
      <c r="H1366" s="81">
        <v>0.66666666666666663</v>
      </c>
      <c r="I1366" s="80">
        <v>0</v>
      </c>
      <c r="J1366" s="81">
        <v>0</v>
      </c>
      <c r="K1366" s="81">
        <v>0</v>
      </c>
      <c r="L1366" s="81">
        <v>0.66666666666666663</v>
      </c>
    </row>
    <row r="1367" spans="1:12" x14ac:dyDescent="0.25">
      <c r="A1367" s="76" t="s">
        <v>197</v>
      </c>
      <c r="B1367" s="80">
        <v>21</v>
      </c>
      <c r="C1367" s="80">
        <v>20</v>
      </c>
      <c r="D1367" s="81">
        <v>0.95238095238095233</v>
      </c>
      <c r="E1367" s="80">
        <v>15</v>
      </c>
      <c r="F1367" s="81">
        <v>0.75</v>
      </c>
      <c r="G1367" s="80">
        <v>5</v>
      </c>
      <c r="H1367" s="81">
        <v>0.25</v>
      </c>
      <c r="I1367" s="80">
        <v>0</v>
      </c>
      <c r="J1367" s="81">
        <v>0</v>
      </c>
      <c r="K1367" s="81">
        <v>4.7619047619047616E-2</v>
      </c>
      <c r="L1367" s="81">
        <v>0.85119047619047616</v>
      </c>
    </row>
    <row r="1368" spans="1:12" x14ac:dyDescent="0.25">
      <c r="A1368" s="76" t="s">
        <v>198</v>
      </c>
      <c r="B1368" s="80">
        <v>35</v>
      </c>
      <c r="C1368" s="80">
        <v>29</v>
      </c>
      <c r="D1368" s="81">
        <v>0.82857142857142863</v>
      </c>
      <c r="E1368" s="80">
        <v>26</v>
      </c>
      <c r="F1368" s="81">
        <v>0.89655172413793105</v>
      </c>
      <c r="G1368" s="80">
        <v>3</v>
      </c>
      <c r="H1368" s="81">
        <v>0.10344827586206896</v>
      </c>
      <c r="I1368" s="80">
        <v>0</v>
      </c>
      <c r="J1368" s="81">
        <v>0</v>
      </c>
      <c r="K1368" s="81">
        <v>0.17142857142857143</v>
      </c>
      <c r="L1368" s="81">
        <v>0.86256157635467989</v>
      </c>
    </row>
    <row r="1369" spans="1:12" x14ac:dyDescent="0.25">
      <c r="A1369" s="76" t="s">
        <v>196</v>
      </c>
      <c r="B1369" s="80">
        <v>17</v>
      </c>
      <c r="C1369" s="80">
        <v>15</v>
      </c>
      <c r="D1369" s="81">
        <v>0.88235294117647056</v>
      </c>
      <c r="E1369" s="80">
        <v>14</v>
      </c>
      <c r="F1369" s="81">
        <v>0.93333333333333335</v>
      </c>
      <c r="G1369" s="80">
        <v>1</v>
      </c>
      <c r="H1369" s="81">
        <v>6.6666666666666666E-2</v>
      </c>
      <c r="I1369" s="80">
        <v>1</v>
      </c>
      <c r="J1369" s="81">
        <v>5.8823529411764705E-2</v>
      </c>
      <c r="K1369" s="81">
        <v>5.8823529411764705E-2</v>
      </c>
      <c r="L1369" s="81">
        <v>0.90784313725490196</v>
      </c>
    </row>
    <row r="1370" spans="1:12" x14ac:dyDescent="0.25">
      <c r="A1370" s="76" t="s">
        <v>182</v>
      </c>
      <c r="B1370" s="80">
        <v>13</v>
      </c>
      <c r="C1370" s="80">
        <v>12</v>
      </c>
      <c r="D1370" s="81">
        <v>0.92307692307692313</v>
      </c>
      <c r="E1370" s="80">
        <v>12</v>
      </c>
      <c r="F1370" s="81">
        <v>1</v>
      </c>
      <c r="G1370" s="80">
        <v>0</v>
      </c>
      <c r="H1370" s="81">
        <v>0</v>
      </c>
      <c r="I1370" s="80">
        <v>1</v>
      </c>
      <c r="J1370" s="81">
        <v>7.6923076923076927E-2</v>
      </c>
      <c r="K1370" s="81">
        <v>0</v>
      </c>
      <c r="L1370" s="81">
        <v>0.96153846153846156</v>
      </c>
    </row>
    <row r="1371" spans="1:12" x14ac:dyDescent="0.25">
      <c r="A1371" s="76" t="s">
        <v>10</v>
      </c>
      <c r="B1371" s="80">
        <v>4</v>
      </c>
      <c r="C1371" s="80">
        <v>3</v>
      </c>
      <c r="D1371" s="81">
        <v>0.75</v>
      </c>
      <c r="E1371" s="80">
        <v>2</v>
      </c>
      <c r="F1371" s="81">
        <v>0.66666666666666663</v>
      </c>
      <c r="G1371" s="80">
        <v>1</v>
      </c>
      <c r="H1371" s="81">
        <v>0.33333333333333331</v>
      </c>
      <c r="I1371" s="80">
        <v>0</v>
      </c>
      <c r="J1371" s="81">
        <v>0</v>
      </c>
      <c r="K1371" s="81">
        <v>0.25</v>
      </c>
      <c r="L1371" s="81">
        <v>0.70833333333333326</v>
      </c>
    </row>
    <row r="1372" spans="1:12" x14ac:dyDescent="0.25">
      <c r="A1372" s="76" t="s">
        <v>11</v>
      </c>
      <c r="B1372" s="80">
        <v>5</v>
      </c>
      <c r="C1372" s="80">
        <v>4</v>
      </c>
      <c r="D1372" s="81">
        <v>0.8</v>
      </c>
      <c r="E1372" s="80">
        <v>2</v>
      </c>
      <c r="F1372" s="81">
        <v>0.5</v>
      </c>
      <c r="G1372" s="80">
        <v>2</v>
      </c>
      <c r="H1372" s="81">
        <v>0.5</v>
      </c>
      <c r="I1372" s="80">
        <v>0</v>
      </c>
      <c r="J1372" s="81">
        <v>0</v>
      </c>
      <c r="K1372" s="81">
        <v>0.2</v>
      </c>
      <c r="L1372" s="81">
        <v>0.65</v>
      </c>
    </row>
    <row r="1373" spans="1:12" x14ac:dyDescent="0.25">
      <c r="A1373" s="76" t="s">
        <v>13</v>
      </c>
      <c r="B1373" s="80">
        <v>32</v>
      </c>
      <c r="C1373" s="80">
        <v>28</v>
      </c>
      <c r="D1373" s="81">
        <v>0.875</v>
      </c>
      <c r="E1373" s="80">
        <v>21</v>
      </c>
      <c r="F1373" s="81">
        <v>0.75</v>
      </c>
      <c r="G1373" s="80">
        <v>7</v>
      </c>
      <c r="H1373" s="81">
        <v>0.25</v>
      </c>
      <c r="I1373" s="80">
        <v>0</v>
      </c>
      <c r="J1373" s="81">
        <v>0</v>
      </c>
      <c r="K1373" s="81">
        <v>0.125</v>
      </c>
      <c r="L1373" s="81">
        <v>0.8125</v>
      </c>
    </row>
    <row r="1374" spans="1:12" x14ac:dyDescent="0.25">
      <c r="A1374" s="76" t="s">
        <v>15</v>
      </c>
      <c r="B1374" s="80">
        <v>1</v>
      </c>
      <c r="C1374" s="80">
        <v>1</v>
      </c>
      <c r="D1374" s="81">
        <v>1</v>
      </c>
      <c r="E1374" s="80">
        <v>1</v>
      </c>
      <c r="F1374" s="81">
        <v>1</v>
      </c>
      <c r="G1374" s="80">
        <v>0</v>
      </c>
      <c r="H1374" s="81">
        <v>0</v>
      </c>
      <c r="I1374" s="80">
        <v>0</v>
      </c>
      <c r="J1374" s="81">
        <v>0</v>
      </c>
      <c r="K1374" s="81">
        <v>0</v>
      </c>
      <c r="L1374" s="81">
        <v>1</v>
      </c>
    </row>
    <row r="1375" spans="1:12" x14ac:dyDescent="0.25">
      <c r="A1375" s="106" t="s">
        <v>160</v>
      </c>
      <c r="B1375" s="109">
        <v>234</v>
      </c>
      <c r="C1375" s="109">
        <v>224</v>
      </c>
      <c r="D1375" s="110">
        <v>0.95726495726495731</v>
      </c>
      <c r="E1375" s="109">
        <v>216</v>
      </c>
      <c r="F1375" s="110">
        <v>0.9642857142857143</v>
      </c>
      <c r="G1375" s="109">
        <v>8</v>
      </c>
      <c r="H1375" s="110">
        <v>3.5714285714285712E-2</v>
      </c>
      <c r="I1375" s="109">
        <v>0</v>
      </c>
      <c r="J1375" s="110">
        <v>0</v>
      </c>
      <c r="K1375" s="110">
        <v>4.2735042735042736E-2</v>
      </c>
      <c r="L1375" s="110">
        <v>0.9607753357753358</v>
      </c>
    </row>
    <row r="1376" spans="1:12" x14ac:dyDescent="0.25">
      <c r="A1376" s="76" t="s">
        <v>6</v>
      </c>
      <c r="B1376" s="80">
        <v>20</v>
      </c>
      <c r="C1376" s="80">
        <v>20</v>
      </c>
      <c r="D1376" s="81">
        <v>1</v>
      </c>
      <c r="E1376" s="80">
        <v>18</v>
      </c>
      <c r="F1376" s="81">
        <v>0.9</v>
      </c>
      <c r="G1376" s="80">
        <v>2</v>
      </c>
      <c r="H1376" s="81">
        <v>0.1</v>
      </c>
      <c r="I1376" s="80">
        <v>0</v>
      </c>
      <c r="J1376" s="81">
        <v>0</v>
      </c>
      <c r="K1376" s="81">
        <v>0</v>
      </c>
      <c r="L1376" s="81">
        <v>0.95</v>
      </c>
    </row>
    <row r="1377" spans="1:12" x14ac:dyDescent="0.25">
      <c r="A1377" s="76" t="s">
        <v>197</v>
      </c>
      <c r="B1377" s="80">
        <v>25</v>
      </c>
      <c r="C1377" s="80">
        <v>25</v>
      </c>
      <c r="D1377" s="81">
        <v>1</v>
      </c>
      <c r="E1377" s="80">
        <v>25</v>
      </c>
      <c r="F1377" s="81">
        <v>1</v>
      </c>
      <c r="G1377" s="80">
        <v>0</v>
      </c>
      <c r="H1377" s="81">
        <v>0</v>
      </c>
      <c r="I1377" s="80">
        <v>0</v>
      </c>
      <c r="J1377" s="81">
        <v>0</v>
      </c>
      <c r="K1377" s="81">
        <v>0</v>
      </c>
      <c r="L1377" s="81">
        <v>1</v>
      </c>
    </row>
    <row r="1378" spans="1:12" x14ac:dyDescent="0.25">
      <c r="A1378" s="76" t="s">
        <v>198</v>
      </c>
      <c r="B1378" s="80">
        <v>37</v>
      </c>
      <c r="C1378" s="80">
        <v>31</v>
      </c>
      <c r="D1378" s="81">
        <v>0.83783783783783783</v>
      </c>
      <c r="E1378" s="80">
        <v>31</v>
      </c>
      <c r="F1378" s="81">
        <v>1</v>
      </c>
      <c r="G1378" s="80">
        <v>0</v>
      </c>
      <c r="H1378" s="81">
        <v>0</v>
      </c>
      <c r="I1378" s="80">
        <v>0</v>
      </c>
      <c r="J1378" s="81">
        <v>0</v>
      </c>
      <c r="K1378" s="81">
        <v>0.16216216216216217</v>
      </c>
      <c r="L1378" s="81">
        <v>0.91891891891891886</v>
      </c>
    </row>
    <row r="1379" spans="1:12" x14ac:dyDescent="0.25">
      <c r="A1379" s="76" t="s">
        <v>196</v>
      </c>
      <c r="B1379" s="80">
        <v>67</v>
      </c>
      <c r="C1379" s="80">
        <v>67</v>
      </c>
      <c r="D1379" s="81">
        <v>1</v>
      </c>
      <c r="E1379" s="80">
        <v>61</v>
      </c>
      <c r="F1379" s="81">
        <v>0.91044776119402981</v>
      </c>
      <c r="G1379" s="80">
        <v>6</v>
      </c>
      <c r="H1379" s="81">
        <v>8.9552238805970144E-2</v>
      </c>
      <c r="I1379" s="80">
        <v>0</v>
      </c>
      <c r="J1379" s="81">
        <v>0</v>
      </c>
      <c r="K1379" s="81">
        <v>0</v>
      </c>
      <c r="L1379" s="81">
        <v>0.95522388059701491</v>
      </c>
    </row>
    <row r="1380" spans="1:12" x14ac:dyDescent="0.25">
      <c r="A1380" s="76" t="s">
        <v>182</v>
      </c>
      <c r="B1380" s="80">
        <v>5</v>
      </c>
      <c r="C1380" s="80">
        <v>5</v>
      </c>
      <c r="D1380" s="81">
        <v>1</v>
      </c>
      <c r="E1380" s="80">
        <v>5</v>
      </c>
      <c r="F1380" s="81">
        <v>1</v>
      </c>
      <c r="G1380" s="80">
        <v>0</v>
      </c>
      <c r="H1380" s="81">
        <v>0</v>
      </c>
      <c r="I1380" s="80">
        <v>0</v>
      </c>
      <c r="J1380" s="81">
        <v>0</v>
      </c>
      <c r="K1380" s="81">
        <v>0</v>
      </c>
      <c r="L1380" s="81">
        <v>1</v>
      </c>
    </row>
    <row r="1381" spans="1:12" x14ac:dyDescent="0.25">
      <c r="A1381" s="76" t="s">
        <v>11</v>
      </c>
      <c r="B1381" s="80">
        <v>5</v>
      </c>
      <c r="C1381" s="80">
        <v>5</v>
      </c>
      <c r="D1381" s="81">
        <v>1</v>
      </c>
      <c r="E1381" s="80">
        <v>5</v>
      </c>
      <c r="F1381" s="81">
        <v>1</v>
      </c>
      <c r="G1381" s="80">
        <v>0</v>
      </c>
      <c r="H1381" s="81">
        <v>0</v>
      </c>
      <c r="I1381" s="80">
        <v>0</v>
      </c>
      <c r="J1381" s="81">
        <v>0</v>
      </c>
      <c r="K1381" s="81">
        <v>0</v>
      </c>
      <c r="L1381" s="81">
        <v>1</v>
      </c>
    </row>
    <row r="1382" spans="1:12" x14ac:dyDescent="0.25">
      <c r="A1382" s="76" t="s">
        <v>13</v>
      </c>
      <c r="B1382" s="80">
        <v>63</v>
      </c>
      <c r="C1382" s="80">
        <v>63</v>
      </c>
      <c r="D1382" s="81">
        <v>1</v>
      </c>
      <c r="E1382" s="80">
        <v>63</v>
      </c>
      <c r="F1382" s="81">
        <v>1</v>
      </c>
      <c r="G1382" s="80">
        <v>0</v>
      </c>
      <c r="H1382" s="81">
        <v>0</v>
      </c>
      <c r="I1382" s="80">
        <v>0</v>
      </c>
      <c r="J1382" s="81">
        <v>0</v>
      </c>
      <c r="K1382" s="81">
        <v>0</v>
      </c>
      <c r="L1382" s="81">
        <v>1</v>
      </c>
    </row>
    <row r="1383" spans="1:12" x14ac:dyDescent="0.25">
      <c r="A1383" s="76" t="s">
        <v>15</v>
      </c>
      <c r="B1383" s="80">
        <v>12</v>
      </c>
      <c r="C1383" s="80">
        <v>8</v>
      </c>
      <c r="D1383" s="81">
        <v>0.66666666666666663</v>
      </c>
      <c r="E1383" s="80">
        <v>8</v>
      </c>
      <c r="F1383" s="81">
        <v>1</v>
      </c>
      <c r="G1383" s="80">
        <v>0</v>
      </c>
      <c r="H1383" s="81">
        <v>0</v>
      </c>
      <c r="I1383" s="80">
        <v>0</v>
      </c>
      <c r="J1383" s="81">
        <v>0</v>
      </c>
      <c r="K1383" s="81">
        <v>0.33333333333333331</v>
      </c>
      <c r="L1383" s="81">
        <v>0.83333333333333326</v>
      </c>
    </row>
    <row r="1384" spans="1:12" x14ac:dyDescent="0.25">
      <c r="A1384" s="106" t="s">
        <v>141</v>
      </c>
      <c r="B1384" s="109">
        <v>23</v>
      </c>
      <c r="C1384" s="109">
        <v>21</v>
      </c>
      <c r="D1384" s="110">
        <v>0.91304347826086951</v>
      </c>
      <c r="E1384" s="109">
        <v>20</v>
      </c>
      <c r="F1384" s="110">
        <v>0.95238095238095233</v>
      </c>
      <c r="G1384" s="109">
        <v>1</v>
      </c>
      <c r="H1384" s="110">
        <v>4.7619047619047616E-2</v>
      </c>
      <c r="I1384" s="109">
        <v>0</v>
      </c>
      <c r="J1384" s="110">
        <v>0</v>
      </c>
      <c r="K1384" s="110">
        <v>8.6956521739130432E-2</v>
      </c>
      <c r="L1384" s="110">
        <v>0.93271221532091086</v>
      </c>
    </row>
    <row r="1385" spans="1:12" x14ac:dyDescent="0.25">
      <c r="A1385" s="76" t="s">
        <v>1</v>
      </c>
      <c r="B1385" s="80">
        <v>1</v>
      </c>
      <c r="C1385" s="80">
        <v>0</v>
      </c>
      <c r="D1385" s="81">
        <v>0</v>
      </c>
      <c r="E1385" s="80">
        <v>0</v>
      </c>
      <c r="F1385" s="81" t="e">
        <v>#DIV/0!</v>
      </c>
      <c r="G1385" s="80">
        <v>0</v>
      </c>
      <c r="H1385" s="81" t="e">
        <v>#DIV/0!</v>
      </c>
      <c r="I1385" s="80">
        <v>0</v>
      </c>
      <c r="J1385" s="81">
        <v>0</v>
      </c>
      <c r="K1385" s="81">
        <v>1</v>
      </c>
      <c r="L1385" s="81" t="e">
        <v>#DIV/0!</v>
      </c>
    </row>
    <row r="1386" spans="1:12" x14ac:dyDescent="0.25">
      <c r="A1386" s="76" t="s">
        <v>6</v>
      </c>
      <c r="B1386" s="80">
        <v>1</v>
      </c>
      <c r="C1386" s="80">
        <v>1</v>
      </c>
      <c r="D1386" s="81">
        <v>1</v>
      </c>
      <c r="E1386" s="80">
        <v>1</v>
      </c>
      <c r="F1386" s="81">
        <v>1</v>
      </c>
      <c r="G1386" s="80">
        <v>0</v>
      </c>
      <c r="H1386" s="81">
        <v>0</v>
      </c>
      <c r="I1386" s="80">
        <v>0</v>
      </c>
      <c r="J1386" s="81">
        <v>0</v>
      </c>
      <c r="K1386" s="81">
        <v>0</v>
      </c>
      <c r="L1386" s="81">
        <v>1</v>
      </c>
    </row>
    <row r="1387" spans="1:12" x14ac:dyDescent="0.25">
      <c r="A1387" s="76" t="s">
        <v>197</v>
      </c>
      <c r="B1387" s="80">
        <v>2</v>
      </c>
      <c r="C1387" s="80">
        <v>2</v>
      </c>
      <c r="D1387" s="81">
        <v>1</v>
      </c>
      <c r="E1387" s="80">
        <v>1</v>
      </c>
      <c r="F1387" s="81">
        <v>0.5</v>
      </c>
      <c r="G1387" s="80">
        <v>1</v>
      </c>
      <c r="H1387" s="81">
        <v>0.5</v>
      </c>
      <c r="I1387" s="80">
        <v>0</v>
      </c>
      <c r="J1387" s="81">
        <v>0</v>
      </c>
      <c r="K1387" s="81">
        <v>0</v>
      </c>
      <c r="L1387" s="81">
        <v>0.75</v>
      </c>
    </row>
    <row r="1388" spans="1:12" x14ac:dyDescent="0.25">
      <c r="A1388" s="76" t="s">
        <v>198</v>
      </c>
      <c r="B1388" s="80">
        <v>12</v>
      </c>
      <c r="C1388" s="80">
        <v>11</v>
      </c>
      <c r="D1388" s="81">
        <v>0.91666666666666663</v>
      </c>
      <c r="E1388" s="80">
        <v>11</v>
      </c>
      <c r="F1388" s="81">
        <v>1</v>
      </c>
      <c r="G1388" s="80">
        <v>0</v>
      </c>
      <c r="H1388" s="81">
        <v>0</v>
      </c>
      <c r="I1388" s="80">
        <v>0</v>
      </c>
      <c r="J1388" s="81">
        <v>0</v>
      </c>
      <c r="K1388" s="81">
        <v>8.3333333333333329E-2</v>
      </c>
      <c r="L1388" s="81">
        <v>0.95833333333333326</v>
      </c>
    </row>
    <row r="1389" spans="1:12" x14ac:dyDescent="0.25">
      <c r="A1389" s="76" t="s">
        <v>196</v>
      </c>
      <c r="B1389" s="80">
        <v>4</v>
      </c>
      <c r="C1389" s="80">
        <v>4</v>
      </c>
      <c r="D1389" s="81">
        <v>1</v>
      </c>
      <c r="E1389" s="80">
        <v>4</v>
      </c>
      <c r="F1389" s="81">
        <v>1</v>
      </c>
      <c r="G1389" s="80">
        <v>0</v>
      </c>
      <c r="H1389" s="81">
        <v>0</v>
      </c>
      <c r="I1389" s="80">
        <v>0</v>
      </c>
      <c r="J1389" s="81">
        <v>0</v>
      </c>
      <c r="K1389" s="81">
        <v>0</v>
      </c>
      <c r="L1389" s="81">
        <v>1</v>
      </c>
    </row>
    <row r="1390" spans="1:12" x14ac:dyDescent="0.25">
      <c r="A1390" s="76" t="s">
        <v>13</v>
      </c>
      <c r="B1390" s="80">
        <v>2</v>
      </c>
      <c r="C1390" s="80">
        <v>2</v>
      </c>
      <c r="D1390" s="81">
        <v>1</v>
      </c>
      <c r="E1390" s="80">
        <v>2</v>
      </c>
      <c r="F1390" s="81">
        <v>1</v>
      </c>
      <c r="G1390" s="80">
        <v>0</v>
      </c>
      <c r="H1390" s="81">
        <v>0</v>
      </c>
      <c r="I1390" s="80">
        <v>0</v>
      </c>
      <c r="J1390" s="81">
        <v>0</v>
      </c>
      <c r="K1390" s="81">
        <v>0</v>
      </c>
      <c r="L1390" s="81">
        <v>1</v>
      </c>
    </row>
    <row r="1391" spans="1:12" x14ac:dyDescent="0.25">
      <c r="A1391" s="76" t="s">
        <v>15</v>
      </c>
      <c r="B1391" s="80">
        <v>1</v>
      </c>
      <c r="C1391" s="80">
        <v>1</v>
      </c>
      <c r="D1391" s="81">
        <v>1</v>
      </c>
      <c r="E1391" s="80">
        <v>1</v>
      </c>
      <c r="F1391" s="81">
        <v>1</v>
      </c>
      <c r="G1391" s="80">
        <v>0</v>
      </c>
      <c r="H1391" s="81">
        <v>0</v>
      </c>
      <c r="I1391" s="80">
        <v>0</v>
      </c>
      <c r="J1391" s="81">
        <v>0</v>
      </c>
      <c r="K1391" s="81">
        <v>0</v>
      </c>
      <c r="L1391" s="81">
        <v>1</v>
      </c>
    </row>
    <row r="1392" spans="1:12" x14ac:dyDescent="0.25">
      <c r="A1392" s="106" t="s">
        <v>45</v>
      </c>
      <c r="B1392" s="109">
        <v>219</v>
      </c>
      <c r="C1392" s="109">
        <v>207</v>
      </c>
      <c r="D1392" s="110">
        <v>0.9452054794520548</v>
      </c>
      <c r="E1392" s="109">
        <v>173</v>
      </c>
      <c r="F1392" s="110">
        <v>0.83574879227053145</v>
      </c>
      <c r="G1392" s="109">
        <v>34</v>
      </c>
      <c r="H1392" s="110">
        <v>0.16425120772946861</v>
      </c>
      <c r="I1392" s="109">
        <v>0</v>
      </c>
      <c r="J1392" s="110">
        <v>0</v>
      </c>
      <c r="K1392" s="110">
        <v>5.4794520547945202E-2</v>
      </c>
      <c r="L1392" s="110">
        <v>0.89047713586129307</v>
      </c>
    </row>
    <row r="1393" spans="1:12" x14ac:dyDescent="0.25">
      <c r="A1393" s="76" t="s">
        <v>1</v>
      </c>
      <c r="B1393" s="80">
        <v>2</v>
      </c>
      <c r="C1393" s="80">
        <v>2</v>
      </c>
      <c r="D1393" s="81">
        <v>1</v>
      </c>
      <c r="E1393" s="80">
        <v>2</v>
      </c>
      <c r="F1393" s="81">
        <v>1</v>
      </c>
      <c r="G1393" s="80">
        <v>0</v>
      </c>
      <c r="H1393" s="81">
        <v>0</v>
      </c>
      <c r="I1393" s="80">
        <v>0</v>
      </c>
      <c r="J1393" s="81">
        <v>0</v>
      </c>
      <c r="K1393" s="81">
        <v>0</v>
      </c>
      <c r="L1393" s="81">
        <v>1</v>
      </c>
    </row>
    <row r="1394" spans="1:12" x14ac:dyDescent="0.25">
      <c r="A1394" s="76" t="s">
        <v>6</v>
      </c>
      <c r="B1394" s="80">
        <v>17</v>
      </c>
      <c r="C1394" s="80">
        <v>17</v>
      </c>
      <c r="D1394" s="81">
        <v>1</v>
      </c>
      <c r="E1394" s="80">
        <v>12</v>
      </c>
      <c r="F1394" s="81">
        <v>0.70588235294117652</v>
      </c>
      <c r="G1394" s="80">
        <v>5</v>
      </c>
      <c r="H1394" s="81">
        <v>0.29411764705882354</v>
      </c>
      <c r="I1394" s="80">
        <v>0</v>
      </c>
      <c r="J1394" s="81">
        <v>0</v>
      </c>
      <c r="K1394" s="81">
        <v>0</v>
      </c>
      <c r="L1394" s="81">
        <v>0.85294117647058831</v>
      </c>
    </row>
    <row r="1395" spans="1:12" x14ac:dyDescent="0.25">
      <c r="A1395" s="76" t="s">
        <v>197</v>
      </c>
      <c r="B1395" s="80">
        <v>24</v>
      </c>
      <c r="C1395" s="80">
        <v>23</v>
      </c>
      <c r="D1395" s="81">
        <v>0.95833333333333337</v>
      </c>
      <c r="E1395" s="80">
        <v>22</v>
      </c>
      <c r="F1395" s="81">
        <v>0.95652173913043481</v>
      </c>
      <c r="G1395" s="80">
        <v>1</v>
      </c>
      <c r="H1395" s="81">
        <v>4.3478260869565216E-2</v>
      </c>
      <c r="I1395" s="80">
        <v>0</v>
      </c>
      <c r="J1395" s="81">
        <v>0</v>
      </c>
      <c r="K1395" s="81">
        <v>4.1666666666666664E-2</v>
      </c>
      <c r="L1395" s="81">
        <v>0.95742753623188404</v>
      </c>
    </row>
    <row r="1396" spans="1:12" x14ac:dyDescent="0.25">
      <c r="A1396" s="76" t="s">
        <v>198</v>
      </c>
      <c r="B1396" s="80">
        <v>32</v>
      </c>
      <c r="C1396" s="80">
        <v>26</v>
      </c>
      <c r="D1396" s="81">
        <v>0.8125</v>
      </c>
      <c r="E1396" s="80">
        <v>22</v>
      </c>
      <c r="F1396" s="81">
        <v>0.84615384615384615</v>
      </c>
      <c r="G1396" s="80">
        <v>4</v>
      </c>
      <c r="H1396" s="81">
        <v>0.15384615384615385</v>
      </c>
      <c r="I1396" s="80">
        <v>0</v>
      </c>
      <c r="J1396" s="81">
        <v>0</v>
      </c>
      <c r="K1396" s="81">
        <v>0.1875</v>
      </c>
      <c r="L1396" s="81">
        <v>0.82932692307692313</v>
      </c>
    </row>
    <row r="1397" spans="1:12" x14ac:dyDescent="0.25">
      <c r="A1397" s="76" t="s">
        <v>196</v>
      </c>
      <c r="B1397" s="80">
        <v>61</v>
      </c>
      <c r="C1397" s="80">
        <v>58</v>
      </c>
      <c r="D1397" s="81">
        <v>0.95081967213114749</v>
      </c>
      <c r="E1397" s="80">
        <v>49</v>
      </c>
      <c r="F1397" s="81">
        <v>0.84482758620689657</v>
      </c>
      <c r="G1397" s="80">
        <v>9</v>
      </c>
      <c r="H1397" s="81">
        <v>0.15517241379310345</v>
      </c>
      <c r="I1397" s="80">
        <v>0</v>
      </c>
      <c r="J1397" s="81">
        <v>0</v>
      </c>
      <c r="K1397" s="81">
        <v>4.9180327868852458E-2</v>
      </c>
      <c r="L1397" s="81">
        <v>0.89782362916902203</v>
      </c>
    </row>
    <row r="1398" spans="1:12" x14ac:dyDescent="0.25">
      <c r="A1398" s="76" t="s">
        <v>182</v>
      </c>
      <c r="B1398" s="80">
        <v>4</v>
      </c>
      <c r="C1398" s="80">
        <v>4</v>
      </c>
      <c r="D1398" s="81">
        <v>1</v>
      </c>
      <c r="E1398" s="80">
        <v>4</v>
      </c>
      <c r="F1398" s="81">
        <v>1</v>
      </c>
      <c r="G1398" s="80">
        <v>0</v>
      </c>
      <c r="H1398" s="81">
        <v>0</v>
      </c>
      <c r="I1398" s="80">
        <v>0</v>
      </c>
      <c r="J1398" s="81">
        <v>0</v>
      </c>
      <c r="K1398" s="81">
        <v>0</v>
      </c>
      <c r="L1398" s="81">
        <v>1</v>
      </c>
    </row>
    <row r="1399" spans="1:12" x14ac:dyDescent="0.25">
      <c r="A1399" s="76" t="s">
        <v>10</v>
      </c>
      <c r="B1399" s="80">
        <v>2</v>
      </c>
      <c r="C1399" s="80">
        <v>1</v>
      </c>
      <c r="D1399" s="81">
        <v>0.5</v>
      </c>
      <c r="E1399" s="80">
        <v>0</v>
      </c>
      <c r="F1399" s="81">
        <v>0</v>
      </c>
      <c r="G1399" s="80">
        <v>1</v>
      </c>
      <c r="H1399" s="81">
        <v>1</v>
      </c>
      <c r="I1399" s="80">
        <v>0</v>
      </c>
      <c r="J1399" s="81">
        <v>0</v>
      </c>
      <c r="K1399" s="81">
        <v>0.5</v>
      </c>
      <c r="L1399" s="81">
        <v>0.25</v>
      </c>
    </row>
    <row r="1400" spans="1:12" x14ac:dyDescent="0.25">
      <c r="A1400" s="76" t="s">
        <v>11</v>
      </c>
      <c r="B1400" s="80">
        <v>4</v>
      </c>
      <c r="C1400" s="80">
        <v>4</v>
      </c>
      <c r="D1400" s="81">
        <v>1</v>
      </c>
      <c r="E1400" s="80">
        <v>2</v>
      </c>
      <c r="F1400" s="81">
        <v>0.5</v>
      </c>
      <c r="G1400" s="80">
        <v>2</v>
      </c>
      <c r="H1400" s="81">
        <v>0.5</v>
      </c>
      <c r="I1400" s="80">
        <v>0</v>
      </c>
      <c r="J1400" s="81">
        <v>0</v>
      </c>
      <c r="K1400" s="81">
        <v>0</v>
      </c>
      <c r="L1400" s="81">
        <v>0.75</v>
      </c>
    </row>
    <row r="1401" spans="1:12" x14ac:dyDescent="0.25">
      <c r="A1401" s="76" t="s">
        <v>12</v>
      </c>
      <c r="B1401" s="80">
        <v>1</v>
      </c>
      <c r="C1401" s="80">
        <v>1</v>
      </c>
      <c r="D1401" s="81">
        <v>1</v>
      </c>
      <c r="E1401" s="80">
        <v>1</v>
      </c>
      <c r="F1401" s="81">
        <v>1</v>
      </c>
      <c r="G1401" s="80">
        <v>0</v>
      </c>
      <c r="H1401" s="81">
        <v>0</v>
      </c>
      <c r="I1401" s="80">
        <v>0</v>
      </c>
      <c r="J1401" s="81">
        <v>0</v>
      </c>
      <c r="K1401" s="81">
        <v>0</v>
      </c>
      <c r="L1401" s="81">
        <v>1</v>
      </c>
    </row>
    <row r="1402" spans="1:12" x14ac:dyDescent="0.25">
      <c r="A1402" s="76" t="s">
        <v>13</v>
      </c>
      <c r="B1402" s="80">
        <v>60</v>
      </c>
      <c r="C1402" s="80">
        <v>60</v>
      </c>
      <c r="D1402" s="81">
        <v>1</v>
      </c>
      <c r="E1402" s="80">
        <v>48</v>
      </c>
      <c r="F1402" s="81">
        <v>0.8</v>
      </c>
      <c r="G1402" s="80">
        <v>12</v>
      </c>
      <c r="H1402" s="81">
        <v>0.2</v>
      </c>
      <c r="I1402" s="80">
        <v>0</v>
      </c>
      <c r="J1402" s="81">
        <v>0</v>
      </c>
      <c r="K1402" s="81">
        <v>0</v>
      </c>
      <c r="L1402" s="81">
        <v>0.9</v>
      </c>
    </row>
    <row r="1403" spans="1:12" x14ac:dyDescent="0.25">
      <c r="A1403" s="76" t="s">
        <v>15</v>
      </c>
      <c r="B1403" s="80">
        <v>12</v>
      </c>
      <c r="C1403" s="80">
        <v>11</v>
      </c>
      <c r="D1403" s="81">
        <v>0.91666666666666663</v>
      </c>
      <c r="E1403" s="80">
        <v>11</v>
      </c>
      <c r="F1403" s="81">
        <v>1</v>
      </c>
      <c r="G1403" s="80">
        <v>0</v>
      </c>
      <c r="H1403" s="81">
        <v>0</v>
      </c>
      <c r="I1403" s="80">
        <v>0</v>
      </c>
      <c r="J1403" s="81">
        <v>0</v>
      </c>
      <c r="K1403" s="81">
        <v>8.3333333333333329E-2</v>
      </c>
      <c r="L1403" s="81">
        <v>0.95833333333333326</v>
      </c>
    </row>
    <row r="1404" spans="1:12" x14ac:dyDescent="0.25">
      <c r="A1404" s="106" t="s">
        <v>123</v>
      </c>
      <c r="B1404" s="109">
        <v>150</v>
      </c>
      <c r="C1404" s="109">
        <v>137</v>
      </c>
      <c r="D1404" s="110">
        <v>0.91333333333333333</v>
      </c>
      <c r="E1404" s="109">
        <v>123</v>
      </c>
      <c r="F1404" s="110">
        <v>0.8978102189781022</v>
      </c>
      <c r="G1404" s="109">
        <v>14</v>
      </c>
      <c r="H1404" s="110">
        <v>0.10218978102189781</v>
      </c>
      <c r="I1404" s="109">
        <v>0</v>
      </c>
      <c r="J1404" s="110">
        <v>0</v>
      </c>
      <c r="K1404" s="110">
        <v>8.666666666666667E-2</v>
      </c>
      <c r="L1404" s="110">
        <v>0.90557177615571782</v>
      </c>
    </row>
    <row r="1405" spans="1:12" x14ac:dyDescent="0.25">
      <c r="A1405" s="76" t="s">
        <v>180</v>
      </c>
      <c r="B1405" s="80">
        <v>2</v>
      </c>
      <c r="C1405" s="80">
        <v>0</v>
      </c>
      <c r="D1405" s="81">
        <v>0</v>
      </c>
      <c r="E1405" s="80">
        <v>0</v>
      </c>
      <c r="F1405" s="81" t="e">
        <v>#DIV/0!</v>
      </c>
      <c r="G1405" s="80">
        <v>0</v>
      </c>
      <c r="H1405" s="81" t="e">
        <v>#DIV/0!</v>
      </c>
      <c r="I1405" s="80">
        <v>0</v>
      </c>
      <c r="J1405" s="81">
        <v>0</v>
      </c>
      <c r="K1405" s="81">
        <v>1</v>
      </c>
      <c r="L1405" s="81" t="e">
        <v>#DIV/0!</v>
      </c>
    </row>
    <row r="1406" spans="1:12" x14ac:dyDescent="0.25">
      <c r="A1406" s="76" t="s">
        <v>181</v>
      </c>
      <c r="B1406" s="80">
        <v>1</v>
      </c>
      <c r="C1406" s="80">
        <v>0</v>
      </c>
      <c r="D1406" s="81">
        <v>0</v>
      </c>
      <c r="E1406" s="80">
        <v>0</v>
      </c>
      <c r="F1406" s="81" t="e">
        <v>#DIV/0!</v>
      </c>
      <c r="G1406" s="80">
        <v>0</v>
      </c>
      <c r="H1406" s="81" t="e">
        <v>#DIV/0!</v>
      </c>
      <c r="I1406" s="80">
        <v>0</v>
      </c>
      <c r="J1406" s="81">
        <v>0</v>
      </c>
      <c r="K1406" s="81">
        <v>1</v>
      </c>
      <c r="L1406" s="81" t="e">
        <v>#DIV/0!</v>
      </c>
    </row>
    <row r="1407" spans="1:12" x14ac:dyDescent="0.25">
      <c r="A1407" s="76" t="s">
        <v>6</v>
      </c>
      <c r="B1407" s="80">
        <v>13</v>
      </c>
      <c r="C1407" s="80">
        <v>13</v>
      </c>
      <c r="D1407" s="81">
        <v>1</v>
      </c>
      <c r="E1407" s="80">
        <v>13</v>
      </c>
      <c r="F1407" s="81">
        <v>1</v>
      </c>
      <c r="G1407" s="80">
        <v>0</v>
      </c>
      <c r="H1407" s="81">
        <v>0</v>
      </c>
      <c r="I1407" s="80">
        <v>0</v>
      </c>
      <c r="J1407" s="81">
        <v>0</v>
      </c>
      <c r="K1407" s="81">
        <v>0</v>
      </c>
      <c r="L1407" s="81">
        <v>1</v>
      </c>
    </row>
    <row r="1408" spans="1:12" x14ac:dyDescent="0.25">
      <c r="A1408" s="76" t="s">
        <v>197</v>
      </c>
      <c r="B1408" s="80">
        <v>30</v>
      </c>
      <c r="C1408" s="80">
        <v>28</v>
      </c>
      <c r="D1408" s="81">
        <v>0.93333333333333335</v>
      </c>
      <c r="E1408" s="80">
        <v>25</v>
      </c>
      <c r="F1408" s="81">
        <v>0.8928571428571429</v>
      </c>
      <c r="G1408" s="80">
        <v>3</v>
      </c>
      <c r="H1408" s="81">
        <v>0.10714285714285714</v>
      </c>
      <c r="I1408" s="80">
        <v>0</v>
      </c>
      <c r="J1408" s="81">
        <v>0</v>
      </c>
      <c r="K1408" s="81">
        <v>6.6666666666666666E-2</v>
      </c>
      <c r="L1408" s="81">
        <v>0.91309523809523818</v>
      </c>
    </row>
    <row r="1409" spans="1:12" x14ac:dyDescent="0.25">
      <c r="A1409" s="76" t="s">
        <v>198</v>
      </c>
      <c r="B1409" s="80">
        <v>53</v>
      </c>
      <c r="C1409" s="80">
        <v>49</v>
      </c>
      <c r="D1409" s="81">
        <v>0.92452830188679247</v>
      </c>
      <c r="E1409" s="80">
        <v>44</v>
      </c>
      <c r="F1409" s="81">
        <v>0.89795918367346939</v>
      </c>
      <c r="G1409" s="80">
        <v>5</v>
      </c>
      <c r="H1409" s="81">
        <v>0.10204081632653061</v>
      </c>
      <c r="I1409" s="80">
        <v>0</v>
      </c>
      <c r="J1409" s="81">
        <v>0</v>
      </c>
      <c r="K1409" s="81">
        <v>7.5471698113207544E-2</v>
      </c>
      <c r="L1409" s="81">
        <v>0.91124374278013098</v>
      </c>
    </row>
    <row r="1410" spans="1:12" x14ac:dyDescent="0.25">
      <c r="A1410" s="76" t="s">
        <v>196</v>
      </c>
      <c r="B1410" s="80">
        <v>10</v>
      </c>
      <c r="C1410" s="80">
        <v>10</v>
      </c>
      <c r="D1410" s="81">
        <v>1</v>
      </c>
      <c r="E1410" s="80">
        <v>7</v>
      </c>
      <c r="F1410" s="81">
        <v>0.7</v>
      </c>
      <c r="G1410" s="80">
        <v>3</v>
      </c>
      <c r="H1410" s="81">
        <v>0.3</v>
      </c>
      <c r="I1410" s="80">
        <v>0</v>
      </c>
      <c r="J1410" s="81">
        <v>0</v>
      </c>
      <c r="K1410" s="81">
        <v>0</v>
      </c>
      <c r="L1410" s="81">
        <v>0.85</v>
      </c>
    </row>
    <row r="1411" spans="1:12" x14ac:dyDescent="0.25">
      <c r="A1411" s="76" t="s">
        <v>182</v>
      </c>
      <c r="B1411" s="80">
        <v>14</v>
      </c>
      <c r="C1411" s="80">
        <v>14</v>
      </c>
      <c r="D1411" s="81">
        <v>1</v>
      </c>
      <c r="E1411" s="80">
        <v>14</v>
      </c>
      <c r="F1411" s="81">
        <v>1</v>
      </c>
      <c r="G1411" s="80">
        <v>0</v>
      </c>
      <c r="H1411" s="81">
        <v>0</v>
      </c>
      <c r="I1411" s="80">
        <v>0</v>
      </c>
      <c r="J1411" s="81">
        <v>0</v>
      </c>
      <c r="K1411" s="81">
        <v>0</v>
      </c>
      <c r="L1411" s="81">
        <v>1</v>
      </c>
    </row>
    <row r="1412" spans="1:12" x14ac:dyDescent="0.25">
      <c r="A1412" s="76" t="s">
        <v>13</v>
      </c>
      <c r="B1412" s="80">
        <v>22</v>
      </c>
      <c r="C1412" s="80">
        <v>22</v>
      </c>
      <c r="D1412" s="81">
        <v>1</v>
      </c>
      <c r="E1412" s="80">
        <v>19</v>
      </c>
      <c r="F1412" s="81">
        <v>0.86363636363636365</v>
      </c>
      <c r="G1412" s="80">
        <v>3</v>
      </c>
      <c r="H1412" s="81">
        <v>0.13636363636363635</v>
      </c>
      <c r="I1412" s="80">
        <v>0</v>
      </c>
      <c r="J1412" s="81">
        <v>0</v>
      </c>
      <c r="K1412" s="81">
        <v>0</v>
      </c>
      <c r="L1412" s="81">
        <v>0.93181818181818188</v>
      </c>
    </row>
    <row r="1413" spans="1:12" x14ac:dyDescent="0.25">
      <c r="A1413" s="76" t="s">
        <v>15</v>
      </c>
      <c r="B1413" s="80">
        <v>5</v>
      </c>
      <c r="C1413" s="80">
        <v>1</v>
      </c>
      <c r="D1413" s="81">
        <v>0.2</v>
      </c>
      <c r="E1413" s="80">
        <v>1</v>
      </c>
      <c r="F1413" s="81">
        <v>1</v>
      </c>
      <c r="G1413" s="80">
        <v>0</v>
      </c>
      <c r="H1413" s="81">
        <v>0</v>
      </c>
      <c r="I1413" s="80">
        <v>0</v>
      </c>
      <c r="J1413" s="81">
        <v>0</v>
      </c>
      <c r="K1413" s="81">
        <v>0.8</v>
      </c>
      <c r="L1413" s="81">
        <v>0.6</v>
      </c>
    </row>
    <row r="1414" spans="1:12" x14ac:dyDescent="0.25">
      <c r="A1414" s="106" t="s">
        <v>142</v>
      </c>
      <c r="B1414" s="109">
        <v>62</v>
      </c>
      <c r="C1414" s="109">
        <v>60</v>
      </c>
      <c r="D1414" s="110">
        <v>0.967741935483871</v>
      </c>
      <c r="E1414" s="109">
        <v>57</v>
      </c>
      <c r="F1414" s="110">
        <v>0.95</v>
      </c>
      <c r="G1414" s="109">
        <v>3</v>
      </c>
      <c r="H1414" s="110">
        <v>0.05</v>
      </c>
      <c r="I1414" s="109">
        <v>0</v>
      </c>
      <c r="J1414" s="110">
        <v>0</v>
      </c>
      <c r="K1414" s="110">
        <v>3.2258064516129031E-2</v>
      </c>
      <c r="L1414" s="110">
        <v>0.95887096774193548</v>
      </c>
    </row>
    <row r="1415" spans="1:12" x14ac:dyDescent="0.25">
      <c r="A1415" s="76" t="s">
        <v>1</v>
      </c>
      <c r="B1415" s="80">
        <v>1</v>
      </c>
      <c r="C1415" s="80">
        <v>0</v>
      </c>
      <c r="D1415" s="81">
        <v>0</v>
      </c>
      <c r="E1415" s="80">
        <v>0</v>
      </c>
      <c r="F1415" s="81" t="e">
        <v>#DIV/0!</v>
      </c>
      <c r="G1415" s="80">
        <v>0</v>
      </c>
      <c r="H1415" s="81" t="e">
        <v>#DIV/0!</v>
      </c>
      <c r="I1415" s="80">
        <v>0</v>
      </c>
      <c r="J1415" s="81">
        <v>0</v>
      </c>
      <c r="K1415" s="81">
        <v>1</v>
      </c>
      <c r="L1415" s="81" t="e">
        <v>#DIV/0!</v>
      </c>
    </row>
    <row r="1416" spans="1:12" x14ac:dyDescent="0.25">
      <c r="A1416" s="76" t="s">
        <v>6</v>
      </c>
      <c r="B1416" s="80">
        <v>2</v>
      </c>
      <c r="C1416" s="80">
        <v>2</v>
      </c>
      <c r="D1416" s="81">
        <v>1</v>
      </c>
      <c r="E1416" s="80">
        <v>2</v>
      </c>
      <c r="F1416" s="81">
        <v>1</v>
      </c>
      <c r="G1416" s="80">
        <v>0</v>
      </c>
      <c r="H1416" s="81">
        <v>0</v>
      </c>
      <c r="I1416" s="80">
        <v>0</v>
      </c>
      <c r="J1416" s="81">
        <v>0</v>
      </c>
      <c r="K1416" s="81">
        <v>0</v>
      </c>
      <c r="L1416" s="81">
        <v>1</v>
      </c>
    </row>
    <row r="1417" spans="1:12" x14ac:dyDescent="0.25">
      <c r="A1417" s="76" t="s">
        <v>197</v>
      </c>
      <c r="B1417" s="80">
        <v>12</v>
      </c>
      <c r="C1417" s="80">
        <v>12</v>
      </c>
      <c r="D1417" s="81">
        <v>1</v>
      </c>
      <c r="E1417" s="80">
        <v>12</v>
      </c>
      <c r="F1417" s="81">
        <v>1</v>
      </c>
      <c r="G1417" s="80">
        <v>0</v>
      </c>
      <c r="H1417" s="81">
        <v>0</v>
      </c>
      <c r="I1417" s="80">
        <v>0</v>
      </c>
      <c r="J1417" s="81">
        <v>0</v>
      </c>
      <c r="K1417" s="81">
        <v>0</v>
      </c>
      <c r="L1417" s="81">
        <v>1</v>
      </c>
    </row>
    <row r="1418" spans="1:12" x14ac:dyDescent="0.25">
      <c r="A1418" s="76" t="s">
        <v>198</v>
      </c>
      <c r="B1418" s="80">
        <v>15</v>
      </c>
      <c r="C1418" s="80">
        <v>15</v>
      </c>
      <c r="D1418" s="81">
        <v>1</v>
      </c>
      <c r="E1418" s="80">
        <v>13</v>
      </c>
      <c r="F1418" s="81">
        <v>0.8666666666666667</v>
      </c>
      <c r="G1418" s="80">
        <v>2</v>
      </c>
      <c r="H1418" s="81">
        <v>0.13333333333333333</v>
      </c>
      <c r="I1418" s="80">
        <v>0</v>
      </c>
      <c r="J1418" s="81">
        <v>0</v>
      </c>
      <c r="K1418" s="81">
        <v>0</v>
      </c>
      <c r="L1418" s="81">
        <v>0.93333333333333335</v>
      </c>
    </row>
    <row r="1419" spans="1:12" x14ac:dyDescent="0.25">
      <c r="A1419" s="76" t="s">
        <v>196</v>
      </c>
      <c r="B1419" s="80">
        <v>11</v>
      </c>
      <c r="C1419" s="80">
        <v>11</v>
      </c>
      <c r="D1419" s="81">
        <v>1</v>
      </c>
      <c r="E1419" s="80">
        <v>10</v>
      </c>
      <c r="F1419" s="81">
        <v>0.90909090909090906</v>
      </c>
      <c r="G1419" s="80">
        <v>1</v>
      </c>
      <c r="H1419" s="81">
        <v>9.0909090909090912E-2</v>
      </c>
      <c r="I1419" s="80">
        <v>0</v>
      </c>
      <c r="J1419" s="81">
        <v>0</v>
      </c>
      <c r="K1419" s="81">
        <v>0</v>
      </c>
      <c r="L1419" s="81">
        <v>0.95454545454545459</v>
      </c>
    </row>
    <row r="1420" spans="1:12" x14ac:dyDescent="0.25">
      <c r="A1420" s="76" t="s">
        <v>182</v>
      </c>
      <c r="B1420" s="80">
        <v>6</v>
      </c>
      <c r="C1420" s="80">
        <v>6</v>
      </c>
      <c r="D1420" s="81">
        <v>1</v>
      </c>
      <c r="E1420" s="80">
        <v>6</v>
      </c>
      <c r="F1420" s="81">
        <v>1</v>
      </c>
      <c r="G1420" s="80">
        <v>0</v>
      </c>
      <c r="H1420" s="81">
        <v>0</v>
      </c>
      <c r="I1420" s="80">
        <v>0</v>
      </c>
      <c r="J1420" s="81">
        <v>0</v>
      </c>
      <c r="K1420" s="81">
        <v>0</v>
      </c>
      <c r="L1420" s="81">
        <v>1</v>
      </c>
    </row>
    <row r="1421" spans="1:12" x14ac:dyDescent="0.25">
      <c r="A1421" s="76" t="s">
        <v>11</v>
      </c>
      <c r="B1421" s="80">
        <v>3</v>
      </c>
      <c r="C1421" s="80">
        <v>3</v>
      </c>
      <c r="D1421" s="81">
        <v>1</v>
      </c>
      <c r="E1421" s="80">
        <v>3</v>
      </c>
      <c r="F1421" s="81">
        <v>1</v>
      </c>
      <c r="G1421" s="80">
        <v>0</v>
      </c>
      <c r="H1421" s="81">
        <v>0</v>
      </c>
      <c r="I1421" s="80">
        <v>0</v>
      </c>
      <c r="J1421" s="81">
        <v>0</v>
      </c>
      <c r="K1421" s="81">
        <v>0</v>
      </c>
      <c r="L1421" s="81">
        <v>1</v>
      </c>
    </row>
    <row r="1422" spans="1:12" x14ac:dyDescent="0.25">
      <c r="A1422" s="76" t="s">
        <v>12</v>
      </c>
      <c r="B1422" s="80">
        <v>2</v>
      </c>
      <c r="C1422" s="80">
        <v>1</v>
      </c>
      <c r="D1422" s="81">
        <v>0.5</v>
      </c>
      <c r="E1422" s="80">
        <v>1</v>
      </c>
      <c r="F1422" s="81">
        <v>1</v>
      </c>
      <c r="G1422" s="80">
        <v>0</v>
      </c>
      <c r="H1422" s="81">
        <v>0</v>
      </c>
      <c r="I1422" s="80">
        <v>0</v>
      </c>
      <c r="J1422" s="81">
        <v>0</v>
      </c>
      <c r="K1422" s="81">
        <v>0.5</v>
      </c>
      <c r="L1422" s="81">
        <v>0.75</v>
      </c>
    </row>
    <row r="1423" spans="1:12" x14ac:dyDescent="0.25">
      <c r="A1423" s="76" t="s">
        <v>13</v>
      </c>
      <c r="B1423" s="80">
        <v>10</v>
      </c>
      <c r="C1423" s="80">
        <v>10</v>
      </c>
      <c r="D1423" s="81">
        <v>1</v>
      </c>
      <c r="E1423" s="80">
        <v>10</v>
      </c>
      <c r="F1423" s="81">
        <v>1</v>
      </c>
      <c r="G1423" s="80">
        <v>0</v>
      </c>
      <c r="H1423" s="81">
        <v>0</v>
      </c>
      <c r="I1423" s="80">
        <v>0</v>
      </c>
      <c r="J1423" s="81">
        <v>0</v>
      </c>
      <c r="K1423" s="81">
        <v>0</v>
      </c>
      <c r="L1423" s="81">
        <v>1</v>
      </c>
    </row>
    <row r="1424" spans="1:12" x14ac:dyDescent="0.25">
      <c r="A1424" s="106" t="s">
        <v>124</v>
      </c>
      <c r="B1424" s="109">
        <v>314</v>
      </c>
      <c r="C1424" s="109">
        <v>307</v>
      </c>
      <c r="D1424" s="110">
        <v>0.97770700636942676</v>
      </c>
      <c r="E1424" s="109">
        <v>244</v>
      </c>
      <c r="F1424" s="110">
        <v>0.7947882736156352</v>
      </c>
      <c r="G1424" s="109">
        <v>63</v>
      </c>
      <c r="H1424" s="110">
        <v>0.20521172638436483</v>
      </c>
      <c r="I1424" s="109">
        <v>0</v>
      </c>
      <c r="J1424" s="110">
        <v>0</v>
      </c>
      <c r="K1424" s="110">
        <v>2.2292993630573247E-2</v>
      </c>
      <c r="L1424" s="110">
        <v>0.88624763999253098</v>
      </c>
    </row>
    <row r="1425" spans="1:12" x14ac:dyDescent="0.25">
      <c r="A1425" s="76" t="s">
        <v>1</v>
      </c>
      <c r="B1425" s="80">
        <v>5</v>
      </c>
      <c r="C1425" s="80">
        <v>5</v>
      </c>
      <c r="D1425" s="81">
        <v>1</v>
      </c>
      <c r="E1425" s="80">
        <v>5</v>
      </c>
      <c r="F1425" s="81">
        <v>1</v>
      </c>
      <c r="G1425" s="80">
        <v>0</v>
      </c>
      <c r="H1425" s="81">
        <v>0</v>
      </c>
      <c r="I1425" s="80">
        <v>0</v>
      </c>
      <c r="J1425" s="81">
        <v>0</v>
      </c>
      <c r="K1425" s="81">
        <v>0</v>
      </c>
      <c r="L1425" s="81">
        <v>1</v>
      </c>
    </row>
    <row r="1426" spans="1:12" x14ac:dyDescent="0.25">
      <c r="A1426" s="76" t="s">
        <v>6</v>
      </c>
      <c r="B1426" s="80">
        <v>19</v>
      </c>
      <c r="C1426" s="80">
        <v>17</v>
      </c>
      <c r="D1426" s="81">
        <v>0.89473684210526316</v>
      </c>
      <c r="E1426" s="80">
        <v>12</v>
      </c>
      <c r="F1426" s="81">
        <v>0.70588235294117652</v>
      </c>
      <c r="G1426" s="80">
        <v>5</v>
      </c>
      <c r="H1426" s="81">
        <v>0.29411764705882354</v>
      </c>
      <c r="I1426" s="80">
        <v>0</v>
      </c>
      <c r="J1426" s="81">
        <v>0</v>
      </c>
      <c r="K1426" s="81">
        <v>0.10526315789473684</v>
      </c>
      <c r="L1426" s="81">
        <v>0.80030959752321984</v>
      </c>
    </row>
    <row r="1427" spans="1:12" x14ac:dyDescent="0.25">
      <c r="A1427" s="76" t="s">
        <v>197</v>
      </c>
      <c r="B1427" s="80">
        <v>33</v>
      </c>
      <c r="C1427" s="80">
        <v>33</v>
      </c>
      <c r="D1427" s="81">
        <v>1</v>
      </c>
      <c r="E1427" s="80">
        <v>23</v>
      </c>
      <c r="F1427" s="81">
        <v>0.69696969696969702</v>
      </c>
      <c r="G1427" s="80">
        <v>10</v>
      </c>
      <c r="H1427" s="81">
        <v>0.30303030303030304</v>
      </c>
      <c r="I1427" s="80">
        <v>0</v>
      </c>
      <c r="J1427" s="81">
        <v>0</v>
      </c>
      <c r="K1427" s="81">
        <v>0</v>
      </c>
      <c r="L1427" s="81">
        <v>0.84848484848484851</v>
      </c>
    </row>
    <row r="1428" spans="1:12" x14ac:dyDescent="0.25">
      <c r="A1428" s="76" t="s">
        <v>198</v>
      </c>
      <c r="B1428" s="80">
        <v>65</v>
      </c>
      <c r="C1428" s="80">
        <v>63</v>
      </c>
      <c r="D1428" s="81">
        <v>0.96923076923076923</v>
      </c>
      <c r="E1428" s="80">
        <v>52</v>
      </c>
      <c r="F1428" s="81">
        <v>0.82539682539682535</v>
      </c>
      <c r="G1428" s="80">
        <v>11</v>
      </c>
      <c r="H1428" s="81">
        <v>0.17460317460317459</v>
      </c>
      <c r="I1428" s="80">
        <v>0</v>
      </c>
      <c r="J1428" s="81">
        <v>0</v>
      </c>
      <c r="K1428" s="81">
        <v>3.0769230769230771E-2</v>
      </c>
      <c r="L1428" s="81">
        <v>0.89731379731379723</v>
      </c>
    </row>
    <row r="1429" spans="1:12" x14ac:dyDescent="0.25">
      <c r="A1429" s="76" t="s">
        <v>196</v>
      </c>
      <c r="B1429" s="80">
        <v>101</v>
      </c>
      <c r="C1429" s="80">
        <v>100</v>
      </c>
      <c r="D1429" s="81">
        <v>0.99009900990099009</v>
      </c>
      <c r="E1429" s="80">
        <v>78</v>
      </c>
      <c r="F1429" s="81">
        <v>0.78</v>
      </c>
      <c r="G1429" s="80">
        <v>22</v>
      </c>
      <c r="H1429" s="81">
        <v>0.22</v>
      </c>
      <c r="I1429" s="80">
        <v>0</v>
      </c>
      <c r="J1429" s="81">
        <v>0</v>
      </c>
      <c r="K1429" s="81">
        <v>9.9009900990099011E-3</v>
      </c>
      <c r="L1429" s="81">
        <v>0.88504950495049506</v>
      </c>
    </row>
    <row r="1430" spans="1:12" x14ac:dyDescent="0.25">
      <c r="A1430" s="76" t="s">
        <v>182</v>
      </c>
      <c r="B1430" s="80">
        <v>13</v>
      </c>
      <c r="C1430" s="80">
        <v>13</v>
      </c>
      <c r="D1430" s="81">
        <v>1</v>
      </c>
      <c r="E1430" s="80">
        <v>13</v>
      </c>
      <c r="F1430" s="81">
        <v>1</v>
      </c>
      <c r="G1430" s="80">
        <v>0</v>
      </c>
      <c r="H1430" s="81">
        <v>0</v>
      </c>
      <c r="I1430" s="80">
        <v>0</v>
      </c>
      <c r="J1430" s="81">
        <v>0</v>
      </c>
      <c r="K1430" s="81">
        <v>0</v>
      </c>
      <c r="L1430" s="81">
        <v>1</v>
      </c>
    </row>
    <row r="1431" spans="1:12" x14ac:dyDescent="0.25">
      <c r="A1431" s="76" t="s">
        <v>10</v>
      </c>
      <c r="B1431" s="80">
        <v>1</v>
      </c>
      <c r="C1431" s="80">
        <v>0</v>
      </c>
      <c r="D1431" s="81">
        <v>0</v>
      </c>
      <c r="E1431" s="80">
        <v>0</v>
      </c>
      <c r="F1431" s="81" t="e">
        <v>#DIV/0!</v>
      </c>
      <c r="G1431" s="80">
        <v>0</v>
      </c>
      <c r="H1431" s="81" t="e">
        <v>#DIV/0!</v>
      </c>
      <c r="I1431" s="80">
        <v>0</v>
      </c>
      <c r="J1431" s="81">
        <v>0</v>
      </c>
      <c r="K1431" s="81">
        <v>1</v>
      </c>
      <c r="L1431" s="81" t="e">
        <v>#DIV/0!</v>
      </c>
    </row>
    <row r="1432" spans="1:12" x14ac:dyDescent="0.25">
      <c r="A1432" s="76" t="s">
        <v>11</v>
      </c>
      <c r="B1432" s="80">
        <v>14</v>
      </c>
      <c r="C1432" s="80">
        <v>14</v>
      </c>
      <c r="D1432" s="81">
        <v>1</v>
      </c>
      <c r="E1432" s="80">
        <v>8</v>
      </c>
      <c r="F1432" s="81">
        <v>0.5714285714285714</v>
      </c>
      <c r="G1432" s="80">
        <v>6</v>
      </c>
      <c r="H1432" s="81">
        <v>0.42857142857142855</v>
      </c>
      <c r="I1432" s="80">
        <v>0</v>
      </c>
      <c r="J1432" s="81">
        <v>0</v>
      </c>
      <c r="K1432" s="81">
        <v>0</v>
      </c>
      <c r="L1432" s="81">
        <v>0.7857142857142857</v>
      </c>
    </row>
    <row r="1433" spans="1:12" x14ac:dyDescent="0.25">
      <c r="A1433" s="76" t="s">
        <v>12</v>
      </c>
      <c r="B1433" s="80">
        <v>5</v>
      </c>
      <c r="C1433" s="80">
        <v>5</v>
      </c>
      <c r="D1433" s="81">
        <v>1</v>
      </c>
      <c r="E1433" s="80">
        <v>4</v>
      </c>
      <c r="F1433" s="81">
        <v>0.8</v>
      </c>
      <c r="G1433" s="80">
        <v>1</v>
      </c>
      <c r="H1433" s="81">
        <v>0.2</v>
      </c>
      <c r="I1433" s="80">
        <v>0</v>
      </c>
      <c r="J1433" s="81">
        <v>0</v>
      </c>
      <c r="K1433" s="81">
        <v>0</v>
      </c>
      <c r="L1433" s="81">
        <v>0.9</v>
      </c>
    </row>
    <row r="1434" spans="1:12" x14ac:dyDescent="0.25">
      <c r="A1434" s="76" t="s">
        <v>13</v>
      </c>
      <c r="B1434" s="80">
        <v>50</v>
      </c>
      <c r="C1434" s="80">
        <v>50</v>
      </c>
      <c r="D1434" s="81">
        <v>1</v>
      </c>
      <c r="E1434" s="80">
        <v>42</v>
      </c>
      <c r="F1434" s="81">
        <v>0.84</v>
      </c>
      <c r="G1434" s="80">
        <v>8</v>
      </c>
      <c r="H1434" s="81">
        <v>0.16</v>
      </c>
      <c r="I1434" s="80">
        <v>0</v>
      </c>
      <c r="J1434" s="81">
        <v>0</v>
      </c>
      <c r="K1434" s="81">
        <v>0</v>
      </c>
      <c r="L1434" s="81">
        <v>0.91999999999999993</v>
      </c>
    </row>
    <row r="1435" spans="1:12" x14ac:dyDescent="0.25">
      <c r="A1435" s="76" t="s">
        <v>15</v>
      </c>
      <c r="B1435" s="80">
        <v>8</v>
      </c>
      <c r="C1435" s="80">
        <v>7</v>
      </c>
      <c r="D1435" s="81">
        <v>0.875</v>
      </c>
      <c r="E1435" s="80">
        <v>7</v>
      </c>
      <c r="F1435" s="81">
        <v>1</v>
      </c>
      <c r="G1435" s="80">
        <v>0</v>
      </c>
      <c r="H1435" s="81">
        <v>0</v>
      </c>
      <c r="I1435" s="80">
        <v>0</v>
      </c>
      <c r="J1435" s="81">
        <v>0</v>
      </c>
      <c r="K1435" s="81">
        <v>0.125</v>
      </c>
      <c r="L1435" s="81">
        <v>0.9375</v>
      </c>
    </row>
    <row r="1436" spans="1:12" x14ac:dyDescent="0.25">
      <c r="A1436" s="106" t="s">
        <v>125</v>
      </c>
      <c r="B1436" s="109">
        <v>301</v>
      </c>
      <c r="C1436" s="109">
        <v>282</v>
      </c>
      <c r="D1436" s="110">
        <v>0.93687707641196016</v>
      </c>
      <c r="E1436" s="109">
        <v>259</v>
      </c>
      <c r="F1436" s="110">
        <v>0.91843971631205679</v>
      </c>
      <c r="G1436" s="109">
        <v>23</v>
      </c>
      <c r="H1436" s="110">
        <v>8.1560283687943269E-2</v>
      </c>
      <c r="I1436" s="109">
        <v>1</v>
      </c>
      <c r="J1436" s="110">
        <v>3.3222591362126247E-3</v>
      </c>
      <c r="K1436" s="110">
        <v>5.9800664451827246E-2</v>
      </c>
      <c r="L1436" s="110">
        <v>0.92765839636200842</v>
      </c>
    </row>
    <row r="1437" spans="1:12" x14ac:dyDescent="0.25">
      <c r="A1437" s="76" t="s">
        <v>6</v>
      </c>
      <c r="B1437" s="80">
        <v>26</v>
      </c>
      <c r="C1437" s="80">
        <v>26</v>
      </c>
      <c r="D1437" s="81">
        <v>1</v>
      </c>
      <c r="E1437" s="80">
        <v>25</v>
      </c>
      <c r="F1437" s="81">
        <v>0.96153846153846156</v>
      </c>
      <c r="G1437" s="80">
        <v>1</v>
      </c>
      <c r="H1437" s="81">
        <v>3.8461538461538464E-2</v>
      </c>
      <c r="I1437" s="80">
        <v>0</v>
      </c>
      <c r="J1437" s="81">
        <v>0</v>
      </c>
      <c r="K1437" s="81">
        <v>0</v>
      </c>
      <c r="L1437" s="81">
        <v>0.98076923076923084</v>
      </c>
    </row>
    <row r="1438" spans="1:12" x14ac:dyDescent="0.25">
      <c r="A1438" s="76" t="s">
        <v>197</v>
      </c>
      <c r="B1438" s="80">
        <v>52</v>
      </c>
      <c r="C1438" s="80">
        <v>51</v>
      </c>
      <c r="D1438" s="81">
        <v>0.98076923076923073</v>
      </c>
      <c r="E1438" s="80">
        <v>50</v>
      </c>
      <c r="F1438" s="81">
        <v>0.98039215686274506</v>
      </c>
      <c r="G1438" s="80">
        <v>1</v>
      </c>
      <c r="H1438" s="81">
        <v>1.9607843137254902E-2</v>
      </c>
      <c r="I1438" s="80">
        <v>1</v>
      </c>
      <c r="J1438" s="81">
        <v>1.9230769230769232E-2</v>
      </c>
      <c r="K1438" s="81">
        <v>0</v>
      </c>
      <c r="L1438" s="81">
        <v>0.98058069381598789</v>
      </c>
    </row>
    <row r="1439" spans="1:12" x14ac:dyDescent="0.25">
      <c r="A1439" s="76" t="s">
        <v>198</v>
      </c>
      <c r="B1439" s="80">
        <v>73</v>
      </c>
      <c r="C1439" s="80">
        <v>69</v>
      </c>
      <c r="D1439" s="81">
        <v>0.9452054794520548</v>
      </c>
      <c r="E1439" s="80">
        <v>58</v>
      </c>
      <c r="F1439" s="81">
        <v>0.84057971014492749</v>
      </c>
      <c r="G1439" s="80">
        <v>11</v>
      </c>
      <c r="H1439" s="81">
        <v>0.15942028985507245</v>
      </c>
      <c r="I1439" s="80">
        <v>0</v>
      </c>
      <c r="J1439" s="81">
        <v>0</v>
      </c>
      <c r="K1439" s="81">
        <v>5.4794520547945202E-2</v>
      </c>
      <c r="L1439" s="81">
        <v>0.89289259479849115</v>
      </c>
    </row>
    <row r="1440" spans="1:12" x14ac:dyDescent="0.25">
      <c r="A1440" s="76" t="s">
        <v>196</v>
      </c>
      <c r="B1440" s="80">
        <v>18</v>
      </c>
      <c r="C1440" s="80">
        <v>16</v>
      </c>
      <c r="D1440" s="81">
        <v>0.88888888888888884</v>
      </c>
      <c r="E1440" s="80">
        <v>15</v>
      </c>
      <c r="F1440" s="81">
        <v>0.9375</v>
      </c>
      <c r="G1440" s="80">
        <v>1</v>
      </c>
      <c r="H1440" s="81">
        <v>6.25E-2</v>
      </c>
      <c r="I1440" s="80">
        <v>0</v>
      </c>
      <c r="J1440" s="81">
        <v>0</v>
      </c>
      <c r="K1440" s="81">
        <v>0.1111111111111111</v>
      </c>
      <c r="L1440" s="81">
        <v>0.91319444444444442</v>
      </c>
    </row>
    <row r="1441" spans="1:12" x14ac:dyDescent="0.25">
      <c r="A1441" s="76" t="s">
        <v>182</v>
      </c>
      <c r="B1441" s="80">
        <v>26</v>
      </c>
      <c r="C1441" s="80">
        <v>26</v>
      </c>
      <c r="D1441" s="81">
        <v>1</v>
      </c>
      <c r="E1441" s="80">
        <v>26</v>
      </c>
      <c r="F1441" s="81">
        <v>1</v>
      </c>
      <c r="G1441" s="80">
        <v>0</v>
      </c>
      <c r="H1441" s="81">
        <v>0</v>
      </c>
      <c r="I1441" s="80">
        <v>0</v>
      </c>
      <c r="J1441" s="81">
        <v>0</v>
      </c>
      <c r="K1441" s="81">
        <v>0</v>
      </c>
      <c r="L1441" s="81">
        <v>1</v>
      </c>
    </row>
    <row r="1442" spans="1:12" x14ac:dyDescent="0.25">
      <c r="A1442" s="76" t="s">
        <v>10</v>
      </c>
      <c r="B1442" s="80">
        <v>11</v>
      </c>
      <c r="C1442" s="80">
        <v>6</v>
      </c>
      <c r="D1442" s="81">
        <v>0.54545454545454541</v>
      </c>
      <c r="E1442" s="80">
        <v>5</v>
      </c>
      <c r="F1442" s="81">
        <v>0.83333333333333337</v>
      </c>
      <c r="G1442" s="80">
        <v>1</v>
      </c>
      <c r="H1442" s="81">
        <v>0.16666666666666666</v>
      </c>
      <c r="I1442" s="80">
        <v>0</v>
      </c>
      <c r="J1442" s="81">
        <v>0</v>
      </c>
      <c r="K1442" s="81">
        <v>0.45454545454545453</v>
      </c>
      <c r="L1442" s="81">
        <v>0.68939393939393945</v>
      </c>
    </row>
    <row r="1443" spans="1:12" x14ac:dyDescent="0.25">
      <c r="A1443" s="76" t="s">
        <v>11</v>
      </c>
      <c r="B1443" s="80">
        <v>19</v>
      </c>
      <c r="C1443" s="80">
        <v>19</v>
      </c>
      <c r="D1443" s="81">
        <v>1</v>
      </c>
      <c r="E1443" s="80">
        <v>16</v>
      </c>
      <c r="F1443" s="81">
        <v>0.84210526315789469</v>
      </c>
      <c r="G1443" s="80">
        <v>3</v>
      </c>
      <c r="H1443" s="81">
        <v>0.15789473684210525</v>
      </c>
      <c r="I1443" s="80">
        <v>0</v>
      </c>
      <c r="J1443" s="81">
        <v>0</v>
      </c>
      <c r="K1443" s="81">
        <v>0</v>
      </c>
      <c r="L1443" s="81">
        <v>0.92105263157894735</v>
      </c>
    </row>
    <row r="1444" spans="1:12" x14ac:dyDescent="0.25">
      <c r="A1444" s="76" t="s">
        <v>12</v>
      </c>
      <c r="B1444" s="80">
        <v>4</v>
      </c>
      <c r="C1444" s="80">
        <v>4</v>
      </c>
      <c r="D1444" s="81">
        <v>1</v>
      </c>
      <c r="E1444" s="80">
        <v>4</v>
      </c>
      <c r="F1444" s="81">
        <v>1</v>
      </c>
      <c r="G1444" s="80">
        <v>0</v>
      </c>
      <c r="H1444" s="81">
        <v>0</v>
      </c>
      <c r="I1444" s="80">
        <v>0</v>
      </c>
      <c r="J1444" s="81">
        <v>0</v>
      </c>
      <c r="K1444" s="81">
        <v>0</v>
      </c>
      <c r="L1444" s="81">
        <v>1</v>
      </c>
    </row>
    <row r="1445" spans="1:12" x14ac:dyDescent="0.25">
      <c r="A1445" s="76" t="s">
        <v>13</v>
      </c>
      <c r="B1445" s="80">
        <v>46</v>
      </c>
      <c r="C1445" s="80">
        <v>46</v>
      </c>
      <c r="D1445" s="81">
        <v>1</v>
      </c>
      <c r="E1445" s="80">
        <v>41</v>
      </c>
      <c r="F1445" s="81">
        <v>0.89130434782608692</v>
      </c>
      <c r="G1445" s="80">
        <v>5</v>
      </c>
      <c r="H1445" s="81">
        <v>0.10869565217391304</v>
      </c>
      <c r="I1445" s="80">
        <v>0</v>
      </c>
      <c r="J1445" s="81">
        <v>0</v>
      </c>
      <c r="K1445" s="81">
        <v>0</v>
      </c>
      <c r="L1445" s="81">
        <v>0.94565217391304346</v>
      </c>
    </row>
    <row r="1446" spans="1:12" x14ac:dyDescent="0.25">
      <c r="A1446" s="76" t="s">
        <v>15</v>
      </c>
      <c r="B1446" s="80">
        <v>26</v>
      </c>
      <c r="C1446" s="80">
        <v>19</v>
      </c>
      <c r="D1446" s="81">
        <v>0.73076923076923073</v>
      </c>
      <c r="E1446" s="80">
        <v>19</v>
      </c>
      <c r="F1446" s="81">
        <v>1</v>
      </c>
      <c r="G1446" s="80">
        <v>0</v>
      </c>
      <c r="H1446" s="81">
        <v>0</v>
      </c>
      <c r="I1446" s="80">
        <v>0</v>
      </c>
      <c r="J1446" s="81">
        <v>0</v>
      </c>
      <c r="K1446" s="81">
        <v>0.26923076923076922</v>
      </c>
      <c r="L1446" s="81">
        <v>0.86538461538461542</v>
      </c>
    </row>
    <row r="1447" spans="1:12" x14ac:dyDescent="0.25">
      <c r="A1447" s="106" t="s">
        <v>189</v>
      </c>
      <c r="B1447" s="109">
        <v>7</v>
      </c>
      <c r="C1447" s="109">
        <v>6</v>
      </c>
      <c r="D1447" s="110">
        <v>0.8571428571428571</v>
      </c>
      <c r="E1447" s="109">
        <v>5</v>
      </c>
      <c r="F1447" s="110">
        <v>0.83333333333333337</v>
      </c>
      <c r="G1447" s="109">
        <v>1</v>
      </c>
      <c r="H1447" s="110">
        <v>0.16666666666666666</v>
      </c>
      <c r="I1447" s="109">
        <v>0</v>
      </c>
      <c r="J1447" s="110">
        <v>0</v>
      </c>
      <c r="K1447" s="110">
        <v>0.14285714285714285</v>
      </c>
      <c r="L1447" s="110">
        <v>0.84523809523809523</v>
      </c>
    </row>
    <row r="1448" spans="1:12" x14ac:dyDescent="0.25">
      <c r="A1448" s="76" t="s">
        <v>197</v>
      </c>
      <c r="B1448" s="80">
        <v>1</v>
      </c>
      <c r="C1448" s="80">
        <v>1</v>
      </c>
      <c r="D1448" s="81">
        <v>1</v>
      </c>
      <c r="E1448" s="80">
        <v>1</v>
      </c>
      <c r="F1448" s="81">
        <v>1</v>
      </c>
      <c r="G1448" s="80">
        <v>0</v>
      </c>
      <c r="H1448" s="81">
        <v>0</v>
      </c>
      <c r="I1448" s="80">
        <v>0</v>
      </c>
      <c r="J1448" s="81">
        <v>0</v>
      </c>
      <c r="K1448" s="81">
        <v>0</v>
      </c>
      <c r="L1448" s="81">
        <v>1</v>
      </c>
    </row>
    <row r="1449" spans="1:12" x14ac:dyDescent="0.25">
      <c r="A1449" s="76" t="s">
        <v>198</v>
      </c>
      <c r="B1449" s="80">
        <v>3</v>
      </c>
      <c r="C1449" s="80">
        <v>2</v>
      </c>
      <c r="D1449" s="81">
        <v>0.66666666666666663</v>
      </c>
      <c r="E1449" s="80">
        <v>1</v>
      </c>
      <c r="F1449" s="81">
        <v>0.5</v>
      </c>
      <c r="G1449" s="80">
        <v>1</v>
      </c>
      <c r="H1449" s="81">
        <v>0.5</v>
      </c>
      <c r="I1449" s="80">
        <v>0</v>
      </c>
      <c r="J1449" s="81">
        <v>0</v>
      </c>
      <c r="K1449" s="81">
        <v>0.33333333333333331</v>
      </c>
      <c r="L1449" s="81">
        <v>0.58333333333333326</v>
      </c>
    </row>
    <row r="1450" spans="1:12" x14ac:dyDescent="0.25">
      <c r="A1450" s="76" t="s">
        <v>196</v>
      </c>
      <c r="B1450" s="80">
        <v>2</v>
      </c>
      <c r="C1450" s="80">
        <v>2</v>
      </c>
      <c r="D1450" s="81">
        <v>1</v>
      </c>
      <c r="E1450" s="80">
        <v>2</v>
      </c>
      <c r="F1450" s="81">
        <v>1</v>
      </c>
      <c r="G1450" s="80">
        <v>0</v>
      </c>
      <c r="H1450" s="81">
        <v>0</v>
      </c>
      <c r="I1450" s="80">
        <v>0</v>
      </c>
      <c r="J1450" s="81">
        <v>0</v>
      </c>
      <c r="K1450" s="81">
        <v>0</v>
      </c>
      <c r="L1450" s="81">
        <v>1</v>
      </c>
    </row>
    <row r="1451" spans="1:12" x14ac:dyDescent="0.25">
      <c r="A1451" s="76" t="s">
        <v>11</v>
      </c>
      <c r="B1451" s="80">
        <v>1</v>
      </c>
      <c r="C1451" s="80">
        <v>1</v>
      </c>
      <c r="D1451" s="81">
        <v>1</v>
      </c>
      <c r="E1451" s="80">
        <v>1</v>
      </c>
      <c r="F1451" s="81">
        <v>1</v>
      </c>
      <c r="G1451" s="80">
        <v>0</v>
      </c>
      <c r="H1451" s="81">
        <v>0</v>
      </c>
      <c r="I1451" s="80">
        <v>0</v>
      </c>
      <c r="J1451" s="81">
        <v>0</v>
      </c>
      <c r="K1451" s="81">
        <v>0</v>
      </c>
      <c r="L1451" s="81">
        <v>1</v>
      </c>
    </row>
    <row r="1452" spans="1:12" x14ac:dyDescent="0.25">
      <c r="A1452" s="106" t="s">
        <v>126</v>
      </c>
      <c r="B1452" s="109">
        <v>683</v>
      </c>
      <c r="C1452" s="109">
        <v>598</v>
      </c>
      <c r="D1452" s="110">
        <v>0.8755490483162518</v>
      </c>
      <c r="E1452" s="109">
        <v>515</v>
      </c>
      <c r="F1452" s="110">
        <v>0.8612040133779264</v>
      </c>
      <c r="G1452" s="109">
        <v>83</v>
      </c>
      <c r="H1452" s="110">
        <v>0.13879598662207357</v>
      </c>
      <c r="I1452" s="109">
        <v>10</v>
      </c>
      <c r="J1452" s="110">
        <v>1.4641288433382138E-2</v>
      </c>
      <c r="K1452" s="110">
        <v>0.10980966325036604</v>
      </c>
      <c r="L1452" s="110">
        <v>0.8683765308470891</v>
      </c>
    </row>
    <row r="1453" spans="1:12" x14ac:dyDescent="0.25">
      <c r="A1453" s="76" t="s">
        <v>1</v>
      </c>
      <c r="B1453" s="80">
        <v>14</v>
      </c>
      <c r="C1453" s="80">
        <v>13</v>
      </c>
      <c r="D1453" s="81">
        <v>0.9285714285714286</v>
      </c>
      <c r="E1453" s="80">
        <v>9</v>
      </c>
      <c r="F1453" s="81">
        <v>0.69230769230769229</v>
      </c>
      <c r="G1453" s="80">
        <v>4</v>
      </c>
      <c r="H1453" s="81">
        <v>0.30769230769230771</v>
      </c>
      <c r="I1453" s="80">
        <v>0</v>
      </c>
      <c r="J1453" s="81">
        <v>0</v>
      </c>
      <c r="K1453" s="81">
        <v>7.1428571428571425E-2</v>
      </c>
      <c r="L1453" s="81">
        <v>0.81043956043956045</v>
      </c>
    </row>
    <row r="1454" spans="1:12" x14ac:dyDescent="0.25">
      <c r="A1454" s="76" t="s">
        <v>181</v>
      </c>
      <c r="B1454" s="80">
        <v>2</v>
      </c>
      <c r="C1454" s="80">
        <v>0</v>
      </c>
      <c r="D1454" s="81">
        <v>0</v>
      </c>
      <c r="E1454" s="80">
        <v>0</v>
      </c>
      <c r="F1454" s="81" t="e">
        <v>#DIV/0!</v>
      </c>
      <c r="G1454" s="80">
        <v>0</v>
      </c>
      <c r="H1454" s="81" t="e">
        <v>#DIV/0!</v>
      </c>
      <c r="I1454" s="80">
        <v>0</v>
      </c>
      <c r="J1454" s="81">
        <v>0</v>
      </c>
      <c r="K1454" s="81">
        <v>1</v>
      </c>
      <c r="L1454" s="81" t="e">
        <v>#DIV/0!</v>
      </c>
    </row>
    <row r="1455" spans="1:12" x14ac:dyDescent="0.25">
      <c r="A1455" s="76" t="s">
        <v>4</v>
      </c>
      <c r="B1455" s="80">
        <v>2</v>
      </c>
      <c r="C1455" s="80">
        <v>2</v>
      </c>
      <c r="D1455" s="81">
        <v>1</v>
      </c>
      <c r="E1455" s="80">
        <v>1</v>
      </c>
      <c r="F1455" s="81">
        <v>0.5</v>
      </c>
      <c r="G1455" s="80">
        <v>1</v>
      </c>
      <c r="H1455" s="81">
        <v>0.5</v>
      </c>
      <c r="I1455" s="80">
        <v>0</v>
      </c>
      <c r="J1455" s="81">
        <v>0</v>
      </c>
      <c r="K1455" s="81">
        <v>0</v>
      </c>
      <c r="L1455" s="81">
        <v>0.75</v>
      </c>
    </row>
    <row r="1456" spans="1:12" x14ac:dyDescent="0.25">
      <c r="A1456" s="76" t="s">
        <v>6</v>
      </c>
      <c r="B1456" s="80">
        <v>35</v>
      </c>
      <c r="C1456" s="80">
        <v>30</v>
      </c>
      <c r="D1456" s="81">
        <v>0.8571428571428571</v>
      </c>
      <c r="E1456" s="80">
        <v>26</v>
      </c>
      <c r="F1456" s="81">
        <v>0.8666666666666667</v>
      </c>
      <c r="G1456" s="80">
        <v>4</v>
      </c>
      <c r="H1456" s="81">
        <v>0.13333333333333333</v>
      </c>
      <c r="I1456" s="80">
        <v>0</v>
      </c>
      <c r="J1456" s="81">
        <v>0</v>
      </c>
      <c r="K1456" s="81">
        <v>0.14285714285714285</v>
      </c>
      <c r="L1456" s="81">
        <v>0.86190476190476195</v>
      </c>
    </row>
    <row r="1457" spans="1:12" x14ac:dyDescent="0.25">
      <c r="A1457" s="76" t="s">
        <v>197</v>
      </c>
      <c r="B1457" s="80">
        <v>105</v>
      </c>
      <c r="C1457" s="80">
        <v>89</v>
      </c>
      <c r="D1457" s="81">
        <v>0.84761904761904761</v>
      </c>
      <c r="E1457" s="80">
        <v>79</v>
      </c>
      <c r="F1457" s="81">
        <v>0.88764044943820219</v>
      </c>
      <c r="G1457" s="80">
        <v>10</v>
      </c>
      <c r="H1457" s="81">
        <v>0.11235955056179775</v>
      </c>
      <c r="I1457" s="80">
        <v>0</v>
      </c>
      <c r="J1457" s="81">
        <v>0</v>
      </c>
      <c r="K1457" s="81">
        <v>0.15238095238095239</v>
      </c>
      <c r="L1457" s="81">
        <v>0.86762974852862484</v>
      </c>
    </row>
    <row r="1458" spans="1:12" x14ac:dyDescent="0.25">
      <c r="A1458" s="76" t="s">
        <v>198</v>
      </c>
      <c r="B1458" s="80">
        <v>155</v>
      </c>
      <c r="C1458" s="80">
        <v>113</v>
      </c>
      <c r="D1458" s="81">
        <v>0.7290322580645161</v>
      </c>
      <c r="E1458" s="80">
        <v>104</v>
      </c>
      <c r="F1458" s="81">
        <v>0.92035398230088494</v>
      </c>
      <c r="G1458" s="80">
        <v>9</v>
      </c>
      <c r="H1458" s="81">
        <v>7.9646017699115043E-2</v>
      </c>
      <c r="I1458" s="80">
        <v>8</v>
      </c>
      <c r="J1458" s="81">
        <v>5.1612903225806452E-2</v>
      </c>
      <c r="K1458" s="81">
        <v>0.21935483870967742</v>
      </c>
      <c r="L1458" s="81">
        <v>0.82469312018270058</v>
      </c>
    </row>
    <row r="1459" spans="1:12" x14ac:dyDescent="0.25">
      <c r="A1459" s="76" t="s">
        <v>196</v>
      </c>
      <c r="B1459" s="80">
        <v>50</v>
      </c>
      <c r="C1459" s="80">
        <v>47</v>
      </c>
      <c r="D1459" s="81">
        <v>0.94</v>
      </c>
      <c r="E1459" s="80">
        <v>43</v>
      </c>
      <c r="F1459" s="81">
        <v>0.91489361702127658</v>
      </c>
      <c r="G1459" s="80">
        <v>4</v>
      </c>
      <c r="H1459" s="81">
        <v>8.5106382978723402E-2</v>
      </c>
      <c r="I1459" s="80">
        <v>1</v>
      </c>
      <c r="J1459" s="81">
        <v>0.02</v>
      </c>
      <c r="K1459" s="81">
        <v>0.04</v>
      </c>
      <c r="L1459" s="81">
        <v>0.92744680851063821</v>
      </c>
    </row>
    <row r="1460" spans="1:12" x14ac:dyDescent="0.25">
      <c r="A1460" s="76" t="s">
        <v>182</v>
      </c>
      <c r="B1460" s="80">
        <v>84</v>
      </c>
      <c r="C1460" s="80">
        <v>80</v>
      </c>
      <c r="D1460" s="81">
        <v>0.95238095238095233</v>
      </c>
      <c r="E1460" s="80">
        <v>79</v>
      </c>
      <c r="F1460" s="81">
        <v>0.98750000000000004</v>
      </c>
      <c r="G1460" s="80">
        <v>1</v>
      </c>
      <c r="H1460" s="81">
        <v>1.2500000000000001E-2</v>
      </c>
      <c r="I1460" s="80">
        <v>0</v>
      </c>
      <c r="J1460" s="81">
        <v>0</v>
      </c>
      <c r="K1460" s="81">
        <v>4.7619047619047616E-2</v>
      </c>
      <c r="L1460" s="81">
        <v>0.96994047619047619</v>
      </c>
    </row>
    <row r="1461" spans="1:12" x14ac:dyDescent="0.25">
      <c r="A1461" s="76" t="s">
        <v>10</v>
      </c>
      <c r="B1461" s="80">
        <v>2</v>
      </c>
      <c r="C1461" s="80">
        <v>2</v>
      </c>
      <c r="D1461" s="81">
        <v>1</v>
      </c>
      <c r="E1461" s="80">
        <v>1</v>
      </c>
      <c r="F1461" s="81">
        <v>0.5</v>
      </c>
      <c r="G1461" s="80">
        <v>1</v>
      </c>
      <c r="H1461" s="81">
        <v>0.5</v>
      </c>
      <c r="I1461" s="80">
        <v>0</v>
      </c>
      <c r="J1461" s="81">
        <v>0</v>
      </c>
      <c r="K1461" s="81">
        <v>0</v>
      </c>
      <c r="L1461" s="81">
        <v>0.75</v>
      </c>
    </row>
    <row r="1462" spans="1:12" x14ac:dyDescent="0.25">
      <c r="A1462" s="76" t="s">
        <v>11</v>
      </c>
      <c r="B1462" s="80">
        <v>48</v>
      </c>
      <c r="C1462" s="80">
        <v>42</v>
      </c>
      <c r="D1462" s="81">
        <v>0.875</v>
      </c>
      <c r="E1462" s="80">
        <v>29</v>
      </c>
      <c r="F1462" s="81">
        <v>0.69047619047619047</v>
      </c>
      <c r="G1462" s="80">
        <v>13</v>
      </c>
      <c r="H1462" s="81">
        <v>0.30952380952380953</v>
      </c>
      <c r="I1462" s="80">
        <v>0</v>
      </c>
      <c r="J1462" s="81">
        <v>0</v>
      </c>
      <c r="K1462" s="81">
        <v>0.125</v>
      </c>
      <c r="L1462" s="81">
        <v>0.78273809523809523</v>
      </c>
    </row>
    <row r="1463" spans="1:12" x14ac:dyDescent="0.25">
      <c r="A1463" s="76" t="s">
        <v>12</v>
      </c>
      <c r="B1463" s="80">
        <v>19</v>
      </c>
      <c r="C1463" s="80">
        <v>19</v>
      </c>
      <c r="D1463" s="81">
        <v>1</v>
      </c>
      <c r="E1463" s="80">
        <v>15</v>
      </c>
      <c r="F1463" s="81">
        <v>0.78947368421052633</v>
      </c>
      <c r="G1463" s="80">
        <v>4</v>
      </c>
      <c r="H1463" s="81">
        <v>0.21052631578947367</v>
      </c>
      <c r="I1463" s="80">
        <v>0</v>
      </c>
      <c r="J1463" s="81">
        <v>0</v>
      </c>
      <c r="K1463" s="81">
        <v>0</v>
      </c>
      <c r="L1463" s="81">
        <v>0.89473684210526316</v>
      </c>
    </row>
    <row r="1464" spans="1:12" x14ac:dyDescent="0.25">
      <c r="A1464" s="76" t="s">
        <v>13</v>
      </c>
      <c r="B1464" s="80">
        <v>136</v>
      </c>
      <c r="C1464" s="80">
        <v>133</v>
      </c>
      <c r="D1464" s="81">
        <v>0.9779411764705882</v>
      </c>
      <c r="E1464" s="80">
        <v>101</v>
      </c>
      <c r="F1464" s="81">
        <v>0.75939849624060152</v>
      </c>
      <c r="G1464" s="80">
        <v>32</v>
      </c>
      <c r="H1464" s="81">
        <v>0.24060150375939848</v>
      </c>
      <c r="I1464" s="80">
        <v>1</v>
      </c>
      <c r="J1464" s="81">
        <v>7.3529411764705881E-3</v>
      </c>
      <c r="K1464" s="81">
        <v>1.4705882352941176E-2</v>
      </c>
      <c r="L1464" s="81">
        <v>0.86866983635559492</v>
      </c>
    </row>
    <row r="1465" spans="1:12" x14ac:dyDescent="0.25">
      <c r="A1465" s="76" t="s">
        <v>15</v>
      </c>
      <c r="B1465" s="80">
        <v>31</v>
      </c>
      <c r="C1465" s="80">
        <v>28</v>
      </c>
      <c r="D1465" s="81">
        <v>0.90322580645161288</v>
      </c>
      <c r="E1465" s="80">
        <v>28</v>
      </c>
      <c r="F1465" s="81">
        <v>1</v>
      </c>
      <c r="G1465" s="80">
        <v>0</v>
      </c>
      <c r="H1465" s="81">
        <v>0</v>
      </c>
      <c r="I1465" s="80">
        <v>0</v>
      </c>
      <c r="J1465" s="81">
        <v>0</v>
      </c>
      <c r="K1465" s="81">
        <v>9.6774193548387094E-2</v>
      </c>
      <c r="L1465" s="81">
        <v>0.95161290322580649</v>
      </c>
    </row>
    <row r="1466" spans="1:12" x14ac:dyDescent="0.25">
      <c r="A1466" s="106" t="s">
        <v>144</v>
      </c>
      <c r="B1466" s="109">
        <v>49</v>
      </c>
      <c r="C1466" s="109">
        <v>47</v>
      </c>
      <c r="D1466" s="110">
        <v>0.95918367346938771</v>
      </c>
      <c r="E1466" s="109">
        <v>39</v>
      </c>
      <c r="F1466" s="110">
        <v>0.82978723404255317</v>
      </c>
      <c r="G1466" s="109">
        <v>8</v>
      </c>
      <c r="H1466" s="110">
        <v>0.1702127659574468</v>
      </c>
      <c r="I1466" s="109">
        <v>0</v>
      </c>
      <c r="J1466" s="110">
        <v>0</v>
      </c>
      <c r="K1466" s="110">
        <v>4.0816326530612242E-2</v>
      </c>
      <c r="L1466" s="110">
        <v>0.89448545375597044</v>
      </c>
    </row>
    <row r="1467" spans="1:12" x14ac:dyDescent="0.25">
      <c r="A1467" s="76" t="s">
        <v>1</v>
      </c>
      <c r="B1467" s="80">
        <v>2</v>
      </c>
      <c r="C1467" s="80">
        <v>1</v>
      </c>
      <c r="D1467" s="81">
        <v>0.5</v>
      </c>
      <c r="E1467" s="80">
        <v>0</v>
      </c>
      <c r="F1467" s="81">
        <v>0</v>
      </c>
      <c r="G1467" s="80">
        <v>1</v>
      </c>
      <c r="H1467" s="81">
        <v>1</v>
      </c>
      <c r="I1467" s="80">
        <v>0</v>
      </c>
      <c r="J1467" s="81">
        <v>0</v>
      </c>
      <c r="K1467" s="81">
        <v>0.5</v>
      </c>
      <c r="L1467" s="81">
        <v>0.25</v>
      </c>
    </row>
    <row r="1468" spans="1:12" x14ac:dyDescent="0.25">
      <c r="A1468" s="76" t="s">
        <v>218</v>
      </c>
      <c r="B1468" s="80">
        <v>1</v>
      </c>
      <c r="C1468" s="80">
        <v>0</v>
      </c>
      <c r="D1468" s="81">
        <v>0</v>
      </c>
      <c r="E1468" s="80">
        <v>0</v>
      </c>
      <c r="F1468" s="81" t="e">
        <v>#DIV/0!</v>
      </c>
      <c r="G1468" s="80">
        <v>0</v>
      </c>
      <c r="H1468" s="81" t="e">
        <v>#DIV/0!</v>
      </c>
      <c r="I1468" s="80">
        <v>0</v>
      </c>
      <c r="J1468" s="81">
        <v>0</v>
      </c>
      <c r="K1468" s="81">
        <v>1</v>
      </c>
      <c r="L1468" s="81" t="e">
        <v>#DIV/0!</v>
      </c>
    </row>
    <row r="1469" spans="1:12" x14ac:dyDescent="0.25">
      <c r="A1469" s="76" t="s">
        <v>6</v>
      </c>
      <c r="B1469" s="80">
        <v>6</v>
      </c>
      <c r="C1469" s="80">
        <v>6</v>
      </c>
      <c r="D1469" s="81">
        <v>1</v>
      </c>
      <c r="E1469" s="80">
        <v>3</v>
      </c>
      <c r="F1469" s="81">
        <v>0.5</v>
      </c>
      <c r="G1469" s="80">
        <v>3</v>
      </c>
      <c r="H1469" s="81">
        <v>0.5</v>
      </c>
      <c r="I1469" s="80">
        <v>0</v>
      </c>
      <c r="J1469" s="81">
        <v>0</v>
      </c>
      <c r="K1469" s="81">
        <v>0</v>
      </c>
      <c r="L1469" s="81">
        <v>0.75</v>
      </c>
    </row>
    <row r="1470" spans="1:12" x14ac:dyDescent="0.25">
      <c r="A1470" s="76" t="s">
        <v>197</v>
      </c>
      <c r="B1470" s="80">
        <v>1</v>
      </c>
      <c r="C1470" s="80">
        <v>1</v>
      </c>
      <c r="D1470" s="81">
        <v>1</v>
      </c>
      <c r="E1470" s="80">
        <v>1</v>
      </c>
      <c r="F1470" s="81">
        <v>1</v>
      </c>
      <c r="G1470" s="80">
        <v>0</v>
      </c>
      <c r="H1470" s="81">
        <v>0</v>
      </c>
      <c r="I1470" s="80">
        <v>0</v>
      </c>
      <c r="J1470" s="81">
        <v>0</v>
      </c>
      <c r="K1470" s="81">
        <v>0</v>
      </c>
      <c r="L1470" s="81">
        <v>1</v>
      </c>
    </row>
    <row r="1471" spans="1:12" x14ac:dyDescent="0.25">
      <c r="A1471" s="76" t="s">
        <v>198</v>
      </c>
      <c r="B1471" s="80">
        <v>6</v>
      </c>
      <c r="C1471" s="80">
        <v>6</v>
      </c>
      <c r="D1471" s="81">
        <v>1</v>
      </c>
      <c r="E1471" s="80">
        <v>4</v>
      </c>
      <c r="F1471" s="81">
        <v>0.66666666666666663</v>
      </c>
      <c r="G1471" s="80">
        <v>2</v>
      </c>
      <c r="H1471" s="81">
        <v>0.33333333333333331</v>
      </c>
      <c r="I1471" s="80">
        <v>0</v>
      </c>
      <c r="J1471" s="81">
        <v>0</v>
      </c>
      <c r="K1471" s="81">
        <v>0</v>
      </c>
      <c r="L1471" s="81">
        <v>0.83333333333333326</v>
      </c>
    </row>
    <row r="1472" spans="1:12" x14ac:dyDescent="0.25">
      <c r="A1472" s="76" t="s">
        <v>196</v>
      </c>
      <c r="B1472" s="80">
        <v>15</v>
      </c>
      <c r="C1472" s="80">
        <v>15</v>
      </c>
      <c r="D1472" s="81">
        <v>1</v>
      </c>
      <c r="E1472" s="80">
        <v>14</v>
      </c>
      <c r="F1472" s="81">
        <v>0.93333333333333335</v>
      </c>
      <c r="G1472" s="80">
        <v>1</v>
      </c>
      <c r="H1472" s="81">
        <v>6.6666666666666666E-2</v>
      </c>
      <c r="I1472" s="80">
        <v>0</v>
      </c>
      <c r="J1472" s="81">
        <v>0</v>
      </c>
      <c r="K1472" s="81">
        <v>0</v>
      </c>
      <c r="L1472" s="81">
        <v>0.96666666666666667</v>
      </c>
    </row>
    <row r="1473" spans="1:12" x14ac:dyDescent="0.25">
      <c r="A1473" s="76" t="s">
        <v>11</v>
      </c>
      <c r="B1473" s="80">
        <v>1</v>
      </c>
      <c r="C1473" s="80">
        <v>1</v>
      </c>
      <c r="D1473" s="81">
        <v>1</v>
      </c>
      <c r="E1473" s="80">
        <v>1</v>
      </c>
      <c r="F1473" s="81">
        <v>1</v>
      </c>
      <c r="G1473" s="80">
        <v>0</v>
      </c>
      <c r="H1473" s="81">
        <v>0</v>
      </c>
      <c r="I1473" s="80">
        <v>0</v>
      </c>
      <c r="J1473" s="81">
        <v>0</v>
      </c>
      <c r="K1473" s="81">
        <v>0</v>
      </c>
      <c r="L1473" s="81">
        <v>1</v>
      </c>
    </row>
    <row r="1474" spans="1:12" x14ac:dyDescent="0.25">
      <c r="A1474" s="76" t="s">
        <v>12</v>
      </c>
      <c r="B1474" s="80">
        <v>3</v>
      </c>
      <c r="C1474" s="80">
        <v>3</v>
      </c>
      <c r="D1474" s="81">
        <v>1</v>
      </c>
      <c r="E1474" s="80">
        <v>2</v>
      </c>
      <c r="F1474" s="81">
        <v>0.66666666666666663</v>
      </c>
      <c r="G1474" s="80">
        <v>1</v>
      </c>
      <c r="H1474" s="81">
        <v>0.33333333333333331</v>
      </c>
      <c r="I1474" s="80">
        <v>0</v>
      </c>
      <c r="J1474" s="81">
        <v>0</v>
      </c>
      <c r="K1474" s="81">
        <v>0</v>
      </c>
      <c r="L1474" s="81">
        <v>0.83333333333333326</v>
      </c>
    </row>
    <row r="1475" spans="1:12" x14ac:dyDescent="0.25">
      <c r="A1475" s="76" t="s">
        <v>13</v>
      </c>
      <c r="B1475" s="80">
        <v>12</v>
      </c>
      <c r="C1475" s="80">
        <v>12</v>
      </c>
      <c r="D1475" s="81">
        <v>1</v>
      </c>
      <c r="E1475" s="80">
        <v>12</v>
      </c>
      <c r="F1475" s="81">
        <v>1</v>
      </c>
      <c r="G1475" s="80">
        <v>0</v>
      </c>
      <c r="H1475" s="81">
        <v>0</v>
      </c>
      <c r="I1475" s="80">
        <v>0</v>
      </c>
      <c r="J1475" s="81">
        <v>0</v>
      </c>
      <c r="K1475" s="81">
        <v>0</v>
      </c>
      <c r="L1475" s="81">
        <v>1</v>
      </c>
    </row>
    <row r="1476" spans="1:12" x14ac:dyDescent="0.25">
      <c r="A1476" s="76" t="s">
        <v>15</v>
      </c>
      <c r="B1476" s="80">
        <v>2</v>
      </c>
      <c r="C1476" s="80">
        <v>2</v>
      </c>
      <c r="D1476" s="81">
        <v>1</v>
      </c>
      <c r="E1476" s="80">
        <v>2</v>
      </c>
      <c r="F1476" s="81">
        <v>1</v>
      </c>
      <c r="G1476" s="80">
        <v>0</v>
      </c>
      <c r="H1476" s="81">
        <v>0</v>
      </c>
      <c r="I1476" s="80">
        <v>0</v>
      </c>
      <c r="J1476" s="81">
        <v>0</v>
      </c>
      <c r="K1476" s="81">
        <v>0</v>
      </c>
      <c r="L1476" s="81">
        <v>1</v>
      </c>
    </row>
    <row r="1477" spans="1:12" x14ac:dyDescent="0.25">
      <c r="A1477" s="106" t="s">
        <v>127</v>
      </c>
      <c r="B1477" s="109">
        <v>327</v>
      </c>
      <c r="C1477" s="109">
        <v>310</v>
      </c>
      <c r="D1477" s="110">
        <v>0.94801223241590216</v>
      </c>
      <c r="E1477" s="109">
        <v>284</v>
      </c>
      <c r="F1477" s="110">
        <v>0.91612903225806452</v>
      </c>
      <c r="G1477" s="109">
        <v>26</v>
      </c>
      <c r="H1477" s="110">
        <v>8.387096774193549E-2</v>
      </c>
      <c r="I1477" s="109">
        <v>1</v>
      </c>
      <c r="J1477" s="110">
        <v>3.0581039755351682E-3</v>
      </c>
      <c r="K1477" s="110">
        <v>4.8929663608562692E-2</v>
      </c>
      <c r="L1477" s="110">
        <v>0.9320706323369834</v>
      </c>
    </row>
    <row r="1478" spans="1:12" x14ac:dyDescent="0.25">
      <c r="A1478" s="76" t="s">
        <v>1</v>
      </c>
      <c r="B1478" s="80">
        <v>5</v>
      </c>
      <c r="C1478" s="80">
        <v>5</v>
      </c>
      <c r="D1478" s="81">
        <v>1</v>
      </c>
      <c r="E1478" s="80">
        <v>5</v>
      </c>
      <c r="F1478" s="81">
        <v>1</v>
      </c>
      <c r="G1478" s="80">
        <v>0</v>
      </c>
      <c r="H1478" s="81">
        <v>0</v>
      </c>
      <c r="I1478" s="80">
        <v>0</v>
      </c>
      <c r="J1478" s="81">
        <v>0</v>
      </c>
      <c r="K1478" s="81">
        <v>0</v>
      </c>
      <c r="L1478" s="81">
        <v>1</v>
      </c>
    </row>
    <row r="1479" spans="1:12" x14ac:dyDescent="0.25">
      <c r="A1479" s="76" t="s">
        <v>6</v>
      </c>
      <c r="B1479" s="80">
        <v>53</v>
      </c>
      <c r="C1479" s="80">
        <v>50</v>
      </c>
      <c r="D1479" s="81">
        <v>0.94339622641509435</v>
      </c>
      <c r="E1479" s="80">
        <v>45</v>
      </c>
      <c r="F1479" s="81">
        <v>0.9</v>
      </c>
      <c r="G1479" s="80">
        <v>5</v>
      </c>
      <c r="H1479" s="81">
        <v>0.1</v>
      </c>
      <c r="I1479" s="80">
        <v>0</v>
      </c>
      <c r="J1479" s="81">
        <v>0</v>
      </c>
      <c r="K1479" s="81">
        <v>5.6603773584905662E-2</v>
      </c>
      <c r="L1479" s="81">
        <v>0.92169811320754724</v>
      </c>
    </row>
    <row r="1480" spans="1:12" x14ac:dyDescent="0.25">
      <c r="A1480" s="76" t="s">
        <v>197</v>
      </c>
      <c r="B1480" s="80">
        <v>42</v>
      </c>
      <c r="C1480" s="80">
        <v>40</v>
      </c>
      <c r="D1480" s="81">
        <v>0.95238095238095233</v>
      </c>
      <c r="E1480" s="80">
        <v>36</v>
      </c>
      <c r="F1480" s="81">
        <v>0.9</v>
      </c>
      <c r="G1480" s="80">
        <v>4</v>
      </c>
      <c r="H1480" s="81">
        <v>0.1</v>
      </c>
      <c r="I1480" s="80">
        <v>1</v>
      </c>
      <c r="J1480" s="81">
        <v>2.3809523809523808E-2</v>
      </c>
      <c r="K1480" s="81">
        <v>2.3809523809523808E-2</v>
      </c>
      <c r="L1480" s="81">
        <v>0.92619047619047623</v>
      </c>
    </row>
    <row r="1481" spans="1:12" x14ac:dyDescent="0.25">
      <c r="A1481" s="76" t="s">
        <v>198</v>
      </c>
      <c r="B1481" s="80">
        <v>51</v>
      </c>
      <c r="C1481" s="80">
        <v>44</v>
      </c>
      <c r="D1481" s="81">
        <v>0.86274509803921573</v>
      </c>
      <c r="E1481" s="80">
        <v>39</v>
      </c>
      <c r="F1481" s="81">
        <v>0.88636363636363635</v>
      </c>
      <c r="G1481" s="80">
        <v>5</v>
      </c>
      <c r="H1481" s="81">
        <v>0.11363636363636363</v>
      </c>
      <c r="I1481" s="80">
        <v>0</v>
      </c>
      <c r="J1481" s="81">
        <v>0</v>
      </c>
      <c r="K1481" s="81">
        <v>0.13725490196078433</v>
      </c>
      <c r="L1481" s="81">
        <v>0.87455436720142599</v>
      </c>
    </row>
    <row r="1482" spans="1:12" x14ac:dyDescent="0.25">
      <c r="A1482" s="76" t="s">
        <v>196</v>
      </c>
      <c r="B1482" s="80">
        <v>41</v>
      </c>
      <c r="C1482" s="80">
        <v>39</v>
      </c>
      <c r="D1482" s="81">
        <v>0.95121951219512191</v>
      </c>
      <c r="E1482" s="80">
        <v>39</v>
      </c>
      <c r="F1482" s="81">
        <v>1</v>
      </c>
      <c r="G1482" s="80">
        <v>0</v>
      </c>
      <c r="H1482" s="81">
        <v>0</v>
      </c>
      <c r="I1482" s="80">
        <v>0</v>
      </c>
      <c r="J1482" s="81">
        <v>0</v>
      </c>
      <c r="K1482" s="81">
        <v>4.878048780487805E-2</v>
      </c>
      <c r="L1482" s="81">
        <v>0.97560975609756095</v>
      </c>
    </row>
    <row r="1483" spans="1:12" x14ac:dyDescent="0.25">
      <c r="A1483" s="76" t="s">
        <v>182</v>
      </c>
      <c r="B1483" s="80">
        <v>5</v>
      </c>
      <c r="C1483" s="80">
        <v>5</v>
      </c>
      <c r="D1483" s="81">
        <v>1</v>
      </c>
      <c r="E1483" s="80">
        <v>5</v>
      </c>
      <c r="F1483" s="81">
        <v>1</v>
      </c>
      <c r="G1483" s="80">
        <v>0</v>
      </c>
      <c r="H1483" s="81">
        <v>0</v>
      </c>
      <c r="I1483" s="80">
        <v>0</v>
      </c>
      <c r="J1483" s="81">
        <v>0</v>
      </c>
      <c r="K1483" s="81">
        <v>0</v>
      </c>
      <c r="L1483" s="81">
        <v>1</v>
      </c>
    </row>
    <row r="1484" spans="1:12" x14ac:dyDescent="0.25">
      <c r="A1484" s="76" t="s">
        <v>10</v>
      </c>
      <c r="B1484" s="80">
        <v>22</v>
      </c>
      <c r="C1484" s="80">
        <v>22</v>
      </c>
      <c r="D1484" s="81">
        <v>1</v>
      </c>
      <c r="E1484" s="80">
        <v>19</v>
      </c>
      <c r="F1484" s="81">
        <v>0.86363636363636365</v>
      </c>
      <c r="G1484" s="80">
        <v>3</v>
      </c>
      <c r="H1484" s="81">
        <v>0.13636363636363635</v>
      </c>
      <c r="I1484" s="80">
        <v>0</v>
      </c>
      <c r="J1484" s="81">
        <v>0</v>
      </c>
      <c r="K1484" s="81">
        <v>0</v>
      </c>
      <c r="L1484" s="81">
        <v>0.93181818181818188</v>
      </c>
    </row>
    <row r="1485" spans="1:12" x14ac:dyDescent="0.25">
      <c r="A1485" s="76" t="s">
        <v>11</v>
      </c>
      <c r="B1485" s="80">
        <v>6</v>
      </c>
      <c r="C1485" s="80">
        <v>6</v>
      </c>
      <c r="D1485" s="81">
        <v>1</v>
      </c>
      <c r="E1485" s="80">
        <v>6</v>
      </c>
      <c r="F1485" s="81">
        <v>1</v>
      </c>
      <c r="G1485" s="80">
        <v>0</v>
      </c>
      <c r="H1485" s="81">
        <v>0</v>
      </c>
      <c r="I1485" s="80">
        <v>0</v>
      </c>
      <c r="J1485" s="81">
        <v>0</v>
      </c>
      <c r="K1485" s="81">
        <v>0</v>
      </c>
      <c r="L1485" s="81">
        <v>1</v>
      </c>
    </row>
    <row r="1486" spans="1:12" x14ac:dyDescent="0.25">
      <c r="A1486" s="76" t="s">
        <v>12</v>
      </c>
      <c r="B1486" s="80">
        <v>2</v>
      </c>
      <c r="C1486" s="80">
        <v>1</v>
      </c>
      <c r="D1486" s="81">
        <v>0.5</v>
      </c>
      <c r="E1486" s="80">
        <v>1</v>
      </c>
      <c r="F1486" s="81">
        <v>1</v>
      </c>
      <c r="G1486" s="80">
        <v>0</v>
      </c>
      <c r="H1486" s="81">
        <v>0</v>
      </c>
      <c r="I1486" s="80">
        <v>0</v>
      </c>
      <c r="J1486" s="81">
        <v>0</v>
      </c>
      <c r="K1486" s="81">
        <v>0.5</v>
      </c>
      <c r="L1486" s="81">
        <v>0.75</v>
      </c>
    </row>
    <row r="1487" spans="1:12" x14ac:dyDescent="0.25">
      <c r="A1487" s="76" t="s">
        <v>13</v>
      </c>
      <c r="B1487" s="80">
        <v>60</v>
      </c>
      <c r="C1487" s="80">
        <v>60</v>
      </c>
      <c r="D1487" s="81">
        <v>1</v>
      </c>
      <c r="E1487" s="80">
        <v>51</v>
      </c>
      <c r="F1487" s="81">
        <v>0.85</v>
      </c>
      <c r="G1487" s="80">
        <v>9</v>
      </c>
      <c r="H1487" s="81">
        <v>0.15</v>
      </c>
      <c r="I1487" s="80">
        <v>0</v>
      </c>
      <c r="J1487" s="81">
        <v>0</v>
      </c>
      <c r="K1487" s="81">
        <v>0</v>
      </c>
      <c r="L1487" s="81">
        <v>0.92500000000000004</v>
      </c>
    </row>
    <row r="1488" spans="1:12" x14ac:dyDescent="0.25">
      <c r="A1488" s="76" t="s">
        <v>15</v>
      </c>
      <c r="B1488" s="80">
        <v>40</v>
      </c>
      <c r="C1488" s="80">
        <v>38</v>
      </c>
      <c r="D1488" s="81">
        <v>0.95</v>
      </c>
      <c r="E1488" s="80">
        <v>38</v>
      </c>
      <c r="F1488" s="81">
        <v>1</v>
      </c>
      <c r="G1488" s="80">
        <v>0</v>
      </c>
      <c r="H1488" s="81">
        <v>0</v>
      </c>
      <c r="I1488" s="80">
        <v>0</v>
      </c>
      <c r="J1488" s="81">
        <v>0</v>
      </c>
      <c r="K1488" s="81">
        <v>0.05</v>
      </c>
      <c r="L1488" s="81">
        <v>0.97499999999999998</v>
      </c>
    </row>
    <row r="1489" spans="1:12" x14ac:dyDescent="0.25">
      <c r="A1489" s="44" t="s">
        <v>214</v>
      </c>
      <c r="B1489" s="80">
        <v>31694</v>
      </c>
      <c r="C1489" s="80">
        <v>29338</v>
      </c>
      <c r="D1489" s="81">
        <v>0.92566416356408154</v>
      </c>
      <c r="E1489" s="80">
        <v>24622</v>
      </c>
      <c r="F1489" s="81">
        <v>0.83925284613811435</v>
      </c>
      <c r="G1489" s="80">
        <v>4716</v>
      </c>
      <c r="H1489" s="81">
        <v>0.16074715386188562</v>
      </c>
      <c r="I1489" s="80">
        <v>154</v>
      </c>
      <c r="J1489" s="81">
        <v>4.8589638417366066E-3</v>
      </c>
      <c r="K1489" s="81">
        <v>6.9476872594181865E-2</v>
      </c>
      <c r="L1489" s="81">
        <v>0.882458504851098</v>
      </c>
    </row>
  </sheetData>
  <mergeCells count="4">
    <mergeCell ref="C8:E16"/>
    <mergeCell ref="C2:E4"/>
    <mergeCell ref="P9:R17"/>
    <mergeCell ref="P2:R4"/>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3"/>
  <sheetViews>
    <sheetView topLeftCell="A585" zoomScale="90" zoomScaleNormal="90" workbookViewId="0">
      <selection activeCell="E1646" sqref="E1646"/>
    </sheetView>
  </sheetViews>
  <sheetFormatPr defaultRowHeight="15" x14ac:dyDescent="0.25"/>
  <cols>
    <col min="2" max="2" width="17.28515625" customWidth="1"/>
    <col min="3" max="3" width="38.5703125" customWidth="1"/>
    <col min="4" max="9" width="7.42578125" customWidth="1"/>
  </cols>
  <sheetData>
    <row r="1" spans="2:19" x14ac:dyDescent="0.25">
      <c r="J1">
        <v>29152</v>
      </c>
      <c r="K1">
        <v>26271</v>
      </c>
      <c r="L1">
        <v>20499</v>
      </c>
      <c r="M1">
        <v>5772</v>
      </c>
      <c r="N1">
        <v>121</v>
      </c>
    </row>
    <row r="2" spans="2:19" ht="57" customHeight="1" x14ac:dyDescent="0.25">
      <c r="B2" s="40" t="s">
        <v>16</v>
      </c>
      <c r="C2" s="41" t="s">
        <v>0</v>
      </c>
      <c r="D2" s="42" t="s">
        <v>17</v>
      </c>
      <c r="E2" s="42" t="s">
        <v>18</v>
      </c>
      <c r="F2" s="42" t="s">
        <v>19</v>
      </c>
      <c r="G2" s="42" t="s">
        <v>20</v>
      </c>
      <c r="H2" s="43" t="s">
        <v>150</v>
      </c>
      <c r="I2" s="43" t="s">
        <v>201</v>
      </c>
      <c r="J2">
        <v>668</v>
      </c>
      <c r="K2">
        <v>398</v>
      </c>
      <c r="L2">
        <v>296</v>
      </c>
      <c r="M2">
        <v>102</v>
      </c>
      <c r="N2">
        <v>1</v>
      </c>
      <c r="O2" s="52">
        <v>28484</v>
      </c>
      <c r="P2" s="52">
        <v>25603</v>
      </c>
      <c r="Q2" s="52">
        <v>20499</v>
      </c>
      <c r="R2" s="52">
        <v>5104</v>
      </c>
      <c r="S2" s="52">
        <v>121</v>
      </c>
    </row>
    <row r="3" spans="2:19" ht="15" customHeight="1" x14ac:dyDescent="0.25">
      <c r="B3" s="3" t="s">
        <v>193</v>
      </c>
      <c r="C3" s="6" t="s">
        <v>1</v>
      </c>
      <c r="D3" s="6">
        <v>16</v>
      </c>
      <c r="E3" s="6">
        <v>7</v>
      </c>
      <c r="F3" s="6">
        <v>3</v>
      </c>
      <c r="G3" s="6">
        <v>4</v>
      </c>
      <c r="H3" s="4">
        <v>0</v>
      </c>
      <c r="I3" s="4">
        <f>+Table1[[#This Row],[BrPodnetihPrijava]]-Table1[[#This Row],[BrResenihPrijava]]-Table1[[#This Row],[BrObustavljenihPrijava]]</f>
        <v>9</v>
      </c>
      <c r="J3" s="17">
        <f>+J1-J2</f>
        <v>28484</v>
      </c>
      <c r="K3" s="17" t="e">
        <f>+L3+M3</f>
        <v>#VALUE!</v>
      </c>
      <c r="L3" s="37" t="s">
        <v>16</v>
      </c>
      <c r="M3" t="s">
        <v>215</v>
      </c>
      <c r="N3" s="17">
        <f>+N1</f>
        <v>121</v>
      </c>
    </row>
    <row r="4" spans="2:19" ht="15" customHeight="1" x14ac:dyDescent="0.25">
      <c r="B4" s="25" t="s">
        <v>193</v>
      </c>
      <c r="C4" s="26" t="s">
        <v>1</v>
      </c>
      <c r="D4" s="26">
        <v>123</v>
      </c>
      <c r="E4" s="26">
        <v>104</v>
      </c>
      <c r="F4" s="26">
        <v>89</v>
      </c>
      <c r="G4" s="26">
        <v>15</v>
      </c>
      <c r="H4" s="27">
        <v>0</v>
      </c>
      <c r="I4" s="27">
        <f>+Table1[[#This Row],[BrPodnetihPrijava]]-Table1[[#This Row],[BrResenihPrijava]]-Table1[[#This Row],[BrObustavljenihPrijava]]</f>
        <v>19</v>
      </c>
      <c r="L4" s="37" t="s">
        <v>0</v>
      </c>
      <c r="M4" t="s">
        <v>215</v>
      </c>
    </row>
    <row r="5" spans="2:19" ht="15" customHeight="1" x14ac:dyDescent="0.25">
      <c r="B5" s="1" t="s">
        <v>193</v>
      </c>
      <c r="C5" s="5" t="s">
        <v>181</v>
      </c>
      <c r="D5" s="5">
        <v>10</v>
      </c>
      <c r="E5" s="5">
        <v>0</v>
      </c>
      <c r="F5" s="5">
        <v>0</v>
      </c>
      <c r="G5" s="5">
        <v>0</v>
      </c>
      <c r="H5" s="2">
        <v>0</v>
      </c>
      <c r="I5" s="2">
        <f>+Table1[[#This Row],[BrPodnetihPrijava]]-Table1[[#This Row],[BrResenihPrijava]]-Table1[[#This Row],[BrObustavljenihPrijava]]</f>
        <v>10</v>
      </c>
      <c r="J5" s="35"/>
      <c r="K5" s="35"/>
      <c r="L5" s="35"/>
      <c r="M5" s="35"/>
    </row>
    <row r="6" spans="2:19" ht="15" customHeight="1" x14ac:dyDescent="0.25">
      <c r="B6" s="22" t="s">
        <v>193</v>
      </c>
      <c r="C6" s="23" t="s">
        <v>181</v>
      </c>
      <c r="D6" s="23">
        <v>1</v>
      </c>
      <c r="E6" s="23">
        <v>0</v>
      </c>
      <c r="F6" s="23">
        <v>0</v>
      </c>
      <c r="G6" s="23">
        <v>0</v>
      </c>
      <c r="H6" s="24">
        <v>0</v>
      </c>
      <c r="I6" s="24">
        <f>+Table1[[#This Row],[BrPodnetihPrijava]]-Table1[[#This Row],[BrResenihPrijava]]-Table1[[#This Row],[BrObustavljenihPrijava]]</f>
        <v>1</v>
      </c>
      <c r="J6" s="36"/>
      <c r="K6" s="36"/>
      <c r="L6" t="s">
        <v>203</v>
      </c>
      <c r="M6" t="s">
        <v>217</v>
      </c>
    </row>
    <row r="7" spans="2:19" ht="15" customHeight="1" x14ac:dyDescent="0.25">
      <c r="B7" s="25" t="s">
        <v>193</v>
      </c>
      <c r="C7" s="26" t="s">
        <v>181</v>
      </c>
      <c r="D7" s="26">
        <v>6</v>
      </c>
      <c r="E7" s="26">
        <v>0</v>
      </c>
      <c r="F7" s="26">
        <v>0</v>
      </c>
      <c r="G7" s="26">
        <v>0</v>
      </c>
      <c r="H7" s="27">
        <v>0</v>
      </c>
      <c r="I7" s="27">
        <f>+Table1[[#This Row],[BrPodnetihPrijava]]-Table1[[#This Row],[BrResenihPrijava]]-Table1[[#This Row],[BrObustavljenihPrijava]]</f>
        <v>6</v>
      </c>
      <c r="J7" s="35"/>
      <c r="K7" s="35"/>
      <c r="L7" s="45">
        <v>25603</v>
      </c>
      <c r="M7" s="45">
        <v>2760</v>
      </c>
    </row>
    <row r="8" spans="2:19" ht="15" customHeight="1" x14ac:dyDescent="0.25">
      <c r="B8" s="3" t="s">
        <v>193</v>
      </c>
      <c r="C8" s="6" t="s">
        <v>197</v>
      </c>
      <c r="D8" s="6">
        <v>370</v>
      </c>
      <c r="E8" s="6">
        <v>300</v>
      </c>
      <c r="F8" s="6">
        <v>151</v>
      </c>
      <c r="G8" s="6">
        <v>149</v>
      </c>
      <c r="H8" s="4">
        <v>4</v>
      </c>
      <c r="I8" s="4">
        <f>+Table1[[#This Row],[BrPodnetihPrijava]]-Table1[[#This Row],[BrResenihPrijava]]-Table1[[#This Row],[BrObustavljenihPrijava]]</f>
        <v>66</v>
      </c>
      <c r="J8" s="35"/>
      <c r="K8" s="35"/>
    </row>
    <row r="9" spans="2:19" ht="15" customHeight="1" x14ac:dyDescent="0.25">
      <c r="B9" s="3" t="s">
        <v>193</v>
      </c>
      <c r="C9" s="6" t="s">
        <v>198</v>
      </c>
      <c r="D9" s="6">
        <v>184</v>
      </c>
      <c r="E9" s="6">
        <v>44</v>
      </c>
      <c r="F9" s="6">
        <v>12</v>
      </c>
      <c r="G9" s="6">
        <v>32</v>
      </c>
      <c r="H9" s="4">
        <v>0</v>
      </c>
      <c r="I9" s="4">
        <f>+Table1[[#This Row],[BrPodnetihPrijava]]-Table1[[#This Row],[BrResenihPrijava]]-Table1[[#This Row],[BrObustavljenihPrijava]]</f>
        <v>140</v>
      </c>
    </row>
    <row r="10" spans="2:19" ht="15" customHeight="1" x14ac:dyDescent="0.25">
      <c r="B10" s="25" t="s">
        <v>193</v>
      </c>
      <c r="C10" s="6" t="s">
        <v>198</v>
      </c>
      <c r="D10" s="26">
        <v>1083</v>
      </c>
      <c r="E10" s="26">
        <v>775</v>
      </c>
      <c r="F10" s="26">
        <v>493</v>
      </c>
      <c r="G10" s="26">
        <v>282</v>
      </c>
      <c r="H10" s="27">
        <v>3</v>
      </c>
      <c r="I10" s="27">
        <f>+Table1[[#This Row],[BrPodnetihPrijava]]-Table1[[#This Row],[BrResenihPrijava]]-Table1[[#This Row],[BrObustavljenihPrijava]]</f>
        <v>305</v>
      </c>
    </row>
    <row r="11" spans="2:19" ht="15" customHeight="1" x14ac:dyDescent="0.25">
      <c r="B11" s="25" t="s">
        <v>193</v>
      </c>
      <c r="C11" s="26" t="s">
        <v>200</v>
      </c>
      <c r="D11" s="26">
        <v>9</v>
      </c>
      <c r="E11" s="26">
        <v>9</v>
      </c>
      <c r="F11" s="26">
        <v>6</v>
      </c>
      <c r="G11" s="26">
        <v>3</v>
      </c>
      <c r="H11" s="27">
        <v>0</v>
      </c>
      <c r="I11" s="27">
        <f>+Table1[[#This Row],[BrPodnetihPrijava]]-Table1[[#This Row],[BrResenihPrijava]]-Table1[[#This Row],[BrObustavljenihPrijava]]</f>
        <v>0</v>
      </c>
    </row>
    <row r="12" spans="2:19" x14ac:dyDescent="0.25">
      <c r="B12" s="1" t="s">
        <v>193</v>
      </c>
      <c r="C12" s="5" t="s">
        <v>196</v>
      </c>
      <c r="D12" s="5">
        <v>32</v>
      </c>
      <c r="E12" s="5">
        <v>18</v>
      </c>
      <c r="F12" s="5">
        <v>8</v>
      </c>
      <c r="G12" s="5">
        <v>10</v>
      </c>
      <c r="H12" s="2">
        <v>0</v>
      </c>
      <c r="I12" s="2">
        <f>+Table1[[#This Row],[BrPodnetihPrijava]]-Table1[[#This Row],[BrResenihPrijava]]-Table1[[#This Row],[BrObustavljenihPrijava]]</f>
        <v>14</v>
      </c>
    </row>
    <row r="13" spans="2:19" x14ac:dyDescent="0.25">
      <c r="B13" s="25" t="s">
        <v>193</v>
      </c>
      <c r="C13" s="29" t="s">
        <v>196</v>
      </c>
      <c r="D13" s="26">
        <v>322</v>
      </c>
      <c r="E13" s="26">
        <v>293</v>
      </c>
      <c r="F13" s="26">
        <v>130</v>
      </c>
      <c r="G13" s="26">
        <v>163</v>
      </c>
      <c r="H13" s="27">
        <v>0</v>
      </c>
      <c r="I13" s="27">
        <f>+Table1[[#This Row],[BrPodnetihPrijava]]-Table1[[#This Row],[BrResenihPrijava]]-Table1[[#This Row],[BrObustavljenihPrijava]]</f>
        <v>29</v>
      </c>
    </row>
    <row r="14" spans="2:19" ht="15" customHeight="1" x14ac:dyDescent="0.25">
      <c r="B14" s="3" t="s">
        <v>193</v>
      </c>
      <c r="C14" s="6" t="s">
        <v>6</v>
      </c>
      <c r="D14" s="6">
        <v>22</v>
      </c>
      <c r="E14" s="6">
        <v>6</v>
      </c>
      <c r="F14" s="6">
        <v>1</v>
      </c>
      <c r="G14" s="6">
        <v>5</v>
      </c>
      <c r="H14" s="4">
        <v>0</v>
      </c>
      <c r="I14" s="4">
        <f>+Table1[[#This Row],[BrPodnetihPrijava]]-Table1[[#This Row],[BrResenihPrijava]]-Table1[[#This Row],[BrObustavljenihPrijava]]</f>
        <v>16</v>
      </c>
    </row>
    <row r="15" spans="2:19" ht="15" customHeight="1" x14ac:dyDescent="0.25">
      <c r="B15" s="25" t="s">
        <v>193</v>
      </c>
      <c r="C15" s="26" t="s">
        <v>6</v>
      </c>
      <c r="D15" s="26">
        <v>214</v>
      </c>
      <c r="E15" s="26">
        <v>175</v>
      </c>
      <c r="F15" s="26">
        <v>69</v>
      </c>
      <c r="G15" s="26">
        <v>106</v>
      </c>
      <c r="H15" s="27">
        <v>2</v>
      </c>
      <c r="I15" s="27">
        <f>+Table1[[#This Row],[BrPodnetihPrijava]]-Table1[[#This Row],[BrResenihPrijava]]-Table1[[#This Row],[BrObustavljenihPrijava]]</f>
        <v>37</v>
      </c>
    </row>
    <row r="16" spans="2:19" ht="15" customHeight="1" x14ac:dyDescent="0.25">
      <c r="B16" s="3" t="s">
        <v>193</v>
      </c>
      <c r="C16" s="6" t="s">
        <v>182</v>
      </c>
      <c r="D16" s="6">
        <v>75</v>
      </c>
      <c r="E16" s="6">
        <v>57</v>
      </c>
      <c r="F16" s="6">
        <v>55</v>
      </c>
      <c r="G16" s="6">
        <v>2</v>
      </c>
      <c r="H16" s="4">
        <v>0</v>
      </c>
      <c r="I16" s="4">
        <f>+Table1[[#This Row],[BrPodnetihPrijava]]-Table1[[#This Row],[BrResenihPrijava]]-Table1[[#This Row],[BrObustavljenihPrijava]]</f>
        <v>18</v>
      </c>
    </row>
    <row r="17" spans="2:9" ht="15" customHeight="1" x14ac:dyDescent="0.25">
      <c r="B17" s="25" t="s">
        <v>193</v>
      </c>
      <c r="C17" s="26" t="s">
        <v>182</v>
      </c>
      <c r="D17" s="26">
        <v>379</v>
      </c>
      <c r="E17" s="26">
        <v>351</v>
      </c>
      <c r="F17" s="26">
        <v>348</v>
      </c>
      <c r="G17" s="26">
        <v>3</v>
      </c>
      <c r="H17" s="27">
        <v>0</v>
      </c>
      <c r="I17" s="27">
        <f>+Table1[[#This Row],[BrPodnetihPrijava]]-Table1[[#This Row],[BrResenihPrijava]]-Table1[[#This Row],[BrObustavljenihPrijava]]</f>
        <v>28</v>
      </c>
    </row>
    <row r="18" spans="2:9" ht="15" customHeight="1" x14ac:dyDescent="0.25">
      <c r="B18" s="3" t="s">
        <v>193</v>
      </c>
      <c r="C18" s="6" t="s">
        <v>10</v>
      </c>
      <c r="D18" s="6">
        <v>35</v>
      </c>
      <c r="E18" s="6">
        <v>16</v>
      </c>
      <c r="F18" s="6">
        <v>5</v>
      </c>
      <c r="G18" s="6">
        <v>11</v>
      </c>
      <c r="H18" s="4">
        <v>0</v>
      </c>
      <c r="I18" s="4">
        <f>+Table1[[#This Row],[BrPodnetihPrijava]]-Table1[[#This Row],[BrResenihPrijava]]-Table1[[#This Row],[BrObustavljenihPrijava]]</f>
        <v>19</v>
      </c>
    </row>
    <row r="19" spans="2:9" ht="15" customHeight="1" x14ac:dyDescent="0.25">
      <c r="B19" s="25" t="s">
        <v>193</v>
      </c>
      <c r="C19" s="26" t="s">
        <v>10</v>
      </c>
      <c r="D19" s="26">
        <v>229</v>
      </c>
      <c r="E19" s="26">
        <v>203</v>
      </c>
      <c r="F19" s="26">
        <v>78</v>
      </c>
      <c r="G19" s="26">
        <v>125</v>
      </c>
      <c r="H19" s="27">
        <v>0</v>
      </c>
      <c r="I19" s="27">
        <f>+Table1[[#This Row],[BrPodnetihPrijava]]-Table1[[#This Row],[BrResenihPrijava]]-Table1[[#This Row],[BrObustavljenihPrijava]]</f>
        <v>26</v>
      </c>
    </row>
    <row r="20" spans="2:9" ht="15" customHeight="1" x14ac:dyDescent="0.25">
      <c r="B20" s="1" t="s">
        <v>193</v>
      </c>
      <c r="C20" s="5" t="s">
        <v>11</v>
      </c>
      <c r="D20" s="5">
        <v>28</v>
      </c>
      <c r="E20" s="5">
        <v>11</v>
      </c>
      <c r="F20" s="5">
        <v>1</v>
      </c>
      <c r="G20" s="5">
        <v>10</v>
      </c>
      <c r="H20" s="2">
        <v>0</v>
      </c>
      <c r="I20" s="2">
        <f>+Table1[[#This Row],[BrPodnetihPrijava]]-Table1[[#This Row],[BrResenihPrijava]]-Table1[[#This Row],[BrObustavljenihPrijava]]</f>
        <v>17</v>
      </c>
    </row>
    <row r="21" spans="2:9" ht="15" customHeight="1" x14ac:dyDescent="0.25">
      <c r="B21" s="25" t="s">
        <v>193</v>
      </c>
      <c r="C21" s="26" t="s">
        <v>11</v>
      </c>
      <c r="D21" s="26">
        <v>188</v>
      </c>
      <c r="E21" s="26">
        <v>171</v>
      </c>
      <c r="F21" s="26">
        <v>61</v>
      </c>
      <c r="G21" s="26">
        <v>110</v>
      </c>
      <c r="H21" s="27">
        <v>0</v>
      </c>
      <c r="I21" s="27">
        <f>+Table1[[#This Row],[BrPodnetihPrijava]]-Table1[[#This Row],[BrResenihPrijava]]-Table1[[#This Row],[BrObustavljenihPrijava]]</f>
        <v>17</v>
      </c>
    </row>
    <row r="22" spans="2:9" ht="15" customHeight="1" x14ac:dyDescent="0.25">
      <c r="B22" s="3" t="s">
        <v>193</v>
      </c>
      <c r="C22" s="6" t="s">
        <v>12</v>
      </c>
      <c r="D22" s="6">
        <v>22</v>
      </c>
      <c r="E22" s="6">
        <v>17</v>
      </c>
      <c r="F22" s="6">
        <v>15</v>
      </c>
      <c r="G22" s="6">
        <v>2</v>
      </c>
      <c r="H22" s="4">
        <v>0</v>
      </c>
      <c r="I22" s="4">
        <f>+Table1[[#This Row],[BrPodnetihPrijava]]-Table1[[#This Row],[BrResenihPrijava]]-Table1[[#This Row],[BrObustavljenihPrijava]]</f>
        <v>5</v>
      </c>
    </row>
    <row r="23" spans="2:9" ht="15" customHeight="1" x14ac:dyDescent="0.25">
      <c r="B23" s="25" t="s">
        <v>193</v>
      </c>
      <c r="C23" s="26" t="s">
        <v>12</v>
      </c>
      <c r="D23" s="26">
        <v>56</v>
      </c>
      <c r="E23" s="26">
        <v>49</v>
      </c>
      <c r="F23" s="26">
        <v>35</v>
      </c>
      <c r="G23" s="26">
        <v>14</v>
      </c>
      <c r="H23" s="27">
        <v>0</v>
      </c>
      <c r="I23" s="27">
        <f>+Table1[[#This Row],[BrPodnetihPrijava]]-Table1[[#This Row],[BrResenihPrijava]]-Table1[[#This Row],[BrObustavljenihPrijava]]</f>
        <v>7</v>
      </c>
    </row>
    <row r="24" spans="2:9" ht="15" customHeight="1" x14ac:dyDescent="0.25">
      <c r="B24" s="3" t="s">
        <v>193</v>
      </c>
      <c r="C24" s="6" t="s">
        <v>13</v>
      </c>
      <c r="D24" s="6">
        <v>39</v>
      </c>
      <c r="E24" s="6">
        <v>33</v>
      </c>
      <c r="F24" s="6">
        <v>25</v>
      </c>
      <c r="G24" s="6">
        <v>8</v>
      </c>
      <c r="H24" s="4">
        <v>0</v>
      </c>
      <c r="I24" s="4">
        <f>+Table1[[#This Row],[BrPodnetihPrijava]]-Table1[[#This Row],[BrResenihPrijava]]-Table1[[#This Row],[BrObustavljenihPrijava]]</f>
        <v>6</v>
      </c>
    </row>
    <row r="25" spans="2:9" ht="14.25" customHeight="1" x14ac:dyDescent="0.25">
      <c r="B25" s="25" t="s">
        <v>193</v>
      </c>
      <c r="C25" s="26" t="s">
        <v>13</v>
      </c>
      <c r="D25" s="26">
        <v>337</v>
      </c>
      <c r="E25" s="26">
        <v>337</v>
      </c>
      <c r="F25" s="26">
        <v>225</v>
      </c>
      <c r="G25" s="26">
        <v>112</v>
      </c>
      <c r="H25" s="27">
        <v>0</v>
      </c>
      <c r="I25" s="27">
        <f>+Table1[[#This Row],[BrPodnetihPrijava]]-Table1[[#This Row],[BrResenihPrijava]]-Table1[[#This Row],[BrObustavljenihPrijava]]</f>
        <v>0</v>
      </c>
    </row>
    <row r="26" spans="2:9" ht="15" customHeight="1" x14ac:dyDescent="0.25">
      <c r="B26" s="1" t="s">
        <v>193</v>
      </c>
      <c r="C26" s="5" t="s">
        <v>15</v>
      </c>
      <c r="D26" s="5">
        <v>6</v>
      </c>
      <c r="E26" s="5">
        <v>1</v>
      </c>
      <c r="F26" s="5">
        <v>1</v>
      </c>
      <c r="G26" s="5">
        <v>0</v>
      </c>
      <c r="H26" s="2">
        <v>0</v>
      </c>
      <c r="I26" s="2">
        <f>+Table1[[#This Row],[BrPodnetihPrijava]]-Table1[[#This Row],[BrResenihPrijava]]-Table1[[#This Row],[BrObustavljenihPrijava]]</f>
        <v>5</v>
      </c>
    </row>
    <row r="27" spans="2:9" ht="15" customHeight="1" x14ac:dyDescent="0.25">
      <c r="B27" s="25" t="s">
        <v>193</v>
      </c>
      <c r="C27" s="26" t="s">
        <v>15</v>
      </c>
      <c r="D27" s="26">
        <v>45</v>
      </c>
      <c r="E27" s="26">
        <v>13</v>
      </c>
      <c r="F27" s="26">
        <v>13</v>
      </c>
      <c r="G27" s="26">
        <v>0</v>
      </c>
      <c r="H27" s="27">
        <v>1</v>
      </c>
      <c r="I27" s="27">
        <f>+Table1[[#This Row],[BrPodnetihPrijava]]-Table1[[#This Row],[BrResenihPrijava]]-Table1[[#This Row],[BrObustavljenihPrijava]]</f>
        <v>31</v>
      </c>
    </row>
    <row r="28" spans="2:9" ht="15" customHeight="1" x14ac:dyDescent="0.25">
      <c r="B28" s="22" t="s">
        <v>162</v>
      </c>
      <c r="C28" s="23" t="s">
        <v>199</v>
      </c>
      <c r="D28" s="23">
        <v>1</v>
      </c>
      <c r="E28" s="23">
        <v>1</v>
      </c>
      <c r="F28" s="23">
        <v>1</v>
      </c>
      <c r="G28" s="23">
        <v>0</v>
      </c>
      <c r="H28" s="24">
        <v>0</v>
      </c>
      <c r="I28" s="24">
        <f>+Table1[[#This Row],[BrPodnetihPrijava]]-Table1[[#This Row],[BrResenihPrijava]]-Table1[[#This Row],[BrObustavljenihPrijava]]</f>
        <v>0</v>
      </c>
    </row>
    <row r="29" spans="2:9" ht="15" customHeight="1" x14ac:dyDescent="0.25">
      <c r="B29" s="28" t="s">
        <v>162</v>
      </c>
      <c r="C29" s="29" t="s">
        <v>1</v>
      </c>
      <c r="D29" s="29">
        <v>15</v>
      </c>
      <c r="E29" s="29">
        <v>15</v>
      </c>
      <c r="F29" s="29">
        <v>15</v>
      </c>
      <c r="G29" s="29">
        <v>0</v>
      </c>
      <c r="H29" s="30">
        <v>0</v>
      </c>
      <c r="I29" s="30">
        <f>+Table1[[#This Row],[BrPodnetihPrijava]]-Table1[[#This Row],[BrResenihPrijava]]-Table1[[#This Row],[BrObustavljenihPrijava]]</f>
        <v>0</v>
      </c>
    </row>
    <row r="30" spans="2:9" ht="15" customHeight="1" x14ac:dyDescent="0.25">
      <c r="B30" s="28" t="s">
        <v>162</v>
      </c>
      <c r="C30" s="29" t="s">
        <v>180</v>
      </c>
      <c r="D30" s="29">
        <v>1</v>
      </c>
      <c r="E30" s="29">
        <v>0</v>
      </c>
      <c r="F30" s="29">
        <v>0</v>
      </c>
      <c r="G30" s="29">
        <v>0</v>
      </c>
      <c r="H30" s="30">
        <v>0</v>
      </c>
      <c r="I30" s="30">
        <f>+Table1[[#This Row],[BrPodnetihPrijava]]-Table1[[#This Row],[BrResenihPrijava]]-Table1[[#This Row],[BrObustavljenihPrijava]]</f>
        <v>1</v>
      </c>
    </row>
    <row r="31" spans="2:9" ht="15" customHeight="1" x14ac:dyDescent="0.25">
      <c r="B31" s="22" t="s">
        <v>162</v>
      </c>
      <c r="C31" s="23" t="s">
        <v>181</v>
      </c>
      <c r="D31" s="23">
        <v>1</v>
      </c>
      <c r="E31" s="23">
        <v>0</v>
      </c>
      <c r="F31" s="23">
        <v>0</v>
      </c>
      <c r="G31" s="23">
        <v>0</v>
      </c>
      <c r="H31" s="24">
        <v>0</v>
      </c>
      <c r="I31" s="24">
        <f>+Table1[[#This Row],[BrPodnetihPrijava]]-Table1[[#This Row],[BrResenihPrijava]]-Table1[[#This Row],[BrObustavljenihPrijava]]</f>
        <v>1</v>
      </c>
    </row>
    <row r="32" spans="2:9" ht="15" customHeight="1" x14ac:dyDescent="0.25">
      <c r="B32" s="3" t="s">
        <v>162</v>
      </c>
      <c r="C32" s="6" t="s">
        <v>197</v>
      </c>
      <c r="D32" s="6">
        <v>11</v>
      </c>
      <c r="E32" s="6">
        <v>6</v>
      </c>
      <c r="F32" s="6">
        <v>4</v>
      </c>
      <c r="G32" s="6">
        <v>2</v>
      </c>
      <c r="H32" s="4">
        <v>0</v>
      </c>
      <c r="I32" s="4">
        <f>+Table1[[#This Row],[BrPodnetihPrijava]]-Table1[[#This Row],[BrResenihPrijava]]-Table1[[#This Row],[BrObustavljenihPrijava]]</f>
        <v>5</v>
      </c>
    </row>
    <row r="33" spans="2:9" ht="15" customHeight="1" x14ac:dyDescent="0.25">
      <c r="B33" s="3" t="s">
        <v>162</v>
      </c>
      <c r="C33" s="6" t="s">
        <v>198</v>
      </c>
      <c r="D33" s="6">
        <v>22</v>
      </c>
      <c r="E33" s="6">
        <v>10</v>
      </c>
      <c r="F33" s="6">
        <v>7</v>
      </c>
      <c r="G33" s="6">
        <v>3</v>
      </c>
      <c r="H33" s="4">
        <v>0</v>
      </c>
      <c r="I33" s="4">
        <f>+Table1[[#This Row],[BrPodnetihPrijava]]-Table1[[#This Row],[BrResenihPrijava]]-Table1[[#This Row],[BrObustavljenihPrijava]]</f>
        <v>12</v>
      </c>
    </row>
    <row r="34" spans="2:9" x14ac:dyDescent="0.25">
      <c r="B34" s="3" t="s">
        <v>162</v>
      </c>
      <c r="C34" s="5" t="s">
        <v>196</v>
      </c>
      <c r="D34" s="6">
        <v>8</v>
      </c>
      <c r="E34" s="6">
        <v>7</v>
      </c>
      <c r="F34" s="6">
        <v>3</v>
      </c>
      <c r="G34" s="6">
        <v>4</v>
      </c>
      <c r="H34" s="4">
        <v>0</v>
      </c>
      <c r="I34" s="4">
        <f>+Table1[[#This Row],[BrPodnetihPrijava]]-Table1[[#This Row],[BrResenihPrijava]]-Table1[[#This Row],[BrObustavljenihPrijava]]</f>
        <v>1</v>
      </c>
    </row>
    <row r="35" spans="2:9" ht="15" customHeight="1" x14ac:dyDescent="0.25">
      <c r="B35" s="1" t="s">
        <v>162</v>
      </c>
      <c r="C35" s="5" t="s">
        <v>6</v>
      </c>
      <c r="D35" s="5">
        <v>13</v>
      </c>
      <c r="E35" s="5">
        <v>6</v>
      </c>
      <c r="F35" s="5">
        <v>4</v>
      </c>
      <c r="G35" s="5">
        <v>2</v>
      </c>
      <c r="H35" s="2">
        <v>0</v>
      </c>
      <c r="I35" s="2">
        <f>+Table1[[#This Row],[BrPodnetihPrijava]]-Table1[[#This Row],[BrResenihPrijava]]-Table1[[#This Row],[BrObustavljenihPrijava]]</f>
        <v>7</v>
      </c>
    </row>
    <row r="36" spans="2:9" ht="15" customHeight="1" x14ac:dyDescent="0.25">
      <c r="B36" s="28" t="s">
        <v>162</v>
      </c>
      <c r="C36" s="29" t="s">
        <v>6</v>
      </c>
      <c r="D36" s="29">
        <v>123</v>
      </c>
      <c r="E36" s="29">
        <v>121</v>
      </c>
      <c r="F36" s="29">
        <v>113</v>
      </c>
      <c r="G36" s="29">
        <v>8</v>
      </c>
      <c r="H36" s="30">
        <v>0</v>
      </c>
      <c r="I36" s="30">
        <f>+Table1[[#This Row],[BrPodnetihPrijava]]-Table1[[#This Row],[BrResenihPrijava]]-Table1[[#This Row],[BrObustavljenihPrijava]]</f>
        <v>2</v>
      </c>
    </row>
    <row r="37" spans="2:9" ht="15" customHeight="1" x14ac:dyDescent="0.25">
      <c r="B37" s="22" t="s">
        <v>162</v>
      </c>
      <c r="C37" s="23" t="s">
        <v>197</v>
      </c>
      <c r="D37" s="23">
        <v>136</v>
      </c>
      <c r="E37" s="23">
        <v>132</v>
      </c>
      <c r="F37" s="23">
        <v>110</v>
      </c>
      <c r="G37" s="23">
        <v>22</v>
      </c>
      <c r="H37" s="24">
        <v>0</v>
      </c>
      <c r="I37" s="24">
        <f>+Table1[[#This Row],[BrPodnetihPrijava]]-Table1[[#This Row],[BrResenihPrijava]]-Table1[[#This Row],[BrObustavljenihPrijava]]</f>
        <v>4</v>
      </c>
    </row>
    <row r="38" spans="2:9" ht="15" customHeight="1" x14ac:dyDescent="0.25">
      <c r="B38" s="22" t="s">
        <v>162</v>
      </c>
      <c r="C38" s="23" t="s">
        <v>198</v>
      </c>
      <c r="D38" s="23">
        <v>148</v>
      </c>
      <c r="E38" s="23">
        <v>137</v>
      </c>
      <c r="F38" s="23">
        <v>134</v>
      </c>
      <c r="G38" s="23">
        <v>3</v>
      </c>
      <c r="H38" s="24">
        <v>0</v>
      </c>
      <c r="I38" s="24">
        <f>+Table1[[#This Row],[BrPodnetihPrijava]]-Table1[[#This Row],[BrResenihPrijava]]-Table1[[#This Row],[BrObustavljenihPrijava]]</f>
        <v>11</v>
      </c>
    </row>
    <row r="39" spans="2:9" ht="15" customHeight="1" x14ac:dyDescent="0.25">
      <c r="B39" s="28" t="s">
        <v>162</v>
      </c>
      <c r="C39" s="29" t="s">
        <v>196</v>
      </c>
      <c r="D39" s="29">
        <v>122</v>
      </c>
      <c r="E39" s="29">
        <v>110</v>
      </c>
      <c r="F39" s="29">
        <v>78</v>
      </c>
      <c r="G39" s="29">
        <v>32</v>
      </c>
      <c r="H39" s="30">
        <v>0</v>
      </c>
      <c r="I39" s="30">
        <f>+Table1[[#This Row],[BrPodnetihPrijava]]-Table1[[#This Row],[BrResenihPrijava]]-Table1[[#This Row],[BrObustavljenihPrijava]]</f>
        <v>12</v>
      </c>
    </row>
    <row r="40" spans="2:9" ht="15" customHeight="1" x14ac:dyDescent="0.25">
      <c r="B40" s="1" t="s">
        <v>162</v>
      </c>
      <c r="C40" s="5" t="s">
        <v>182</v>
      </c>
      <c r="D40" s="5">
        <v>15</v>
      </c>
      <c r="E40" s="5">
        <v>11</v>
      </c>
      <c r="F40" s="5">
        <v>11</v>
      </c>
      <c r="G40" s="5">
        <v>0</v>
      </c>
      <c r="H40" s="2">
        <v>0</v>
      </c>
      <c r="I40" s="2">
        <f>+Table1[[#This Row],[BrPodnetihPrijava]]-Table1[[#This Row],[BrResenihPrijava]]-Table1[[#This Row],[BrObustavljenihPrijava]]</f>
        <v>4</v>
      </c>
    </row>
    <row r="41" spans="2:9" ht="15" customHeight="1" x14ac:dyDescent="0.25">
      <c r="B41" s="28" t="s">
        <v>162</v>
      </c>
      <c r="C41" s="29" t="s">
        <v>182</v>
      </c>
      <c r="D41" s="29">
        <v>73</v>
      </c>
      <c r="E41" s="29">
        <v>72</v>
      </c>
      <c r="F41" s="29">
        <v>70</v>
      </c>
      <c r="G41" s="29">
        <v>2</v>
      </c>
      <c r="H41" s="30">
        <v>0</v>
      </c>
      <c r="I41" s="30">
        <f>+Table1[[#This Row],[BrPodnetihPrijava]]-Table1[[#This Row],[BrResenihPrijava]]-Table1[[#This Row],[BrObustavljenihPrijava]]</f>
        <v>1</v>
      </c>
    </row>
    <row r="42" spans="2:9" ht="15" customHeight="1" x14ac:dyDescent="0.25">
      <c r="B42" s="3" t="s">
        <v>162</v>
      </c>
      <c r="C42" s="6" t="s">
        <v>10</v>
      </c>
      <c r="D42" s="6">
        <v>2</v>
      </c>
      <c r="E42" s="6">
        <v>1</v>
      </c>
      <c r="F42" s="6">
        <v>1</v>
      </c>
      <c r="G42" s="6">
        <v>0</v>
      </c>
      <c r="H42" s="4">
        <v>0</v>
      </c>
      <c r="I42" s="4">
        <f>+Table1[[#This Row],[BrPodnetihPrijava]]-Table1[[#This Row],[BrResenihPrijava]]-Table1[[#This Row],[BrObustavljenihPrijava]]</f>
        <v>1</v>
      </c>
    </row>
    <row r="43" spans="2:9" ht="15" customHeight="1" x14ac:dyDescent="0.25">
      <c r="B43" s="22" t="s">
        <v>162</v>
      </c>
      <c r="C43" s="23" t="s">
        <v>10</v>
      </c>
      <c r="D43" s="23">
        <v>22</v>
      </c>
      <c r="E43" s="23">
        <v>18</v>
      </c>
      <c r="F43" s="23">
        <v>12</v>
      </c>
      <c r="G43" s="23">
        <v>6</v>
      </c>
      <c r="H43" s="24">
        <v>0</v>
      </c>
      <c r="I43" s="24">
        <f>+Table1[[#This Row],[BrPodnetihPrijava]]-Table1[[#This Row],[BrResenihPrijava]]-Table1[[#This Row],[BrObustavljenihPrijava]]</f>
        <v>4</v>
      </c>
    </row>
    <row r="44" spans="2:9" ht="15" customHeight="1" x14ac:dyDescent="0.25">
      <c r="B44" s="1" t="s">
        <v>162</v>
      </c>
      <c r="C44" s="5" t="s">
        <v>11</v>
      </c>
      <c r="D44" s="5">
        <v>7</v>
      </c>
      <c r="E44" s="5">
        <v>5</v>
      </c>
      <c r="F44" s="5">
        <v>3</v>
      </c>
      <c r="G44" s="5">
        <v>2</v>
      </c>
      <c r="H44" s="2">
        <v>0</v>
      </c>
      <c r="I44" s="2">
        <f>+Table1[[#This Row],[BrPodnetihPrijava]]-Table1[[#This Row],[BrResenihPrijava]]-Table1[[#This Row],[BrObustavljenihPrijava]]</f>
        <v>2</v>
      </c>
    </row>
    <row r="45" spans="2:9" ht="15" customHeight="1" x14ac:dyDescent="0.25">
      <c r="B45" s="28" t="s">
        <v>162</v>
      </c>
      <c r="C45" s="29" t="s">
        <v>11</v>
      </c>
      <c r="D45" s="29">
        <v>72</v>
      </c>
      <c r="E45" s="29">
        <v>71</v>
      </c>
      <c r="F45" s="29">
        <v>59</v>
      </c>
      <c r="G45" s="29">
        <v>12</v>
      </c>
      <c r="H45" s="30">
        <v>0</v>
      </c>
      <c r="I45" s="30">
        <f>+Table1[[#This Row],[BrPodnetihPrijava]]-Table1[[#This Row],[BrResenihPrijava]]-Table1[[#This Row],[BrObustavljenihPrijava]]</f>
        <v>1</v>
      </c>
    </row>
    <row r="46" spans="2:9" ht="15" customHeight="1" x14ac:dyDescent="0.25">
      <c r="B46" s="1" t="s">
        <v>162</v>
      </c>
      <c r="C46" s="5" t="s">
        <v>12</v>
      </c>
      <c r="D46" s="5">
        <v>6</v>
      </c>
      <c r="E46" s="5">
        <v>3</v>
      </c>
      <c r="F46" s="5">
        <v>3</v>
      </c>
      <c r="G46" s="5">
        <v>0</v>
      </c>
      <c r="H46" s="2">
        <v>0</v>
      </c>
      <c r="I46" s="2">
        <f>+Table1[[#This Row],[BrPodnetihPrijava]]-Table1[[#This Row],[BrResenihPrijava]]-Table1[[#This Row],[BrObustavljenihPrijava]]</f>
        <v>3</v>
      </c>
    </row>
    <row r="47" spans="2:9" ht="15" customHeight="1" x14ac:dyDescent="0.25">
      <c r="B47" s="22" t="s">
        <v>162</v>
      </c>
      <c r="C47" s="23" t="s">
        <v>12</v>
      </c>
      <c r="D47" s="23">
        <v>38</v>
      </c>
      <c r="E47" s="23">
        <v>38</v>
      </c>
      <c r="F47" s="23">
        <v>33</v>
      </c>
      <c r="G47" s="23">
        <v>5</v>
      </c>
      <c r="H47" s="24">
        <v>0</v>
      </c>
      <c r="I47" s="24">
        <f>+Table1[[#This Row],[BrPodnetihPrijava]]-Table1[[#This Row],[BrResenihPrijava]]-Table1[[#This Row],[BrObustavljenihPrijava]]</f>
        <v>0</v>
      </c>
    </row>
    <row r="48" spans="2:9" ht="15" customHeight="1" x14ac:dyDescent="0.25">
      <c r="B48" s="3" t="s">
        <v>162</v>
      </c>
      <c r="C48" s="6" t="s">
        <v>13</v>
      </c>
      <c r="D48" s="6">
        <v>7</v>
      </c>
      <c r="E48" s="6">
        <v>5</v>
      </c>
      <c r="F48" s="6">
        <v>5</v>
      </c>
      <c r="G48" s="6">
        <v>0</v>
      </c>
      <c r="H48" s="4">
        <v>0</v>
      </c>
      <c r="I48" s="4">
        <f>+Table1[[#This Row],[BrPodnetihPrijava]]-Table1[[#This Row],[BrResenihPrijava]]-Table1[[#This Row],[BrObustavljenihPrijava]]</f>
        <v>2</v>
      </c>
    </row>
    <row r="49" spans="2:9" ht="15" customHeight="1" x14ac:dyDescent="0.25">
      <c r="B49" s="28" t="s">
        <v>162</v>
      </c>
      <c r="C49" s="29" t="s">
        <v>13</v>
      </c>
      <c r="D49" s="29">
        <v>155</v>
      </c>
      <c r="E49" s="29">
        <v>152</v>
      </c>
      <c r="F49" s="29">
        <v>118</v>
      </c>
      <c r="G49" s="29">
        <v>34</v>
      </c>
      <c r="H49" s="30">
        <v>0</v>
      </c>
      <c r="I49" s="30">
        <f>+Table1[[#This Row],[BrPodnetihPrijava]]-Table1[[#This Row],[BrResenihPrijava]]-Table1[[#This Row],[BrObustavljenihPrijava]]</f>
        <v>3</v>
      </c>
    </row>
    <row r="50" spans="2:9" ht="15" customHeight="1" x14ac:dyDescent="0.25">
      <c r="B50" s="3" t="s">
        <v>162</v>
      </c>
      <c r="C50" s="6" t="s">
        <v>15</v>
      </c>
      <c r="D50" s="6">
        <v>9</v>
      </c>
      <c r="E50" s="6">
        <v>5</v>
      </c>
      <c r="F50" s="6">
        <v>5</v>
      </c>
      <c r="G50" s="6">
        <v>0</v>
      </c>
      <c r="H50" s="4">
        <v>0</v>
      </c>
      <c r="I50" s="4">
        <f>+Table1[[#This Row],[BrPodnetihPrijava]]-Table1[[#This Row],[BrResenihPrijava]]-Table1[[#This Row],[BrObustavljenihPrijava]]</f>
        <v>4</v>
      </c>
    </row>
    <row r="51" spans="2:9" ht="15" customHeight="1" x14ac:dyDescent="0.25">
      <c r="B51" s="28" t="s">
        <v>162</v>
      </c>
      <c r="C51" s="29" t="s">
        <v>15</v>
      </c>
      <c r="D51" s="29">
        <v>113</v>
      </c>
      <c r="E51" s="29">
        <v>112</v>
      </c>
      <c r="F51" s="29">
        <v>111</v>
      </c>
      <c r="G51" s="29">
        <v>1</v>
      </c>
      <c r="H51" s="30">
        <v>1</v>
      </c>
      <c r="I51" s="30">
        <f>+Table1[[#This Row],[BrPodnetihPrijava]]-Table1[[#This Row],[BrResenihPrijava]]-Table1[[#This Row],[BrObustavljenihPrijava]]</f>
        <v>0</v>
      </c>
    </row>
    <row r="52" spans="2:9" ht="15" customHeight="1" x14ac:dyDescent="0.25">
      <c r="B52" s="3" t="s">
        <v>165</v>
      </c>
      <c r="C52" s="6" t="s">
        <v>1</v>
      </c>
      <c r="D52" s="6">
        <v>5</v>
      </c>
      <c r="E52" s="6">
        <v>3</v>
      </c>
      <c r="F52" s="6">
        <v>1</v>
      </c>
      <c r="G52" s="6">
        <v>2</v>
      </c>
      <c r="H52" s="4">
        <v>0</v>
      </c>
      <c r="I52" s="4">
        <f>+Table1[[#This Row],[BrPodnetihPrijava]]-Table1[[#This Row],[BrResenihPrijava]]-Table1[[#This Row],[BrObustavljenihPrijava]]</f>
        <v>2</v>
      </c>
    </row>
    <row r="53" spans="2:9" ht="15" customHeight="1" x14ac:dyDescent="0.25">
      <c r="B53" s="28" t="s">
        <v>165</v>
      </c>
      <c r="C53" s="29" t="s">
        <v>1</v>
      </c>
      <c r="D53" s="29">
        <v>8</v>
      </c>
      <c r="E53" s="29">
        <v>6</v>
      </c>
      <c r="F53" s="29">
        <v>6</v>
      </c>
      <c r="G53" s="29">
        <v>0</v>
      </c>
      <c r="H53" s="30">
        <v>0</v>
      </c>
      <c r="I53" s="30">
        <f>+Table1[[#This Row],[BrPodnetihPrijava]]-Table1[[#This Row],[BrResenihPrijava]]-Table1[[#This Row],[BrObustavljenihPrijava]]</f>
        <v>2</v>
      </c>
    </row>
    <row r="54" spans="2:9" ht="15" customHeight="1" x14ac:dyDescent="0.25">
      <c r="B54" s="1" t="s">
        <v>165</v>
      </c>
      <c r="C54" s="6" t="s">
        <v>197</v>
      </c>
      <c r="D54" s="5">
        <v>4</v>
      </c>
      <c r="E54" s="5">
        <v>4</v>
      </c>
      <c r="F54" s="5">
        <v>2</v>
      </c>
      <c r="G54" s="5">
        <v>2</v>
      </c>
      <c r="H54" s="2">
        <v>0</v>
      </c>
      <c r="I54" s="2">
        <f>+Table1[[#This Row],[BrPodnetihPrijava]]-Table1[[#This Row],[BrResenihPrijava]]-Table1[[#This Row],[BrObustavljenihPrijava]]</f>
        <v>0</v>
      </c>
    </row>
    <row r="55" spans="2:9" ht="15" customHeight="1" x14ac:dyDescent="0.25">
      <c r="B55" s="3" t="s">
        <v>165</v>
      </c>
      <c r="C55" s="6" t="s">
        <v>198</v>
      </c>
      <c r="D55" s="6">
        <v>15</v>
      </c>
      <c r="E55" s="6">
        <v>10</v>
      </c>
      <c r="F55" s="6">
        <v>6</v>
      </c>
      <c r="G55" s="6">
        <v>4</v>
      </c>
      <c r="H55" s="4">
        <v>0</v>
      </c>
      <c r="I55" s="4">
        <f>+Table1[[#This Row],[BrPodnetihPrijava]]-Table1[[#This Row],[BrResenihPrijava]]-Table1[[#This Row],[BrObustavljenihPrijava]]</f>
        <v>5</v>
      </c>
    </row>
    <row r="56" spans="2:9" x14ac:dyDescent="0.25">
      <c r="B56" s="3" t="s">
        <v>165</v>
      </c>
      <c r="C56" s="5" t="s">
        <v>196</v>
      </c>
      <c r="D56" s="6">
        <v>8</v>
      </c>
      <c r="E56" s="6">
        <v>7</v>
      </c>
      <c r="F56" s="6">
        <v>3</v>
      </c>
      <c r="G56" s="6">
        <v>4</v>
      </c>
      <c r="H56" s="4">
        <v>0</v>
      </c>
      <c r="I56" s="4">
        <f>+Table1[[#This Row],[BrPodnetihPrijava]]-Table1[[#This Row],[BrResenihPrijava]]-Table1[[#This Row],[BrObustavljenihPrijava]]</f>
        <v>1</v>
      </c>
    </row>
    <row r="57" spans="2:9" ht="15" customHeight="1" x14ac:dyDescent="0.25">
      <c r="B57" s="3" t="s">
        <v>165</v>
      </c>
      <c r="C57" s="6" t="s">
        <v>6</v>
      </c>
      <c r="D57" s="6">
        <v>4</v>
      </c>
      <c r="E57" s="6">
        <v>3</v>
      </c>
      <c r="F57" s="6">
        <v>3</v>
      </c>
      <c r="G57" s="6">
        <v>0</v>
      </c>
      <c r="H57" s="4">
        <v>0</v>
      </c>
      <c r="I57" s="4">
        <f>+Table1[[#This Row],[BrPodnetihPrijava]]-Table1[[#This Row],[BrResenihPrijava]]-Table1[[#This Row],[BrObustavljenihPrijava]]</f>
        <v>1</v>
      </c>
    </row>
    <row r="58" spans="2:9" ht="15" customHeight="1" x14ac:dyDescent="0.25">
      <c r="B58" s="22" t="s">
        <v>165</v>
      </c>
      <c r="C58" s="23" t="s">
        <v>6</v>
      </c>
      <c r="D58" s="23">
        <v>31</v>
      </c>
      <c r="E58" s="23">
        <v>30</v>
      </c>
      <c r="F58" s="23">
        <v>29</v>
      </c>
      <c r="G58" s="23">
        <v>1</v>
      </c>
      <c r="H58" s="24">
        <v>0</v>
      </c>
      <c r="I58" s="24">
        <f>+Table1[[#This Row],[BrPodnetihPrijava]]-Table1[[#This Row],[BrResenihPrijava]]-Table1[[#This Row],[BrObustavljenihPrijava]]</f>
        <v>1</v>
      </c>
    </row>
    <row r="59" spans="2:9" ht="15" customHeight="1" x14ac:dyDescent="0.25">
      <c r="B59" s="22" t="s">
        <v>165</v>
      </c>
      <c r="C59" s="23" t="s">
        <v>197</v>
      </c>
      <c r="D59" s="23">
        <v>34</v>
      </c>
      <c r="E59" s="23">
        <v>34</v>
      </c>
      <c r="F59" s="23">
        <v>28</v>
      </c>
      <c r="G59" s="23">
        <v>6</v>
      </c>
      <c r="H59" s="24">
        <v>0</v>
      </c>
      <c r="I59" s="24">
        <f>+Table1[[#This Row],[BrPodnetihPrijava]]-Table1[[#This Row],[BrResenihPrijava]]-Table1[[#This Row],[BrObustavljenihPrijava]]</f>
        <v>0</v>
      </c>
    </row>
    <row r="60" spans="2:9" ht="15" customHeight="1" x14ac:dyDescent="0.25">
      <c r="B60" s="22" t="s">
        <v>165</v>
      </c>
      <c r="C60" s="23" t="s">
        <v>198</v>
      </c>
      <c r="D60" s="23">
        <v>52</v>
      </c>
      <c r="E60" s="23">
        <v>45</v>
      </c>
      <c r="F60" s="23">
        <v>28</v>
      </c>
      <c r="G60" s="23">
        <v>17</v>
      </c>
      <c r="H60" s="24">
        <v>0</v>
      </c>
      <c r="I60" s="24">
        <f>+Table1[[#This Row],[BrPodnetihPrijava]]-Table1[[#This Row],[BrResenihPrijava]]-Table1[[#This Row],[BrObustavljenihPrijava]]</f>
        <v>7</v>
      </c>
    </row>
    <row r="61" spans="2:9" ht="15" customHeight="1" x14ac:dyDescent="0.25">
      <c r="B61" s="28" t="s">
        <v>165</v>
      </c>
      <c r="C61" s="29" t="s">
        <v>196</v>
      </c>
      <c r="D61" s="29">
        <v>38</v>
      </c>
      <c r="E61" s="29">
        <v>37</v>
      </c>
      <c r="F61" s="29">
        <v>33</v>
      </c>
      <c r="G61" s="29">
        <v>4</v>
      </c>
      <c r="H61" s="30">
        <v>0</v>
      </c>
      <c r="I61" s="30">
        <f>+Table1[[#This Row],[BrPodnetihPrijava]]-Table1[[#This Row],[BrResenihPrijava]]-Table1[[#This Row],[BrObustavljenihPrijava]]</f>
        <v>1</v>
      </c>
    </row>
    <row r="62" spans="2:9" ht="15" customHeight="1" x14ac:dyDescent="0.25">
      <c r="B62" s="1" t="s">
        <v>165</v>
      </c>
      <c r="C62" s="5" t="s">
        <v>182</v>
      </c>
      <c r="D62" s="5">
        <v>9</v>
      </c>
      <c r="E62" s="5">
        <v>7</v>
      </c>
      <c r="F62" s="5">
        <v>7</v>
      </c>
      <c r="G62" s="5">
        <v>0</v>
      </c>
      <c r="H62" s="2">
        <v>0</v>
      </c>
      <c r="I62" s="2">
        <f>+Table1[[#This Row],[BrPodnetihPrijava]]-Table1[[#This Row],[BrResenihPrijava]]-Table1[[#This Row],[BrObustavljenihPrijava]]</f>
        <v>2</v>
      </c>
    </row>
    <row r="63" spans="2:9" ht="15" customHeight="1" x14ac:dyDescent="0.25">
      <c r="B63" s="28" t="s">
        <v>165</v>
      </c>
      <c r="C63" s="29" t="s">
        <v>182</v>
      </c>
      <c r="D63" s="29">
        <v>12</v>
      </c>
      <c r="E63" s="29">
        <v>12</v>
      </c>
      <c r="F63" s="29">
        <v>12</v>
      </c>
      <c r="G63" s="29">
        <v>0</v>
      </c>
      <c r="H63" s="30">
        <v>0</v>
      </c>
      <c r="I63" s="30">
        <f>+Table1[[#This Row],[BrPodnetihPrijava]]-Table1[[#This Row],[BrResenihPrijava]]-Table1[[#This Row],[BrObustavljenihPrijava]]</f>
        <v>0</v>
      </c>
    </row>
    <row r="64" spans="2:9" ht="15" customHeight="1" x14ac:dyDescent="0.25">
      <c r="B64" s="22" t="s">
        <v>165</v>
      </c>
      <c r="C64" s="23" t="s">
        <v>11</v>
      </c>
      <c r="D64" s="23">
        <v>4</v>
      </c>
      <c r="E64" s="23">
        <v>4</v>
      </c>
      <c r="F64" s="23">
        <v>2</v>
      </c>
      <c r="G64" s="23">
        <v>2</v>
      </c>
      <c r="H64" s="24">
        <v>0</v>
      </c>
      <c r="I64" s="24">
        <f>+Table1[[#This Row],[BrPodnetihPrijava]]-Table1[[#This Row],[BrResenihPrijava]]-Table1[[#This Row],[BrObustavljenihPrijava]]</f>
        <v>0</v>
      </c>
    </row>
    <row r="65" spans="2:9" ht="15" customHeight="1" x14ac:dyDescent="0.25">
      <c r="B65" s="28" t="s">
        <v>165</v>
      </c>
      <c r="C65" s="29" t="s">
        <v>12</v>
      </c>
      <c r="D65" s="29">
        <v>3</v>
      </c>
      <c r="E65" s="29">
        <v>3</v>
      </c>
      <c r="F65" s="29">
        <v>2</v>
      </c>
      <c r="G65" s="29">
        <v>1</v>
      </c>
      <c r="H65" s="30">
        <v>0</v>
      </c>
      <c r="I65" s="30">
        <f>+Table1[[#This Row],[BrPodnetihPrijava]]-Table1[[#This Row],[BrResenihPrijava]]-Table1[[#This Row],[BrObustavljenihPrijava]]</f>
        <v>0</v>
      </c>
    </row>
    <row r="66" spans="2:9" ht="15" customHeight="1" x14ac:dyDescent="0.25">
      <c r="B66" s="3" t="s">
        <v>165</v>
      </c>
      <c r="C66" s="6" t="s">
        <v>13</v>
      </c>
      <c r="D66" s="6">
        <v>6</v>
      </c>
      <c r="E66" s="6">
        <v>5</v>
      </c>
      <c r="F66" s="6">
        <v>5</v>
      </c>
      <c r="G66" s="6">
        <v>0</v>
      </c>
      <c r="H66" s="4">
        <v>0</v>
      </c>
      <c r="I66" s="4">
        <f>+Table1[[#This Row],[BrPodnetihPrijava]]-Table1[[#This Row],[BrResenihPrijava]]-Table1[[#This Row],[BrObustavljenihPrijava]]</f>
        <v>1</v>
      </c>
    </row>
    <row r="67" spans="2:9" ht="15" customHeight="1" x14ac:dyDescent="0.25">
      <c r="B67" s="28" t="s">
        <v>165</v>
      </c>
      <c r="C67" s="29" t="s">
        <v>13</v>
      </c>
      <c r="D67" s="29">
        <v>26</v>
      </c>
      <c r="E67" s="29">
        <v>26</v>
      </c>
      <c r="F67" s="29">
        <v>17</v>
      </c>
      <c r="G67" s="29">
        <v>9</v>
      </c>
      <c r="H67" s="30">
        <v>0</v>
      </c>
      <c r="I67" s="30">
        <f>+Table1[[#This Row],[BrPodnetihPrijava]]-Table1[[#This Row],[BrResenihPrijava]]-Table1[[#This Row],[BrObustavljenihPrijava]]</f>
        <v>0</v>
      </c>
    </row>
    <row r="68" spans="2:9" ht="15" customHeight="1" x14ac:dyDescent="0.25">
      <c r="B68" s="3" t="s">
        <v>22</v>
      </c>
      <c r="C68" s="6" t="s">
        <v>1</v>
      </c>
      <c r="D68" s="6">
        <v>1</v>
      </c>
      <c r="E68" s="6">
        <v>0</v>
      </c>
      <c r="F68" s="6">
        <v>0</v>
      </c>
      <c r="G68" s="6">
        <v>0</v>
      </c>
      <c r="H68" s="4">
        <v>0</v>
      </c>
      <c r="I68" s="4">
        <f>+Table1[[#This Row],[BrPodnetihPrijava]]-Table1[[#This Row],[BrResenihPrijava]]-Table1[[#This Row],[BrObustavljenihPrijava]]</f>
        <v>1</v>
      </c>
    </row>
    <row r="69" spans="2:9" ht="15" customHeight="1" x14ac:dyDescent="0.25">
      <c r="B69" s="22" t="s">
        <v>22</v>
      </c>
      <c r="C69" s="23" t="s">
        <v>1</v>
      </c>
      <c r="D69" s="23">
        <v>9</v>
      </c>
      <c r="E69" s="23">
        <v>7</v>
      </c>
      <c r="F69" s="23">
        <v>7</v>
      </c>
      <c r="G69" s="23">
        <v>0</v>
      </c>
      <c r="H69" s="24">
        <v>0</v>
      </c>
      <c r="I69" s="24">
        <f>+Table1[[#This Row],[BrPodnetihPrijava]]-Table1[[#This Row],[BrResenihPrijava]]-Table1[[#This Row],[BrObustavljenihPrijava]]</f>
        <v>2</v>
      </c>
    </row>
    <row r="70" spans="2:9" ht="15" customHeight="1" x14ac:dyDescent="0.25">
      <c r="B70" s="1" t="s">
        <v>22</v>
      </c>
      <c r="C70" s="6" t="s">
        <v>197</v>
      </c>
      <c r="D70" s="5">
        <v>13</v>
      </c>
      <c r="E70" s="5">
        <v>11</v>
      </c>
      <c r="F70" s="5">
        <v>8</v>
      </c>
      <c r="G70" s="5">
        <v>3</v>
      </c>
      <c r="H70" s="2">
        <v>0</v>
      </c>
      <c r="I70" s="2">
        <f>+Table1[[#This Row],[BrPodnetihPrijava]]-Table1[[#This Row],[BrResenihPrijava]]-Table1[[#This Row],[BrObustavljenihPrijava]]</f>
        <v>2</v>
      </c>
    </row>
    <row r="71" spans="2:9" ht="15" customHeight="1" x14ac:dyDescent="0.25">
      <c r="B71" s="1" t="s">
        <v>22</v>
      </c>
      <c r="C71" s="6" t="s">
        <v>198</v>
      </c>
      <c r="D71" s="5">
        <v>12</v>
      </c>
      <c r="E71" s="5">
        <v>9</v>
      </c>
      <c r="F71" s="5">
        <v>3</v>
      </c>
      <c r="G71" s="5">
        <v>6</v>
      </c>
      <c r="H71" s="2">
        <v>0</v>
      </c>
      <c r="I71" s="2">
        <f>+Table1[[#This Row],[BrPodnetihPrijava]]-Table1[[#This Row],[BrResenihPrijava]]-Table1[[#This Row],[BrObustavljenihPrijava]]</f>
        <v>3</v>
      </c>
    </row>
    <row r="72" spans="2:9" x14ac:dyDescent="0.25">
      <c r="B72" s="3" t="s">
        <v>22</v>
      </c>
      <c r="C72" s="5" t="s">
        <v>196</v>
      </c>
      <c r="D72" s="6">
        <v>11</v>
      </c>
      <c r="E72" s="6">
        <v>9</v>
      </c>
      <c r="F72" s="6">
        <v>5</v>
      </c>
      <c r="G72" s="6">
        <v>4</v>
      </c>
      <c r="H72" s="4">
        <v>0</v>
      </c>
      <c r="I72" s="4">
        <f>+Table1[[#This Row],[BrPodnetihPrijava]]-Table1[[#This Row],[BrResenihPrijava]]-Table1[[#This Row],[BrObustavljenihPrijava]]</f>
        <v>2</v>
      </c>
    </row>
    <row r="73" spans="2:9" ht="15" customHeight="1" x14ac:dyDescent="0.25">
      <c r="B73" s="1" t="s">
        <v>22</v>
      </c>
      <c r="C73" s="5" t="s">
        <v>6</v>
      </c>
      <c r="D73" s="5">
        <v>23</v>
      </c>
      <c r="E73" s="5">
        <v>23</v>
      </c>
      <c r="F73" s="5">
        <v>16</v>
      </c>
      <c r="G73" s="5">
        <v>7</v>
      </c>
      <c r="H73" s="2">
        <v>0</v>
      </c>
      <c r="I73" s="2">
        <f>+Table1[[#This Row],[BrPodnetihPrijava]]-Table1[[#This Row],[BrResenihPrijava]]-Table1[[#This Row],[BrObustavljenihPrijava]]</f>
        <v>0</v>
      </c>
    </row>
    <row r="74" spans="2:9" ht="15" customHeight="1" x14ac:dyDescent="0.25">
      <c r="B74" s="28" t="s">
        <v>22</v>
      </c>
      <c r="C74" s="29" t="s">
        <v>6</v>
      </c>
      <c r="D74" s="29">
        <v>52</v>
      </c>
      <c r="E74" s="29">
        <v>51</v>
      </c>
      <c r="F74" s="29">
        <v>45</v>
      </c>
      <c r="G74" s="29">
        <v>6</v>
      </c>
      <c r="H74" s="30">
        <v>0</v>
      </c>
      <c r="I74" s="30">
        <f>+Table1[[#This Row],[BrPodnetihPrijava]]-Table1[[#This Row],[BrResenihPrijava]]-Table1[[#This Row],[BrObustavljenihPrijava]]</f>
        <v>1</v>
      </c>
    </row>
    <row r="75" spans="2:9" ht="15" customHeight="1" x14ac:dyDescent="0.25">
      <c r="B75" s="22" t="s">
        <v>22</v>
      </c>
      <c r="C75" s="23" t="s">
        <v>197</v>
      </c>
      <c r="D75" s="23">
        <v>81</v>
      </c>
      <c r="E75" s="23">
        <v>81</v>
      </c>
      <c r="F75" s="23">
        <v>64</v>
      </c>
      <c r="G75" s="23">
        <v>17</v>
      </c>
      <c r="H75" s="24">
        <v>0</v>
      </c>
      <c r="I75" s="24">
        <f>+Table1[[#This Row],[BrPodnetihPrijava]]-Table1[[#This Row],[BrResenihPrijava]]-Table1[[#This Row],[BrObustavljenihPrijava]]</f>
        <v>0</v>
      </c>
    </row>
    <row r="76" spans="2:9" ht="15" customHeight="1" x14ac:dyDescent="0.25">
      <c r="B76" s="28" t="s">
        <v>22</v>
      </c>
      <c r="C76" s="23" t="s">
        <v>198</v>
      </c>
      <c r="D76" s="29">
        <v>96</v>
      </c>
      <c r="E76" s="29">
        <v>87</v>
      </c>
      <c r="F76" s="29">
        <v>75</v>
      </c>
      <c r="G76" s="29">
        <v>12</v>
      </c>
      <c r="H76" s="30">
        <v>0</v>
      </c>
      <c r="I76" s="30">
        <f>+Table1[[#This Row],[BrPodnetihPrijava]]-Table1[[#This Row],[BrResenihPrijava]]-Table1[[#This Row],[BrObustavljenihPrijava]]</f>
        <v>9</v>
      </c>
    </row>
    <row r="77" spans="2:9" ht="15" customHeight="1" x14ac:dyDescent="0.25">
      <c r="B77" s="28" t="s">
        <v>22</v>
      </c>
      <c r="C77" s="29" t="s">
        <v>200</v>
      </c>
      <c r="D77" s="29">
        <v>1</v>
      </c>
      <c r="E77" s="29">
        <v>1</v>
      </c>
      <c r="F77" s="29">
        <v>0</v>
      </c>
      <c r="G77" s="29">
        <v>1</v>
      </c>
      <c r="H77" s="30">
        <v>0</v>
      </c>
      <c r="I77" s="30">
        <f>+Table1[[#This Row],[BrPodnetihPrijava]]-Table1[[#This Row],[BrResenihPrijava]]-Table1[[#This Row],[BrObustavljenihPrijava]]</f>
        <v>0</v>
      </c>
    </row>
    <row r="78" spans="2:9" ht="15" customHeight="1" x14ac:dyDescent="0.25">
      <c r="B78" s="28" t="s">
        <v>22</v>
      </c>
      <c r="C78" s="29" t="s">
        <v>196</v>
      </c>
      <c r="D78" s="29">
        <v>105</v>
      </c>
      <c r="E78" s="29">
        <v>102</v>
      </c>
      <c r="F78" s="29">
        <v>84</v>
      </c>
      <c r="G78" s="29">
        <v>18</v>
      </c>
      <c r="H78" s="30">
        <v>1</v>
      </c>
      <c r="I78" s="30">
        <f>+Table1[[#This Row],[BrPodnetihPrijava]]-Table1[[#This Row],[BrResenihPrijava]]-Table1[[#This Row],[BrObustavljenihPrijava]]</f>
        <v>2</v>
      </c>
    </row>
    <row r="79" spans="2:9" ht="15" customHeight="1" x14ac:dyDescent="0.25">
      <c r="B79" s="3" t="s">
        <v>22</v>
      </c>
      <c r="C79" s="6" t="s">
        <v>182</v>
      </c>
      <c r="D79" s="6">
        <v>7</v>
      </c>
      <c r="E79" s="6">
        <v>7</v>
      </c>
      <c r="F79" s="6">
        <v>6</v>
      </c>
      <c r="G79" s="6">
        <v>1</v>
      </c>
      <c r="H79" s="4">
        <v>0</v>
      </c>
      <c r="I79" s="4">
        <f>+Table1[[#This Row],[BrPodnetihPrijava]]-Table1[[#This Row],[BrResenihPrijava]]-Table1[[#This Row],[BrObustavljenihPrijava]]</f>
        <v>0</v>
      </c>
    </row>
    <row r="80" spans="2:9" ht="15" customHeight="1" x14ac:dyDescent="0.25">
      <c r="B80" s="28" t="s">
        <v>22</v>
      </c>
      <c r="C80" s="29" t="s">
        <v>182</v>
      </c>
      <c r="D80" s="29">
        <v>18</v>
      </c>
      <c r="E80" s="29">
        <v>18</v>
      </c>
      <c r="F80" s="29">
        <v>18</v>
      </c>
      <c r="G80" s="29">
        <v>0</v>
      </c>
      <c r="H80" s="30">
        <v>0</v>
      </c>
      <c r="I80" s="30">
        <f>+Table1[[#This Row],[BrPodnetihPrijava]]-Table1[[#This Row],[BrResenihPrijava]]-Table1[[#This Row],[BrObustavljenihPrijava]]</f>
        <v>0</v>
      </c>
    </row>
    <row r="81" spans="2:9" ht="15" customHeight="1" x14ac:dyDescent="0.25">
      <c r="B81" s="3" t="s">
        <v>22</v>
      </c>
      <c r="C81" s="6" t="s">
        <v>10</v>
      </c>
      <c r="D81" s="6">
        <v>1</v>
      </c>
      <c r="E81" s="6">
        <v>1</v>
      </c>
      <c r="F81" s="6">
        <v>1</v>
      </c>
      <c r="G81" s="6">
        <v>0</v>
      </c>
      <c r="H81" s="4">
        <v>0</v>
      </c>
      <c r="I81" s="4">
        <f>+Table1[[#This Row],[BrPodnetihPrijava]]-Table1[[#This Row],[BrResenihPrijava]]-Table1[[#This Row],[BrObustavljenihPrijava]]</f>
        <v>0</v>
      </c>
    </row>
    <row r="82" spans="2:9" ht="15" customHeight="1" x14ac:dyDescent="0.25">
      <c r="B82" s="28" t="s">
        <v>22</v>
      </c>
      <c r="C82" s="29" t="s">
        <v>10</v>
      </c>
      <c r="D82" s="29">
        <v>10</v>
      </c>
      <c r="E82" s="29">
        <v>9</v>
      </c>
      <c r="F82" s="29">
        <v>8</v>
      </c>
      <c r="G82" s="29">
        <v>1</v>
      </c>
      <c r="H82" s="30">
        <v>0</v>
      </c>
      <c r="I82" s="30">
        <f>+Table1[[#This Row],[BrPodnetihPrijava]]-Table1[[#This Row],[BrResenihPrijava]]-Table1[[#This Row],[BrObustavljenihPrijava]]</f>
        <v>1</v>
      </c>
    </row>
    <row r="83" spans="2:9" ht="15" customHeight="1" x14ac:dyDescent="0.25">
      <c r="B83" s="3" t="s">
        <v>22</v>
      </c>
      <c r="C83" s="6" t="s">
        <v>11</v>
      </c>
      <c r="D83" s="6">
        <v>1</v>
      </c>
      <c r="E83" s="6">
        <v>1</v>
      </c>
      <c r="F83" s="6">
        <v>1</v>
      </c>
      <c r="G83" s="6">
        <v>0</v>
      </c>
      <c r="H83" s="4">
        <v>0</v>
      </c>
      <c r="I83" s="4">
        <f>+Table1[[#This Row],[BrPodnetihPrijava]]-Table1[[#This Row],[BrResenihPrijava]]-Table1[[#This Row],[BrObustavljenihPrijava]]</f>
        <v>0</v>
      </c>
    </row>
    <row r="84" spans="2:9" ht="15" customHeight="1" x14ac:dyDescent="0.25">
      <c r="B84" s="22" t="s">
        <v>22</v>
      </c>
      <c r="C84" s="23" t="s">
        <v>11</v>
      </c>
      <c r="D84" s="23">
        <v>40</v>
      </c>
      <c r="E84" s="23">
        <v>40</v>
      </c>
      <c r="F84" s="23">
        <v>37</v>
      </c>
      <c r="G84" s="23">
        <v>3</v>
      </c>
      <c r="H84" s="24">
        <v>0</v>
      </c>
      <c r="I84" s="24">
        <f>+Table1[[#This Row],[BrPodnetihPrijava]]-Table1[[#This Row],[BrResenihPrijava]]-Table1[[#This Row],[BrObustavljenihPrijava]]</f>
        <v>0</v>
      </c>
    </row>
    <row r="85" spans="2:9" ht="15" customHeight="1" x14ac:dyDescent="0.25">
      <c r="B85" s="3" t="s">
        <v>22</v>
      </c>
      <c r="C85" s="6" t="s">
        <v>12</v>
      </c>
      <c r="D85" s="6">
        <v>2</v>
      </c>
      <c r="E85" s="6">
        <v>1</v>
      </c>
      <c r="F85" s="6">
        <v>1</v>
      </c>
      <c r="G85" s="6">
        <v>0</v>
      </c>
      <c r="H85" s="4">
        <v>0</v>
      </c>
      <c r="I85" s="4">
        <f>+Table1[[#This Row],[BrPodnetihPrijava]]-Table1[[#This Row],[BrResenihPrijava]]-Table1[[#This Row],[BrObustavljenihPrijava]]</f>
        <v>1</v>
      </c>
    </row>
    <row r="86" spans="2:9" ht="15" customHeight="1" x14ac:dyDescent="0.25">
      <c r="B86" s="22" t="s">
        <v>22</v>
      </c>
      <c r="C86" s="23" t="s">
        <v>12</v>
      </c>
      <c r="D86" s="23">
        <v>20</v>
      </c>
      <c r="E86" s="23">
        <v>20</v>
      </c>
      <c r="F86" s="23">
        <v>20</v>
      </c>
      <c r="G86" s="23">
        <v>0</v>
      </c>
      <c r="H86" s="24">
        <v>0</v>
      </c>
      <c r="I86" s="24">
        <f>+Table1[[#This Row],[BrPodnetihPrijava]]-Table1[[#This Row],[BrResenihPrijava]]-Table1[[#This Row],[BrObustavljenihPrijava]]</f>
        <v>0</v>
      </c>
    </row>
    <row r="87" spans="2:9" ht="15" customHeight="1" x14ac:dyDescent="0.25">
      <c r="B87" s="1" t="s">
        <v>22</v>
      </c>
      <c r="C87" s="5" t="s">
        <v>13</v>
      </c>
      <c r="D87" s="5">
        <v>10</v>
      </c>
      <c r="E87" s="5">
        <v>9</v>
      </c>
      <c r="F87" s="5">
        <v>7</v>
      </c>
      <c r="G87" s="5">
        <v>2</v>
      </c>
      <c r="H87" s="2">
        <v>0</v>
      </c>
      <c r="I87" s="2">
        <f>+Table1[[#This Row],[BrPodnetihPrijava]]-Table1[[#This Row],[BrResenihPrijava]]-Table1[[#This Row],[BrObustavljenihPrijava]]</f>
        <v>1</v>
      </c>
    </row>
    <row r="88" spans="2:9" ht="15" customHeight="1" x14ac:dyDescent="0.25">
      <c r="B88" s="22" t="s">
        <v>22</v>
      </c>
      <c r="C88" s="23" t="s">
        <v>13</v>
      </c>
      <c r="D88" s="23">
        <v>122</v>
      </c>
      <c r="E88" s="23">
        <v>122</v>
      </c>
      <c r="F88" s="23">
        <v>107</v>
      </c>
      <c r="G88" s="23">
        <v>15</v>
      </c>
      <c r="H88" s="24">
        <v>0</v>
      </c>
      <c r="I88" s="24">
        <f>+Table1[[#This Row],[BrPodnetihPrijava]]-Table1[[#This Row],[BrResenihPrijava]]-Table1[[#This Row],[BrObustavljenihPrijava]]</f>
        <v>0</v>
      </c>
    </row>
    <row r="89" spans="2:9" ht="15" customHeight="1" x14ac:dyDescent="0.25">
      <c r="B89" s="1" t="s">
        <v>46</v>
      </c>
      <c r="C89" s="6" t="s">
        <v>197</v>
      </c>
      <c r="D89" s="5">
        <v>4</v>
      </c>
      <c r="E89" s="5">
        <v>4</v>
      </c>
      <c r="F89" s="5">
        <v>1</v>
      </c>
      <c r="G89" s="5">
        <v>3</v>
      </c>
      <c r="H89" s="2">
        <v>0</v>
      </c>
      <c r="I89" s="2">
        <f>+Table1[[#This Row],[BrPodnetihPrijava]]-Table1[[#This Row],[BrResenihPrijava]]-Table1[[#This Row],[BrObustavljenihPrijava]]</f>
        <v>0</v>
      </c>
    </row>
    <row r="90" spans="2:9" ht="15" customHeight="1" x14ac:dyDescent="0.25">
      <c r="B90" s="3" t="s">
        <v>46</v>
      </c>
      <c r="C90" s="6" t="s">
        <v>198</v>
      </c>
      <c r="D90" s="6">
        <v>1</v>
      </c>
      <c r="E90" s="6">
        <v>0</v>
      </c>
      <c r="F90" s="6">
        <v>0</v>
      </c>
      <c r="G90" s="6">
        <v>0</v>
      </c>
      <c r="H90" s="4">
        <v>0</v>
      </c>
      <c r="I90" s="4">
        <f>+Table1[[#This Row],[BrPodnetihPrijava]]-Table1[[#This Row],[BrResenihPrijava]]-Table1[[#This Row],[BrObustavljenihPrijava]]</f>
        <v>1</v>
      </c>
    </row>
    <row r="91" spans="2:9" x14ac:dyDescent="0.25">
      <c r="B91" s="1" t="s">
        <v>46</v>
      </c>
      <c r="C91" s="5" t="s">
        <v>196</v>
      </c>
      <c r="D91" s="5">
        <v>5</v>
      </c>
      <c r="E91" s="5">
        <v>4</v>
      </c>
      <c r="F91" s="5">
        <v>3</v>
      </c>
      <c r="G91" s="5">
        <v>1</v>
      </c>
      <c r="H91" s="2">
        <v>0</v>
      </c>
      <c r="I91" s="2">
        <f>+Table1[[#This Row],[BrPodnetihPrijava]]-Table1[[#This Row],[BrResenihPrijava]]-Table1[[#This Row],[BrObustavljenihPrijava]]</f>
        <v>1</v>
      </c>
    </row>
    <row r="92" spans="2:9" ht="15" customHeight="1" x14ac:dyDescent="0.25">
      <c r="B92" s="3" t="s">
        <v>46</v>
      </c>
      <c r="C92" s="6" t="s">
        <v>6</v>
      </c>
      <c r="D92" s="6">
        <v>3</v>
      </c>
      <c r="E92" s="6">
        <v>3</v>
      </c>
      <c r="F92" s="6">
        <v>2</v>
      </c>
      <c r="G92" s="6">
        <v>1</v>
      </c>
      <c r="H92" s="4">
        <v>0</v>
      </c>
      <c r="I92" s="4">
        <f>+Table1[[#This Row],[BrPodnetihPrijava]]-Table1[[#This Row],[BrResenihPrijava]]-Table1[[#This Row],[BrObustavljenihPrijava]]</f>
        <v>0</v>
      </c>
    </row>
    <row r="93" spans="2:9" ht="15" customHeight="1" x14ac:dyDescent="0.25">
      <c r="B93" s="28" t="s">
        <v>46</v>
      </c>
      <c r="C93" s="29" t="s">
        <v>6</v>
      </c>
      <c r="D93" s="29">
        <v>43</v>
      </c>
      <c r="E93" s="29">
        <v>42</v>
      </c>
      <c r="F93" s="29">
        <v>27</v>
      </c>
      <c r="G93" s="29">
        <v>15</v>
      </c>
      <c r="H93" s="30">
        <v>0</v>
      </c>
      <c r="I93" s="30">
        <f>+Table1[[#This Row],[BrPodnetihPrijava]]-Table1[[#This Row],[BrResenihPrijava]]-Table1[[#This Row],[BrObustavljenihPrijava]]</f>
        <v>1</v>
      </c>
    </row>
    <row r="94" spans="2:9" ht="15" customHeight="1" x14ac:dyDescent="0.25">
      <c r="B94" s="28" t="s">
        <v>46</v>
      </c>
      <c r="C94" s="23" t="s">
        <v>197</v>
      </c>
      <c r="D94" s="29">
        <v>26</v>
      </c>
      <c r="E94" s="29">
        <v>26</v>
      </c>
      <c r="F94" s="29">
        <v>17</v>
      </c>
      <c r="G94" s="29">
        <v>9</v>
      </c>
      <c r="H94" s="30">
        <v>0</v>
      </c>
      <c r="I94" s="30">
        <f>+Table1[[#This Row],[BrPodnetihPrijava]]-Table1[[#This Row],[BrResenihPrijava]]-Table1[[#This Row],[BrObustavljenihPrijava]]</f>
        <v>0</v>
      </c>
    </row>
    <row r="95" spans="2:9" ht="15" customHeight="1" x14ac:dyDescent="0.25">
      <c r="B95" s="22" t="s">
        <v>46</v>
      </c>
      <c r="C95" s="23" t="s">
        <v>198</v>
      </c>
      <c r="D95" s="23">
        <v>36</v>
      </c>
      <c r="E95" s="23">
        <v>33</v>
      </c>
      <c r="F95" s="23">
        <v>26</v>
      </c>
      <c r="G95" s="23">
        <v>7</v>
      </c>
      <c r="H95" s="24">
        <v>1</v>
      </c>
      <c r="I95" s="24">
        <f>+Table1[[#This Row],[BrPodnetihPrijava]]-Table1[[#This Row],[BrResenihPrijava]]-Table1[[#This Row],[BrObustavljenihPrijava]]</f>
        <v>2</v>
      </c>
    </row>
    <row r="96" spans="2:9" ht="15" customHeight="1" x14ac:dyDescent="0.25">
      <c r="B96" s="28" t="s">
        <v>46</v>
      </c>
      <c r="C96" s="29" t="s">
        <v>200</v>
      </c>
      <c r="D96" s="29">
        <v>1</v>
      </c>
      <c r="E96" s="29">
        <v>1</v>
      </c>
      <c r="F96" s="29">
        <v>0</v>
      </c>
      <c r="G96" s="29">
        <v>1</v>
      </c>
      <c r="H96" s="30">
        <v>0</v>
      </c>
      <c r="I96" s="30">
        <f>+Table1[[#This Row],[BrPodnetihPrijava]]-Table1[[#This Row],[BrResenihPrijava]]-Table1[[#This Row],[BrObustavljenihPrijava]]</f>
        <v>0</v>
      </c>
    </row>
    <row r="97" spans="2:9" ht="15" customHeight="1" x14ac:dyDescent="0.25">
      <c r="B97" s="22" t="s">
        <v>46</v>
      </c>
      <c r="C97" s="29" t="s">
        <v>196</v>
      </c>
      <c r="D97" s="23">
        <v>89</v>
      </c>
      <c r="E97" s="23">
        <v>86</v>
      </c>
      <c r="F97" s="23">
        <v>56</v>
      </c>
      <c r="G97" s="23">
        <v>30</v>
      </c>
      <c r="H97" s="24">
        <v>0</v>
      </c>
      <c r="I97" s="24">
        <f>+Table1[[#This Row],[BrPodnetihPrijava]]-Table1[[#This Row],[BrResenihPrijava]]-Table1[[#This Row],[BrObustavljenihPrijava]]</f>
        <v>3</v>
      </c>
    </row>
    <row r="98" spans="2:9" ht="15" customHeight="1" x14ac:dyDescent="0.25">
      <c r="B98" s="3" t="s">
        <v>46</v>
      </c>
      <c r="C98" s="6" t="s">
        <v>182</v>
      </c>
      <c r="D98" s="6">
        <v>1</v>
      </c>
      <c r="E98" s="6">
        <v>1</v>
      </c>
      <c r="F98" s="6">
        <v>1</v>
      </c>
      <c r="G98" s="6">
        <v>0</v>
      </c>
      <c r="H98" s="4">
        <v>0</v>
      </c>
      <c r="I98" s="4">
        <f>+Table1[[#This Row],[BrPodnetihPrijava]]-Table1[[#This Row],[BrResenihPrijava]]-Table1[[#This Row],[BrObustavljenihPrijava]]</f>
        <v>0</v>
      </c>
    </row>
    <row r="99" spans="2:9" ht="15" customHeight="1" x14ac:dyDescent="0.25">
      <c r="B99" s="22" t="s">
        <v>46</v>
      </c>
      <c r="C99" s="23" t="s">
        <v>182</v>
      </c>
      <c r="D99" s="23">
        <v>2</v>
      </c>
      <c r="E99" s="23">
        <v>2</v>
      </c>
      <c r="F99" s="23">
        <v>2</v>
      </c>
      <c r="G99" s="23">
        <v>0</v>
      </c>
      <c r="H99" s="24">
        <v>0</v>
      </c>
      <c r="I99" s="24">
        <f>+Table1[[#This Row],[BrPodnetihPrijava]]-Table1[[#This Row],[BrResenihPrijava]]-Table1[[#This Row],[BrObustavljenihPrijava]]</f>
        <v>0</v>
      </c>
    </row>
    <row r="100" spans="2:9" ht="15" customHeight="1" x14ac:dyDescent="0.25">
      <c r="B100" s="28" t="s">
        <v>46</v>
      </c>
      <c r="C100" s="29" t="s">
        <v>10</v>
      </c>
      <c r="D100" s="29">
        <v>7</v>
      </c>
      <c r="E100" s="29">
        <v>7</v>
      </c>
      <c r="F100" s="29">
        <v>5</v>
      </c>
      <c r="G100" s="29">
        <v>2</v>
      </c>
      <c r="H100" s="30">
        <v>0</v>
      </c>
      <c r="I100" s="30">
        <f>+Table1[[#This Row],[BrPodnetihPrijava]]-Table1[[#This Row],[BrResenihPrijava]]-Table1[[#This Row],[BrObustavljenihPrijava]]</f>
        <v>0</v>
      </c>
    </row>
    <row r="101" spans="2:9" ht="15" customHeight="1" x14ac:dyDescent="0.25">
      <c r="B101" s="22" t="s">
        <v>46</v>
      </c>
      <c r="C101" s="23" t="s">
        <v>11</v>
      </c>
      <c r="D101" s="23">
        <v>8</v>
      </c>
      <c r="E101" s="23">
        <v>8</v>
      </c>
      <c r="F101" s="23">
        <v>3</v>
      </c>
      <c r="G101" s="23">
        <v>5</v>
      </c>
      <c r="H101" s="24">
        <v>0</v>
      </c>
      <c r="I101" s="24">
        <f>+Table1[[#This Row],[BrPodnetihPrijava]]-Table1[[#This Row],[BrResenihPrijava]]-Table1[[#This Row],[BrObustavljenihPrijava]]</f>
        <v>0</v>
      </c>
    </row>
    <row r="102" spans="2:9" ht="15" customHeight="1" x14ac:dyDescent="0.25">
      <c r="B102" s="22" t="s">
        <v>46</v>
      </c>
      <c r="C102" s="23" t="s">
        <v>12</v>
      </c>
      <c r="D102" s="23">
        <v>2</v>
      </c>
      <c r="E102" s="23">
        <v>2</v>
      </c>
      <c r="F102" s="23">
        <v>1</v>
      </c>
      <c r="G102" s="23">
        <v>1</v>
      </c>
      <c r="H102" s="24">
        <v>0</v>
      </c>
      <c r="I102" s="24">
        <f>+Table1[[#This Row],[BrPodnetihPrijava]]-Table1[[#This Row],[BrResenihPrijava]]-Table1[[#This Row],[BrObustavljenihPrijava]]</f>
        <v>0</v>
      </c>
    </row>
    <row r="103" spans="2:9" ht="15" customHeight="1" x14ac:dyDescent="0.25">
      <c r="B103" s="1" t="s">
        <v>46</v>
      </c>
      <c r="C103" s="5" t="s">
        <v>13</v>
      </c>
      <c r="D103" s="5">
        <v>2</v>
      </c>
      <c r="E103" s="5">
        <v>2</v>
      </c>
      <c r="F103" s="5">
        <v>2</v>
      </c>
      <c r="G103" s="5">
        <v>0</v>
      </c>
      <c r="H103" s="2">
        <v>0</v>
      </c>
      <c r="I103" s="2">
        <f>+Table1[[#This Row],[BrPodnetihPrijava]]-Table1[[#This Row],[BrResenihPrijava]]-Table1[[#This Row],[BrObustavljenihPrijava]]</f>
        <v>0</v>
      </c>
    </row>
    <row r="104" spans="2:9" ht="15" customHeight="1" x14ac:dyDescent="0.25">
      <c r="B104" s="22" t="s">
        <v>46</v>
      </c>
      <c r="C104" s="23" t="s">
        <v>13</v>
      </c>
      <c r="D104" s="23">
        <v>34</v>
      </c>
      <c r="E104" s="23">
        <v>34</v>
      </c>
      <c r="F104" s="23">
        <v>25</v>
      </c>
      <c r="G104" s="23">
        <v>9</v>
      </c>
      <c r="H104" s="24">
        <v>0</v>
      </c>
      <c r="I104" s="24">
        <f>+Table1[[#This Row],[BrPodnetihPrijava]]-Table1[[#This Row],[BrResenihPrijava]]-Table1[[#This Row],[BrObustavljenihPrijava]]</f>
        <v>0</v>
      </c>
    </row>
    <row r="105" spans="2:9" ht="15" customHeight="1" x14ac:dyDescent="0.25">
      <c r="B105" s="1" t="s">
        <v>46</v>
      </c>
      <c r="C105" s="5" t="s">
        <v>15</v>
      </c>
      <c r="D105" s="5">
        <v>3</v>
      </c>
      <c r="E105" s="5">
        <v>2</v>
      </c>
      <c r="F105" s="5">
        <v>2</v>
      </c>
      <c r="G105" s="5">
        <v>0</v>
      </c>
      <c r="H105" s="2">
        <v>0</v>
      </c>
      <c r="I105" s="2">
        <f>+Table1[[#This Row],[BrPodnetihPrijava]]-Table1[[#This Row],[BrResenihPrijava]]-Table1[[#This Row],[BrObustavljenihPrijava]]</f>
        <v>1</v>
      </c>
    </row>
    <row r="106" spans="2:9" ht="15" customHeight="1" x14ac:dyDescent="0.25">
      <c r="B106" s="28" t="s">
        <v>46</v>
      </c>
      <c r="C106" s="29" t="s">
        <v>15</v>
      </c>
      <c r="D106" s="29">
        <v>4</v>
      </c>
      <c r="E106" s="29">
        <v>2</v>
      </c>
      <c r="F106" s="29">
        <v>2</v>
      </c>
      <c r="G106" s="29">
        <v>0</v>
      </c>
      <c r="H106" s="30">
        <v>1</v>
      </c>
      <c r="I106" s="30">
        <f>+Table1[[#This Row],[BrPodnetihPrijava]]-Table1[[#This Row],[BrResenihPrijava]]-Table1[[#This Row],[BrObustavljenihPrijava]]</f>
        <v>1</v>
      </c>
    </row>
    <row r="107" spans="2:9" ht="15" customHeight="1" x14ac:dyDescent="0.25">
      <c r="B107" s="3" t="s">
        <v>157</v>
      </c>
      <c r="C107" s="6" t="s">
        <v>1</v>
      </c>
      <c r="D107" s="6">
        <v>1</v>
      </c>
      <c r="E107" s="6">
        <v>1</v>
      </c>
      <c r="F107" s="6">
        <v>1</v>
      </c>
      <c r="G107" s="6">
        <v>0</v>
      </c>
      <c r="H107" s="4">
        <v>0</v>
      </c>
      <c r="I107" s="4">
        <f>+Table1[[#This Row],[BrPodnetihPrijava]]-Table1[[#This Row],[BrResenihPrijava]]-Table1[[#This Row],[BrObustavljenihPrijava]]</f>
        <v>0</v>
      </c>
    </row>
    <row r="108" spans="2:9" ht="15" customHeight="1" x14ac:dyDescent="0.25">
      <c r="B108" s="22" t="s">
        <v>157</v>
      </c>
      <c r="C108" s="23" t="s">
        <v>1</v>
      </c>
      <c r="D108" s="23">
        <v>20</v>
      </c>
      <c r="E108" s="23">
        <v>19</v>
      </c>
      <c r="F108" s="23">
        <v>17</v>
      </c>
      <c r="G108" s="23">
        <v>2</v>
      </c>
      <c r="H108" s="24">
        <v>0</v>
      </c>
      <c r="I108" s="24">
        <f>+Table1[[#This Row],[BrPodnetihPrijava]]-Table1[[#This Row],[BrResenihPrijava]]-Table1[[#This Row],[BrObustavljenihPrijava]]</f>
        <v>1</v>
      </c>
    </row>
    <row r="109" spans="2:9" ht="15" customHeight="1" x14ac:dyDescent="0.25">
      <c r="B109" s="1" t="s">
        <v>157</v>
      </c>
      <c r="C109" s="6" t="s">
        <v>197</v>
      </c>
      <c r="D109" s="5">
        <v>15</v>
      </c>
      <c r="E109" s="5">
        <v>14</v>
      </c>
      <c r="F109" s="5">
        <v>7</v>
      </c>
      <c r="G109" s="5">
        <v>7</v>
      </c>
      <c r="H109" s="2">
        <v>0</v>
      </c>
      <c r="I109" s="2">
        <f>+Table1[[#This Row],[BrPodnetihPrijava]]-Table1[[#This Row],[BrResenihPrijava]]-Table1[[#This Row],[BrObustavljenihPrijava]]</f>
        <v>1</v>
      </c>
    </row>
    <row r="110" spans="2:9" ht="15" customHeight="1" x14ac:dyDescent="0.25">
      <c r="B110" s="3" t="s">
        <v>157</v>
      </c>
      <c r="C110" s="6" t="s">
        <v>198</v>
      </c>
      <c r="D110" s="6">
        <v>17</v>
      </c>
      <c r="E110" s="6">
        <v>13</v>
      </c>
      <c r="F110" s="6">
        <v>10</v>
      </c>
      <c r="G110" s="6">
        <v>3</v>
      </c>
      <c r="H110" s="4">
        <v>0</v>
      </c>
      <c r="I110" s="4">
        <f>+Table1[[#This Row],[BrPodnetihPrijava]]-Table1[[#This Row],[BrResenihPrijava]]-Table1[[#This Row],[BrObustavljenihPrijava]]</f>
        <v>4</v>
      </c>
    </row>
    <row r="111" spans="2:9" x14ac:dyDescent="0.25">
      <c r="B111" s="3" t="s">
        <v>157</v>
      </c>
      <c r="C111" s="5" t="s">
        <v>196</v>
      </c>
      <c r="D111" s="6">
        <v>10</v>
      </c>
      <c r="E111" s="6">
        <v>10</v>
      </c>
      <c r="F111" s="6">
        <v>3</v>
      </c>
      <c r="G111" s="6">
        <v>7</v>
      </c>
      <c r="H111" s="4">
        <v>0</v>
      </c>
      <c r="I111" s="4">
        <f>+Table1[[#This Row],[BrPodnetihPrijava]]-Table1[[#This Row],[BrResenihPrijava]]-Table1[[#This Row],[BrObustavljenihPrijava]]</f>
        <v>0</v>
      </c>
    </row>
    <row r="112" spans="2:9" ht="15" customHeight="1" x14ac:dyDescent="0.25">
      <c r="B112" s="1" t="s">
        <v>157</v>
      </c>
      <c r="C112" s="5" t="s">
        <v>6</v>
      </c>
      <c r="D112" s="5">
        <v>3</v>
      </c>
      <c r="E112" s="5">
        <v>3</v>
      </c>
      <c r="F112" s="5">
        <v>2</v>
      </c>
      <c r="G112" s="5">
        <v>1</v>
      </c>
      <c r="H112" s="2">
        <v>0</v>
      </c>
      <c r="I112" s="2">
        <f>+Table1[[#This Row],[BrPodnetihPrijava]]-Table1[[#This Row],[BrResenihPrijava]]-Table1[[#This Row],[BrObustavljenihPrijava]]</f>
        <v>0</v>
      </c>
    </row>
    <row r="113" spans="2:9" ht="15" customHeight="1" x14ac:dyDescent="0.25">
      <c r="B113" s="28" t="s">
        <v>157</v>
      </c>
      <c r="C113" s="29" t="s">
        <v>6</v>
      </c>
      <c r="D113" s="29">
        <v>89</v>
      </c>
      <c r="E113" s="29">
        <v>88</v>
      </c>
      <c r="F113" s="29">
        <v>83</v>
      </c>
      <c r="G113" s="29">
        <v>5</v>
      </c>
      <c r="H113" s="30">
        <v>1</v>
      </c>
      <c r="I113" s="30">
        <f>+Table1[[#This Row],[BrPodnetihPrijava]]-Table1[[#This Row],[BrResenihPrijava]]-Table1[[#This Row],[BrObustavljenihPrijava]]</f>
        <v>0</v>
      </c>
    </row>
    <row r="114" spans="2:9" ht="15" customHeight="1" x14ac:dyDescent="0.25">
      <c r="B114" s="28" t="s">
        <v>157</v>
      </c>
      <c r="C114" s="23" t="s">
        <v>197</v>
      </c>
      <c r="D114" s="29">
        <v>93</v>
      </c>
      <c r="E114" s="29">
        <v>92</v>
      </c>
      <c r="F114" s="29">
        <v>85</v>
      </c>
      <c r="G114" s="29">
        <v>7</v>
      </c>
      <c r="H114" s="30">
        <v>0</v>
      </c>
      <c r="I114" s="30">
        <f>+Table1[[#This Row],[BrPodnetihPrijava]]-Table1[[#This Row],[BrResenihPrijava]]-Table1[[#This Row],[BrObustavljenihPrijava]]</f>
        <v>1</v>
      </c>
    </row>
    <row r="115" spans="2:9" ht="15" customHeight="1" x14ac:dyDescent="0.25">
      <c r="B115" s="28" t="s">
        <v>157</v>
      </c>
      <c r="C115" s="23" t="s">
        <v>198</v>
      </c>
      <c r="D115" s="29">
        <v>128</v>
      </c>
      <c r="E115" s="29">
        <v>116</v>
      </c>
      <c r="F115" s="29">
        <v>111</v>
      </c>
      <c r="G115" s="29">
        <v>5</v>
      </c>
      <c r="H115" s="30">
        <v>1</v>
      </c>
      <c r="I115" s="30">
        <f>+Table1[[#This Row],[BrPodnetihPrijava]]-Table1[[#This Row],[BrResenihPrijava]]-Table1[[#This Row],[BrObustavljenihPrijava]]</f>
        <v>11</v>
      </c>
    </row>
    <row r="116" spans="2:9" ht="15" customHeight="1" x14ac:dyDescent="0.25">
      <c r="B116" s="28" t="s">
        <v>157</v>
      </c>
      <c r="C116" s="29" t="s">
        <v>196</v>
      </c>
      <c r="D116" s="29">
        <v>99</v>
      </c>
      <c r="E116" s="29">
        <v>95</v>
      </c>
      <c r="F116" s="29">
        <v>67</v>
      </c>
      <c r="G116" s="29">
        <v>28</v>
      </c>
      <c r="H116" s="30">
        <v>3</v>
      </c>
      <c r="I116" s="30">
        <f>+Table1[[#This Row],[BrPodnetihPrijava]]-Table1[[#This Row],[BrResenihPrijava]]-Table1[[#This Row],[BrObustavljenihPrijava]]</f>
        <v>1</v>
      </c>
    </row>
    <row r="117" spans="2:9" ht="15" customHeight="1" x14ac:dyDescent="0.25">
      <c r="B117" s="3" t="s">
        <v>157</v>
      </c>
      <c r="C117" s="6" t="s">
        <v>182</v>
      </c>
      <c r="D117" s="6">
        <v>5</v>
      </c>
      <c r="E117" s="6">
        <v>5</v>
      </c>
      <c r="F117" s="6">
        <v>5</v>
      </c>
      <c r="G117" s="6">
        <v>0</v>
      </c>
      <c r="H117" s="4">
        <v>0</v>
      </c>
      <c r="I117" s="4">
        <f>+Table1[[#This Row],[BrPodnetihPrijava]]-Table1[[#This Row],[BrResenihPrijava]]-Table1[[#This Row],[BrObustavljenihPrijava]]</f>
        <v>0</v>
      </c>
    </row>
    <row r="118" spans="2:9" ht="15" customHeight="1" x14ac:dyDescent="0.25">
      <c r="B118" s="28" t="s">
        <v>157</v>
      </c>
      <c r="C118" s="29" t="s">
        <v>182</v>
      </c>
      <c r="D118" s="29">
        <v>35</v>
      </c>
      <c r="E118" s="29">
        <v>33</v>
      </c>
      <c r="F118" s="29">
        <v>33</v>
      </c>
      <c r="G118" s="29">
        <v>0</v>
      </c>
      <c r="H118" s="30">
        <v>0</v>
      </c>
      <c r="I118" s="30">
        <f>+Table1[[#This Row],[BrPodnetihPrijava]]-Table1[[#This Row],[BrResenihPrijava]]-Table1[[#This Row],[BrObustavljenihPrijava]]</f>
        <v>2</v>
      </c>
    </row>
    <row r="119" spans="2:9" ht="15" customHeight="1" x14ac:dyDescent="0.25">
      <c r="B119" s="28" t="s">
        <v>157</v>
      </c>
      <c r="C119" s="29" t="s">
        <v>10</v>
      </c>
      <c r="D119" s="29">
        <v>14</v>
      </c>
      <c r="E119" s="29">
        <v>14</v>
      </c>
      <c r="F119" s="29">
        <v>14</v>
      </c>
      <c r="G119" s="29">
        <v>0</v>
      </c>
      <c r="H119" s="30">
        <v>0</v>
      </c>
      <c r="I119" s="30">
        <f>+Table1[[#This Row],[BrPodnetihPrijava]]-Table1[[#This Row],[BrResenihPrijava]]-Table1[[#This Row],[BrObustavljenihPrijava]]</f>
        <v>0</v>
      </c>
    </row>
    <row r="120" spans="2:9" ht="15" customHeight="1" x14ac:dyDescent="0.25">
      <c r="B120" s="1" t="s">
        <v>157</v>
      </c>
      <c r="C120" s="5" t="s">
        <v>11</v>
      </c>
      <c r="D120" s="5">
        <v>4</v>
      </c>
      <c r="E120" s="5">
        <v>4</v>
      </c>
      <c r="F120" s="5">
        <v>2</v>
      </c>
      <c r="G120" s="5">
        <v>2</v>
      </c>
      <c r="H120" s="2">
        <v>0</v>
      </c>
      <c r="I120" s="2">
        <f>+Table1[[#This Row],[BrPodnetihPrijava]]-Table1[[#This Row],[BrResenihPrijava]]-Table1[[#This Row],[BrObustavljenihPrijava]]</f>
        <v>0</v>
      </c>
    </row>
    <row r="121" spans="2:9" ht="15" customHeight="1" x14ac:dyDescent="0.25">
      <c r="B121" s="22" t="s">
        <v>157</v>
      </c>
      <c r="C121" s="23" t="s">
        <v>11</v>
      </c>
      <c r="D121" s="23">
        <v>41</v>
      </c>
      <c r="E121" s="23">
        <v>41</v>
      </c>
      <c r="F121" s="23">
        <v>31</v>
      </c>
      <c r="G121" s="23">
        <v>10</v>
      </c>
      <c r="H121" s="24">
        <v>0</v>
      </c>
      <c r="I121" s="24">
        <f>+Table1[[#This Row],[BrPodnetihPrijava]]-Table1[[#This Row],[BrResenihPrijava]]-Table1[[#This Row],[BrObustavljenihPrijava]]</f>
        <v>0</v>
      </c>
    </row>
    <row r="122" spans="2:9" ht="15" customHeight="1" x14ac:dyDescent="0.25">
      <c r="B122" s="28" t="s">
        <v>157</v>
      </c>
      <c r="C122" s="29" t="s">
        <v>12</v>
      </c>
      <c r="D122" s="29">
        <v>24</v>
      </c>
      <c r="E122" s="29">
        <v>24</v>
      </c>
      <c r="F122" s="29">
        <v>23</v>
      </c>
      <c r="G122" s="29">
        <v>1</v>
      </c>
      <c r="H122" s="30">
        <v>0</v>
      </c>
      <c r="I122" s="30">
        <f>+Table1[[#This Row],[BrPodnetihPrijava]]-Table1[[#This Row],[BrResenihPrijava]]-Table1[[#This Row],[BrObustavljenihPrijava]]</f>
        <v>0</v>
      </c>
    </row>
    <row r="123" spans="2:9" ht="15" customHeight="1" x14ac:dyDescent="0.25">
      <c r="B123" s="1" t="s">
        <v>157</v>
      </c>
      <c r="C123" s="5" t="s">
        <v>13</v>
      </c>
      <c r="D123" s="5">
        <v>18</v>
      </c>
      <c r="E123" s="5">
        <v>17</v>
      </c>
      <c r="F123" s="5">
        <v>13</v>
      </c>
      <c r="G123" s="5">
        <v>4</v>
      </c>
      <c r="H123" s="2">
        <v>0</v>
      </c>
      <c r="I123" s="2">
        <f>+Table1[[#This Row],[BrPodnetihPrijava]]-Table1[[#This Row],[BrResenihPrijava]]-Table1[[#This Row],[BrObustavljenihPrijava]]</f>
        <v>1</v>
      </c>
    </row>
    <row r="124" spans="2:9" ht="15" customHeight="1" x14ac:dyDescent="0.25">
      <c r="B124" s="22" t="s">
        <v>157</v>
      </c>
      <c r="C124" s="23" t="s">
        <v>13</v>
      </c>
      <c r="D124" s="23">
        <v>148</v>
      </c>
      <c r="E124" s="23">
        <v>148</v>
      </c>
      <c r="F124" s="23">
        <v>123</v>
      </c>
      <c r="G124" s="23">
        <v>25</v>
      </c>
      <c r="H124" s="24">
        <v>0</v>
      </c>
      <c r="I124" s="24">
        <f>+Table1[[#This Row],[BrPodnetihPrijava]]-Table1[[#This Row],[BrResenihPrijava]]-Table1[[#This Row],[BrObustavljenihPrijava]]</f>
        <v>0</v>
      </c>
    </row>
    <row r="125" spans="2:9" ht="15" customHeight="1" x14ac:dyDescent="0.25">
      <c r="B125" s="1" t="s">
        <v>157</v>
      </c>
      <c r="C125" s="5" t="s">
        <v>15</v>
      </c>
      <c r="D125" s="5">
        <v>11</v>
      </c>
      <c r="E125" s="5">
        <v>10</v>
      </c>
      <c r="F125" s="5">
        <v>10</v>
      </c>
      <c r="G125" s="5">
        <v>0</v>
      </c>
      <c r="H125" s="2">
        <v>0</v>
      </c>
      <c r="I125" s="2">
        <f>+Table1[[#This Row],[BrPodnetihPrijava]]-Table1[[#This Row],[BrResenihPrijava]]-Table1[[#This Row],[BrObustavljenihPrijava]]</f>
        <v>1</v>
      </c>
    </row>
    <row r="126" spans="2:9" ht="15" customHeight="1" x14ac:dyDescent="0.25">
      <c r="B126" s="22" t="s">
        <v>157</v>
      </c>
      <c r="C126" s="23" t="s">
        <v>15</v>
      </c>
      <c r="D126" s="23">
        <v>74</v>
      </c>
      <c r="E126" s="23">
        <v>65</v>
      </c>
      <c r="F126" s="23">
        <v>60</v>
      </c>
      <c r="G126" s="23">
        <v>5</v>
      </c>
      <c r="H126" s="24">
        <v>0</v>
      </c>
      <c r="I126" s="24">
        <f>+Table1[[#This Row],[BrPodnetihPrijava]]-Table1[[#This Row],[BrResenihPrijava]]-Table1[[#This Row],[BrObustavljenihPrijava]]</f>
        <v>9</v>
      </c>
    </row>
    <row r="127" spans="2:9" ht="15" customHeight="1" x14ac:dyDescent="0.25">
      <c r="B127" s="3" t="s">
        <v>156</v>
      </c>
      <c r="C127" s="6" t="s">
        <v>1</v>
      </c>
      <c r="D127" s="6">
        <v>2</v>
      </c>
      <c r="E127" s="6">
        <v>1</v>
      </c>
      <c r="F127" s="6">
        <v>1</v>
      </c>
      <c r="G127" s="6">
        <v>0</v>
      </c>
      <c r="H127" s="4">
        <v>0</v>
      </c>
      <c r="I127" s="4">
        <f>+Table1[[#This Row],[BrPodnetihPrijava]]-Table1[[#This Row],[BrResenihPrijava]]-Table1[[#This Row],[BrObustavljenihPrijava]]</f>
        <v>1</v>
      </c>
    </row>
    <row r="128" spans="2:9" ht="15" customHeight="1" x14ac:dyDescent="0.25">
      <c r="B128" s="28" t="s">
        <v>156</v>
      </c>
      <c r="C128" s="29" t="s">
        <v>1</v>
      </c>
      <c r="D128" s="29">
        <v>13</v>
      </c>
      <c r="E128" s="29">
        <v>11</v>
      </c>
      <c r="F128" s="29">
        <v>8</v>
      </c>
      <c r="G128" s="29">
        <v>3</v>
      </c>
      <c r="H128" s="30">
        <v>0</v>
      </c>
      <c r="I128" s="30">
        <f>+Table1[[#This Row],[BrPodnetihPrijava]]-Table1[[#This Row],[BrResenihPrijava]]-Table1[[#This Row],[BrObustavljenihPrijava]]</f>
        <v>2</v>
      </c>
    </row>
    <row r="129" spans="2:9" ht="15" customHeight="1" x14ac:dyDescent="0.25">
      <c r="B129" s="3" t="s">
        <v>156</v>
      </c>
      <c r="C129" s="6" t="s">
        <v>181</v>
      </c>
      <c r="D129" s="6">
        <v>1</v>
      </c>
      <c r="E129" s="6">
        <v>0</v>
      </c>
      <c r="F129" s="6">
        <v>0</v>
      </c>
      <c r="G129" s="6">
        <v>0</v>
      </c>
      <c r="H129" s="4">
        <v>0</v>
      </c>
      <c r="I129" s="4">
        <f>+Table1[[#This Row],[BrPodnetihPrijava]]-Table1[[#This Row],[BrResenihPrijava]]-Table1[[#This Row],[BrObustavljenihPrijava]]</f>
        <v>1</v>
      </c>
    </row>
    <row r="130" spans="2:9" ht="15" customHeight="1" x14ac:dyDescent="0.25">
      <c r="B130" s="1" t="s">
        <v>156</v>
      </c>
      <c r="C130" s="6" t="s">
        <v>197</v>
      </c>
      <c r="D130" s="5">
        <v>3</v>
      </c>
      <c r="E130" s="5">
        <v>3</v>
      </c>
      <c r="F130" s="5">
        <v>1</v>
      </c>
      <c r="G130" s="5">
        <v>2</v>
      </c>
      <c r="H130" s="2">
        <v>0</v>
      </c>
      <c r="I130" s="2">
        <f>+Table1[[#This Row],[BrPodnetihPrijava]]-Table1[[#This Row],[BrResenihPrijava]]-Table1[[#This Row],[BrObustavljenihPrijava]]</f>
        <v>0</v>
      </c>
    </row>
    <row r="131" spans="2:9" ht="15" customHeight="1" x14ac:dyDescent="0.25">
      <c r="B131" s="1" t="s">
        <v>156</v>
      </c>
      <c r="C131" s="6" t="s">
        <v>198</v>
      </c>
      <c r="D131" s="5">
        <v>11</v>
      </c>
      <c r="E131" s="5">
        <v>6</v>
      </c>
      <c r="F131" s="5">
        <v>5</v>
      </c>
      <c r="G131" s="5">
        <v>1</v>
      </c>
      <c r="H131" s="2">
        <v>0</v>
      </c>
      <c r="I131" s="2">
        <f>+Table1[[#This Row],[BrPodnetihPrijava]]-Table1[[#This Row],[BrResenihPrijava]]-Table1[[#This Row],[BrObustavljenihPrijava]]</f>
        <v>5</v>
      </c>
    </row>
    <row r="132" spans="2:9" x14ac:dyDescent="0.25">
      <c r="B132" s="3" t="s">
        <v>156</v>
      </c>
      <c r="C132" s="5" t="s">
        <v>196</v>
      </c>
      <c r="D132" s="6">
        <v>7</v>
      </c>
      <c r="E132" s="6">
        <v>7</v>
      </c>
      <c r="F132" s="6">
        <v>5</v>
      </c>
      <c r="G132" s="6">
        <v>2</v>
      </c>
      <c r="H132" s="4">
        <v>0</v>
      </c>
      <c r="I132" s="4">
        <f>+Table1[[#This Row],[BrPodnetihPrijava]]-Table1[[#This Row],[BrResenihPrijava]]-Table1[[#This Row],[BrObustavljenihPrijava]]</f>
        <v>0</v>
      </c>
    </row>
    <row r="133" spans="2:9" ht="15" customHeight="1" x14ac:dyDescent="0.25">
      <c r="B133" s="1" t="s">
        <v>156</v>
      </c>
      <c r="C133" s="5" t="s">
        <v>6</v>
      </c>
      <c r="D133" s="5">
        <v>1</v>
      </c>
      <c r="E133" s="5">
        <v>1</v>
      </c>
      <c r="F133" s="5">
        <v>0</v>
      </c>
      <c r="G133" s="5">
        <v>1</v>
      </c>
      <c r="H133" s="2">
        <v>0</v>
      </c>
      <c r="I133" s="2">
        <f>+Table1[[#This Row],[BrPodnetihPrijava]]-Table1[[#This Row],[BrResenihPrijava]]-Table1[[#This Row],[BrObustavljenihPrijava]]</f>
        <v>0</v>
      </c>
    </row>
    <row r="134" spans="2:9" ht="15" customHeight="1" x14ac:dyDescent="0.25">
      <c r="B134" s="28" t="s">
        <v>156</v>
      </c>
      <c r="C134" s="29" t="s">
        <v>6</v>
      </c>
      <c r="D134" s="29">
        <v>19</v>
      </c>
      <c r="E134" s="29">
        <v>18</v>
      </c>
      <c r="F134" s="29">
        <v>15</v>
      </c>
      <c r="G134" s="29">
        <v>3</v>
      </c>
      <c r="H134" s="30">
        <v>1</v>
      </c>
      <c r="I134" s="30">
        <f>+Table1[[#This Row],[BrPodnetihPrijava]]-Table1[[#This Row],[BrResenihPrijava]]-Table1[[#This Row],[BrObustavljenihPrijava]]</f>
        <v>0</v>
      </c>
    </row>
    <row r="135" spans="2:9" ht="15" customHeight="1" x14ac:dyDescent="0.25">
      <c r="B135" s="28" t="s">
        <v>156</v>
      </c>
      <c r="C135" s="23" t="s">
        <v>197</v>
      </c>
      <c r="D135" s="29">
        <v>46</v>
      </c>
      <c r="E135" s="29">
        <v>42</v>
      </c>
      <c r="F135" s="29">
        <v>37</v>
      </c>
      <c r="G135" s="29">
        <v>5</v>
      </c>
      <c r="H135" s="30">
        <v>1</v>
      </c>
      <c r="I135" s="30">
        <f>+Table1[[#This Row],[BrPodnetihPrijava]]-Table1[[#This Row],[BrResenihPrijava]]-Table1[[#This Row],[BrObustavljenihPrijava]]</f>
        <v>3</v>
      </c>
    </row>
    <row r="136" spans="2:9" ht="15" customHeight="1" x14ac:dyDescent="0.25">
      <c r="B136" s="22" t="s">
        <v>156</v>
      </c>
      <c r="C136" s="23" t="s">
        <v>198</v>
      </c>
      <c r="D136" s="23">
        <v>113</v>
      </c>
      <c r="E136" s="23">
        <v>104</v>
      </c>
      <c r="F136" s="23">
        <v>87</v>
      </c>
      <c r="G136" s="23">
        <v>17</v>
      </c>
      <c r="H136" s="24">
        <v>2</v>
      </c>
      <c r="I136" s="24">
        <f>+Table1[[#This Row],[BrPodnetihPrijava]]-Table1[[#This Row],[BrResenihPrijava]]-Table1[[#This Row],[BrObustavljenihPrijava]]</f>
        <v>7</v>
      </c>
    </row>
    <row r="137" spans="2:9" ht="15" customHeight="1" x14ac:dyDescent="0.25">
      <c r="B137" s="22" t="s">
        <v>156</v>
      </c>
      <c r="C137" s="29" t="s">
        <v>196</v>
      </c>
      <c r="D137" s="23">
        <v>87</v>
      </c>
      <c r="E137" s="23">
        <v>84</v>
      </c>
      <c r="F137" s="23">
        <v>66</v>
      </c>
      <c r="G137" s="23">
        <v>18</v>
      </c>
      <c r="H137" s="24">
        <v>1</v>
      </c>
      <c r="I137" s="24">
        <f>+Table1[[#This Row],[BrPodnetihPrijava]]-Table1[[#This Row],[BrResenihPrijava]]-Table1[[#This Row],[BrObustavljenihPrijava]]</f>
        <v>2</v>
      </c>
    </row>
    <row r="138" spans="2:9" ht="15" customHeight="1" x14ac:dyDescent="0.25">
      <c r="B138" s="3" t="s">
        <v>156</v>
      </c>
      <c r="C138" s="6" t="s">
        <v>182</v>
      </c>
      <c r="D138" s="6">
        <v>2</v>
      </c>
      <c r="E138" s="6">
        <v>2</v>
      </c>
      <c r="F138" s="6">
        <v>2</v>
      </c>
      <c r="G138" s="6">
        <v>0</v>
      </c>
      <c r="H138" s="4">
        <v>0</v>
      </c>
      <c r="I138" s="4">
        <f>+Table1[[#This Row],[BrPodnetihPrijava]]-Table1[[#This Row],[BrResenihPrijava]]-Table1[[#This Row],[BrObustavljenihPrijava]]</f>
        <v>0</v>
      </c>
    </row>
    <row r="139" spans="2:9" ht="15" customHeight="1" x14ac:dyDescent="0.25">
      <c r="B139" s="22" t="s">
        <v>156</v>
      </c>
      <c r="C139" s="23" t="s">
        <v>182</v>
      </c>
      <c r="D139" s="23">
        <v>26</v>
      </c>
      <c r="E139" s="23">
        <v>26</v>
      </c>
      <c r="F139" s="23">
        <v>25</v>
      </c>
      <c r="G139" s="23">
        <v>1</v>
      </c>
      <c r="H139" s="24">
        <v>0</v>
      </c>
      <c r="I139" s="24">
        <f>+Table1[[#This Row],[BrPodnetihPrijava]]-Table1[[#This Row],[BrResenihPrijava]]-Table1[[#This Row],[BrObustavljenihPrijava]]</f>
        <v>0</v>
      </c>
    </row>
    <row r="140" spans="2:9" ht="15" customHeight="1" x14ac:dyDescent="0.25">
      <c r="B140" s="28" t="s">
        <v>156</v>
      </c>
      <c r="C140" s="29" t="s">
        <v>10</v>
      </c>
      <c r="D140" s="29">
        <v>1</v>
      </c>
      <c r="E140" s="29">
        <v>1</v>
      </c>
      <c r="F140" s="29">
        <v>0</v>
      </c>
      <c r="G140" s="29">
        <v>1</v>
      </c>
      <c r="H140" s="30">
        <v>0</v>
      </c>
      <c r="I140" s="30">
        <f>+Table1[[#This Row],[BrPodnetihPrijava]]-Table1[[#This Row],[BrResenihPrijava]]-Table1[[#This Row],[BrObustavljenihPrijava]]</f>
        <v>0</v>
      </c>
    </row>
    <row r="141" spans="2:9" ht="15" customHeight="1" x14ac:dyDescent="0.25">
      <c r="B141" s="1" t="s">
        <v>156</v>
      </c>
      <c r="C141" s="5" t="s">
        <v>11</v>
      </c>
      <c r="D141" s="5">
        <v>2</v>
      </c>
      <c r="E141" s="5">
        <v>2</v>
      </c>
      <c r="F141" s="5">
        <v>2</v>
      </c>
      <c r="G141" s="5">
        <v>0</v>
      </c>
      <c r="H141" s="2">
        <v>0</v>
      </c>
      <c r="I141" s="2">
        <f>+Table1[[#This Row],[BrPodnetihPrijava]]-Table1[[#This Row],[BrResenihPrijava]]-Table1[[#This Row],[BrObustavljenihPrijava]]</f>
        <v>0</v>
      </c>
    </row>
    <row r="142" spans="2:9" ht="15" customHeight="1" x14ac:dyDescent="0.25">
      <c r="B142" s="22" t="s">
        <v>156</v>
      </c>
      <c r="C142" s="23" t="s">
        <v>11</v>
      </c>
      <c r="D142" s="23">
        <v>16</v>
      </c>
      <c r="E142" s="23">
        <v>15</v>
      </c>
      <c r="F142" s="23">
        <v>9</v>
      </c>
      <c r="G142" s="23">
        <v>6</v>
      </c>
      <c r="H142" s="24">
        <v>1</v>
      </c>
      <c r="I142" s="24">
        <f>+Table1[[#This Row],[BrPodnetihPrijava]]-Table1[[#This Row],[BrResenihPrijava]]-Table1[[#This Row],[BrObustavljenihPrijava]]</f>
        <v>0</v>
      </c>
    </row>
    <row r="143" spans="2:9" ht="15" customHeight="1" x14ac:dyDescent="0.25">
      <c r="B143" s="22" t="s">
        <v>156</v>
      </c>
      <c r="C143" s="23" t="s">
        <v>12</v>
      </c>
      <c r="D143" s="23">
        <v>11</v>
      </c>
      <c r="E143" s="23">
        <v>11</v>
      </c>
      <c r="F143" s="23">
        <v>11</v>
      </c>
      <c r="G143" s="23">
        <v>0</v>
      </c>
      <c r="H143" s="24">
        <v>0</v>
      </c>
      <c r="I143" s="24">
        <f>+Table1[[#This Row],[BrPodnetihPrijava]]-Table1[[#This Row],[BrResenihPrijava]]-Table1[[#This Row],[BrObustavljenihPrijava]]</f>
        <v>0</v>
      </c>
    </row>
    <row r="144" spans="2:9" ht="15" customHeight="1" x14ac:dyDescent="0.25">
      <c r="B144" s="1" t="s">
        <v>156</v>
      </c>
      <c r="C144" s="5" t="s">
        <v>13</v>
      </c>
      <c r="D144" s="5">
        <v>5</v>
      </c>
      <c r="E144" s="5">
        <v>5</v>
      </c>
      <c r="F144" s="5">
        <v>2</v>
      </c>
      <c r="G144" s="5">
        <v>3</v>
      </c>
      <c r="H144" s="2">
        <v>0</v>
      </c>
      <c r="I144" s="2">
        <f>+Table1[[#This Row],[BrPodnetihPrijava]]-Table1[[#This Row],[BrResenihPrijava]]-Table1[[#This Row],[BrObustavljenihPrijava]]</f>
        <v>0</v>
      </c>
    </row>
    <row r="145" spans="2:11" ht="15" customHeight="1" x14ac:dyDescent="0.25">
      <c r="B145" s="28" t="s">
        <v>156</v>
      </c>
      <c r="C145" s="29" t="s">
        <v>13</v>
      </c>
      <c r="D145" s="29">
        <v>78</v>
      </c>
      <c r="E145" s="29">
        <v>77</v>
      </c>
      <c r="F145" s="29">
        <v>49</v>
      </c>
      <c r="G145" s="29">
        <v>28</v>
      </c>
      <c r="H145" s="30">
        <v>0</v>
      </c>
      <c r="I145" s="30">
        <f>+Table1[[#This Row],[BrPodnetihPrijava]]-Table1[[#This Row],[BrResenihPrijava]]-Table1[[#This Row],[BrObustavljenihPrijava]]</f>
        <v>1</v>
      </c>
    </row>
    <row r="146" spans="2:11" ht="15" customHeight="1" x14ac:dyDescent="0.25">
      <c r="B146" s="3" t="s">
        <v>156</v>
      </c>
      <c r="C146" s="6" t="s">
        <v>15</v>
      </c>
      <c r="D146" s="6">
        <v>2</v>
      </c>
      <c r="E146" s="6">
        <v>2</v>
      </c>
      <c r="F146" s="6">
        <v>2</v>
      </c>
      <c r="G146" s="6">
        <v>0</v>
      </c>
      <c r="H146" s="4">
        <v>0</v>
      </c>
      <c r="I146" s="4">
        <f>+Table1[[#This Row],[BrPodnetihPrijava]]-Table1[[#This Row],[BrResenihPrijava]]-Table1[[#This Row],[BrObustavljenihPrijava]]</f>
        <v>0</v>
      </c>
    </row>
    <row r="147" spans="2:11" ht="15" customHeight="1" x14ac:dyDescent="0.25">
      <c r="B147" s="22" t="s">
        <v>156</v>
      </c>
      <c r="C147" s="23" t="s">
        <v>15</v>
      </c>
      <c r="D147" s="23">
        <v>19</v>
      </c>
      <c r="E147" s="23">
        <v>17</v>
      </c>
      <c r="F147" s="23">
        <v>11</v>
      </c>
      <c r="G147" s="23">
        <v>6</v>
      </c>
      <c r="H147" s="24">
        <v>0</v>
      </c>
      <c r="I147" s="24">
        <f>+Table1[[#This Row],[BrPodnetihPrijava]]-Table1[[#This Row],[BrResenihPrijava]]-Table1[[#This Row],[BrObustavljenihPrijava]]</f>
        <v>2</v>
      </c>
    </row>
    <row r="148" spans="2:11" ht="15" customHeight="1" x14ac:dyDescent="0.25">
      <c r="B148" s="22" t="s">
        <v>47</v>
      </c>
      <c r="C148" s="23" t="s">
        <v>1</v>
      </c>
      <c r="D148" s="23">
        <v>5</v>
      </c>
      <c r="E148" s="23">
        <v>5</v>
      </c>
      <c r="F148" s="23">
        <v>4</v>
      </c>
      <c r="G148" s="23">
        <v>1</v>
      </c>
      <c r="H148" s="24">
        <v>0</v>
      </c>
      <c r="I148" s="24">
        <f>+Table1[[#This Row],[BrPodnetihPrijava]]-Table1[[#This Row],[BrResenihPrijava]]-Table1[[#This Row],[BrObustavljenihPrijava]]</f>
        <v>0</v>
      </c>
    </row>
    <row r="149" spans="2:11" ht="15" customHeight="1" x14ac:dyDescent="0.25">
      <c r="B149" s="3" t="s">
        <v>47</v>
      </c>
      <c r="C149" s="6" t="s">
        <v>181</v>
      </c>
      <c r="D149" s="6">
        <v>1</v>
      </c>
      <c r="E149" s="6">
        <v>0</v>
      </c>
      <c r="F149" s="6">
        <v>0</v>
      </c>
      <c r="G149" s="6">
        <v>0</v>
      </c>
      <c r="H149" s="4">
        <v>0</v>
      </c>
      <c r="I149" s="4">
        <f>+Table1[[#This Row],[BrPodnetihPrijava]]-Table1[[#This Row],[BrResenihPrijava]]-Table1[[#This Row],[BrObustavljenihPrijava]]</f>
        <v>1</v>
      </c>
    </row>
    <row r="150" spans="2:11" ht="15" customHeight="1" x14ac:dyDescent="0.25">
      <c r="B150" s="1" t="s">
        <v>47</v>
      </c>
      <c r="C150" s="6" t="s">
        <v>197</v>
      </c>
      <c r="D150" s="5">
        <v>3</v>
      </c>
      <c r="E150" s="5">
        <v>3</v>
      </c>
      <c r="F150" s="5">
        <v>2</v>
      </c>
      <c r="G150" s="5">
        <v>1</v>
      </c>
      <c r="H150" s="2">
        <v>0</v>
      </c>
      <c r="I150" s="2">
        <f>+Table1[[#This Row],[BrPodnetihPrijava]]-Table1[[#This Row],[BrResenihPrijava]]-Table1[[#This Row],[BrObustavljenihPrijava]]</f>
        <v>0</v>
      </c>
    </row>
    <row r="151" spans="2:11" ht="15" customHeight="1" x14ac:dyDescent="0.25">
      <c r="B151" s="1" t="s">
        <v>47</v>
      </c>
      <c r="C151" s="6" t="s">
        <v>198</v>
      </c>
      <c r="D151" s="5">
        <v>5</v>
      </c>
      <c r="E151" s="5">
        <v>2</v>
      </c>
      <c r="F151" s="5">
        <v>1</v>
      </c>
      <c r="G151" s="5">
        <v>1</v>
      </c>
      <c r="H151" s="2">
        <v>0</v>
      </c>
      <c r="I151" s="2">
        <f>+Table1[[#This Row],[BrPodnetihPrijava]]-Table1[[#This Row],[BrResenihPrijava]]-Table1[[#This Row],[BrObustavljenihPrijava]]</f>
        <v>3</v>
      </c>
    </row>
    <row r="152" spans="2:11" x14ac:dyDescent="0.25">
      <c r="B152" s="1" t="s">
        <v>47</v>
      </c>
      <c r="C152" s="5" t="s">
        <v>196</v>
      </c>
      <c r="D152" s="5">
        <v>9</v>
      </c>
      <c r="E152" s="5">
        <v>9</v>
      </c>
      <c r="F152" s="5">
        <v>4</v>
      </c>
      <c r="G152" s="5">
        <v>5</v>
      </c>
      <c r="H152" s="2">
        <v>0</v>
      </c>
      <c r="I152" s="2">
        <f>+Table1[[#This Row],[BrPodnetihPrijava]]-Table1[[#This Row],[BrResenihPrijava]]-Table1[[#This Row],[BrObustavljenihPrijava]]</f>
        <v>0</v>
      </c>
      <c r="K152" s="20"/>
    </row>
    <row r="153" spans="2:11" ht="15" customHeight="1" x14ac:dyDescent="0.25">
      <c r="B153" s="1" t="s">
        <v>47</v>
      </c>
      <c r="C153" s="5" t="s">
        <v>6</v>
      </c>
      <c r="D153" s="5">
        <v>6</v>
      </c>
      <c r="E153" s="5">
        <v>6</v>
      </c>
      <c r="F153" s="5">
        <v>5</v>
      </c>
      <c r="G153" s="5">
        <v>1</v>
      </c>
      <c r="H153" s="2">
        <v>0</v>
      </c>
      <c r="I153" s="2">
        <f>+Table1[[#This Row],[BrPodnetihPrijava]]-Table1[[#This Row],[BrResenihPrijava]]-Table1[[#This Row],[BrObustavljenihPrijava]]</f>
        <v>0</v>
      </c>
    </row>
    <row r="154" spans="2:11" ht="15" customHeight="1" x14ac:dyDescent="0.25">
      <c r="B154" s="28" t="s">
        <v>47</v>
      </c>
      <c r="C154" s="29" t="s">
        <v>6</v>
      </c>
      <c r="D154" s="29">
        <v>14</v>
      </c>
      <c r="E154" s="29">
        <v>14</v>
      </c>
      <c r="F154" s="29">
        <v>10</v>
      </c>
      <c r="G154" s="29">
        <v>4</v>
      </c>
      <c r="H154" s="30">
        <v>0</v>
      </c>
      <c r="I154" s="30">
        <f>+Table1[[#This Row],[BrPodnetihPrijava]]-Table1[[#This Row],[BrResenihPrijava]]-Table1[[#This Row],[BrObustavljenihPrijava]]</f>
        <v>0</v>
      </c>
    </row>
    <row r="155" spans="2:11" ht="15" customHeight="1" x14ac:dyDescent="0.25">
      <c r="B155" s="28" t="s">
        <v>47</v>
      </c>
      <c r="C155" s="23" t="s">
        <v>197</v>
      </c>
      <c r="D155" s="29">
        <v>24</v>
      </c>
      <c r="E155" s="29">
        <v>24</v>
      </c>
      <c r="F155" s="29">
        <v>17</v>
      </c>
      <c r="G155" s="29">
        <v>7</v>
      </c>
      <c r="H155" s="30">
        <v>0</v>
      </c>
      <c r="I155" s="30">
        <f>+Table1[[#This Row],[BrPodnetihPrijava]]-Table1[[#This Row],[BrResenihPrijava]]-Table1[[#This Row],[BrObustavljenihPrijava]]</f>
        <v>0</v>
      </c>
    </row>
    <row r="156" spans="2:11" ht="15" customHeight="1" x14ac:dyDescent="0.25">
      <c r="B156" s="28" t="s">
        <v>47</v>
      </c>
      <c r="C156" s="23" t="s">
        <v>198</v>
      </c>
      <c r="D156" s="29">
        <v>72</v>
      </c>
      <c r="E156" s="29">
        <v>68</v>
      </c>
      <c r="F156" s="29">
        <v>56</v>
      </c>
      <c r="G156" s="29">
        <v>12</v>
      </c>
      <c r="H156" s="30">
        <v>0</v>
      </c>
      <c r="I156" s="30">
        <f>+Table1[[#This Row],[BrPodnetihPrijava]]-Table1[[#This Row],[BrResenihPrijava]]-Table1[[#This Row],[BrObustavljenihPrijava]]</f>
        <v>4</v>
      </c>
    </row>
    <row r="157" spans="2:11" ht="15" customHeight="1" x14ac:dyDescent="0.25">
      <c r="B157" s="28" t="s">
        <v>47</v>
      </c>
      <c r="C157" s="29" t="s">
        <v>196</v>
      </c>
      <c r="D157" s="29">
        <v>67</v>
      </c>
      <c r="E157" s="29">
        <v>64</v>
      </c>
      <c r="F157" s="29">
        <v>53</v>
      </c>
      <c r="G157" s="29">
        <v>11</v>
      </c>
      <c r="H157" s="30">
        <v>0</v>
      </c>
      <c r="I157" s="30">
        <f>+Table1[[#This Row],[BrPodnetihPrijava]]-Table1[[#This Row],[BrResenihPrijava]]-Table1[[#This Row],[BrObustavljenihPrijava]]</f>
        <v>3</v>
      </c>
    </row>
    <row r="158" spans="2:11" ht="15" customHeight="1" x14ac:dyDescent="0.25">
      <c r="B158" s="3" t="s">
        <v>47</v>
      </c>
      <c r="C158" s="6" t="s">
        <v>182</v>
      </c>
      <c r="D158" s="6">
        <v>2</v>
      </c>
      <c r="E158" s="6">
        <v>2</v>
      </c>
      <c r="F158" s="6">
        <v>2</v>
      </c>
      <c r="G158" s="6">
        <v>0</v>
      </c>
      <c r="H158" s="4">
        <v>0</v>
      </c>
      <c r="I158" s="4">
        <f>+Table1[[#This Row],[BrPodnetihPrijava]]-Table1[[#This Row],[BrResenihPrijava]]-Table1[[#This Row],[BrObustavljenihPrijava]]</f>
        <v>0</v>
      </c>
    </row>
    <row r="159" spans="2:11" ht="15" customHeight="1" x14ac:dyDescent="0.25">
      <c r="B159" s="28" t="s">
        <v>47</v>
      </c>
      <c r="C159" s="29" t="s">
        <v>182</v>
      </c>
      <c r="D159" s="29">
        <v>25</v>
      </c>
      <c r="E159" s="29">
        <v>24</v>
      </c>
      <c r="F159" s="29">
        <v>24</v>
      </c>
      <c r="G159" s="29">
        <v>0</v>
      </c>
      <c r="H159" s="30">
        <v>0</v>
      </c>
      <c r="I159" s="30">
        <f>+Table1[[#This Row],[BrPodnetihPrijava]]-Table1[[#This Row],[BrResenihPrijava]]-Table1[[#This Row],[BrObustavljenihPrijava]]</f>
        <v>1</v>
      </c>
    </row>
    <row r="160" spans="2:11" ht="15" customHeight="1" x14ac:dyDescent="0.25">
      <c r="B160" s="3" t="s">
        <v>47</v>
      </c>
      <c r="C160" s="6" t="s">
        <v>10</v>
      </c>
      <c r="D160" s="6">
        <v>1</v>
      </c>
      <c r="E160" s="6">
        <v>1</v>
      </c>
      <c r="F160" s="6">
        <v>1</v>
      </c>
      <c r="G160" s="6">
        <v>0</v>
      </c>
      <c r="H160" s="4">
        <v>0</v>
      </c>
      <c r="I160" s="4">
        <f>+Table1[[#This Row],[BrPodnetihPrijava]]-Table1[[#This Row],[BrResenihPrijava]]-Table1[[#This Row],[BrObustavljenihPrijava]]</f>
        <v>0</v>
      </c>
    </row>
    <row r="161" spans="2:9" ht="15" customHeight="1" x14ac:dyDescent="0.25">
      <c r="B161" s="22" t="s">
        <v>47</v>
      </c>
      <c r="C161" s="23" t="s">
        <v>10</v>
      </c>
      <c r="D161" s="23">
        <v>1</v>
      </c>
      <c r="E161" s="23">
        <v>1</v>
      </c>
      <c r="F161" s="23">
        <v>1</v>
      </c>
      <c r="G161" s="23">
        <v>0</v>
      </c>
      <c r="H161" s="24">
        <v>0</v>
      </c>
      <c r="I161" s="24">
        <f>+Table1[[#This Row],[BrPodnetihPrijava]]-Table1[[#This Row],[BrResenihPrijava]]-Table1[[#This Row],[BrObustavljenihPrijava]]</f>
        <v>0</v>
      </c>
    </row>
    <row r="162" spans="2:9" ht="15" customHeight="1" x14ac:dyDescent="0.25">
      <c r="B162" s="3" t="s">
        <v>47</v>
      </c>
      <c r="C162" s="6" t="s">
        <v>11</v>
      </c>
      <c r="D162" s="6">
        <v>2</v>
      </c>
      <c r="E162" s="6">
        <v>2</v>
      </c>
      <c r="F162" s="6">
        <v>1</v>
      </c>
      <c r="G162" s="6">
        <v>1</v>
      </c>
      <c r="H162" s="4">
        <v>0</v>
      </c>
      <c r="I162" s="4">
        <f>+Table1[[#This Row],[BrPodnetihPrijava]]-Table1[[#This Row],[BrResenihPrijava]]-Table1[[#This Row],[BrObustavljenihPrijava]]</f>
        <v>0</v>
      </c>
    </row>
    <row r="163" spans="2:9" ht="15" customHeight="1" x14ac:dyDescent="0.25">
      <c r="B163" s="22" t="s">
        <v>47</v>
      </c>
      <c r="C163" s="23" t="s">
        <v>11</v>
      </c>
      <c r="D163" s="23">
        <v>18</v>
      </c>
      <c r="E163" s="23">
        <v>15</v>
      </c>
      <c r="F163" s="23">
        <v>9</v>
      </c>
      <c r="G163" s="23">
        <v>6</v>
      </c>
      <c r="H163" s="24">
        <v>0</v>
      </c>
      <c r="I163" s="24">
        <f>+Table1[[#This Row],[BrPodnetihPrijava]]-Table1[[#This Row],[BrResenihPrijava]]-Table1[[#This Row],[BrObustavljenihPrijava]]</f>
        <v>3</v>
      </c>
    </row>
    <row r="164" spans="2:9" ht="15" customHeight="1" x14ac:dyDescent="0.25">
      <c r="B164" s="3" t="s">
        <v>47</v>
      </c>
      <c r="C164" s="6" t="s">
        <v>12</v>
      </c>
      <c r="D164" s="6">
        <v>1</v>
      </c>
      <c r="E164" s="6">
        <v>1</v>
      </c>
      <c r="F164" s="6">
        <v>1</v>
      </c>
      <c r="G164" s="6">
        <v>0</v>
      </c>
      <c r="H164" s="4">
        <v>0</v>
      </c>
      <c r="I164" s="4">
        <f>+Table1[[#This Row],[BrPodnetihPrijava]]-Table1[[#This Row],[BrResenihPrijava]]-Table1[[#This Row],[BrObustavljenihPrijava]]</f>
        <v>0</v>
      </c>
    </row>
    <row r="165" spans="2:9" ht="15" customHeight="1" x14ac:dyDescent="0.25">
      <c r="B165" s="22" t="s">
        <v>47</v>
      </c>
      <c r="C165" s="23" t="s">
        <v>12</v>
      </c>
      <c r="D165" s="23">
        <v>13</v>
      </c>
      <c r="E165" s="23">
        <v>11</v>
      </c>
      <c r="F165" s="23">
        <v>9</v>
      </c>
      <c r="G165" s="23">
        <v>2</v>
      </c>
      <c r="H165" s="24">
        <v>0</v>
      </c>
      <c r="I165" s="24">
        <f>+Table1[[#This Row],[BrPodnetihPrijava]]-Table1[[#This Row],[BrResenihPrijava]]-Table1[[#This Row],[BrObustavljenihPrijava]]</f>
        <v>2</v>
      </c>
    </row>
    <row r="166" spans="2:9" ht="15" customHeight="1" x14ac:dyDescent="0.25">
      <c r="B166" s="1" t="s">
        <v>47</v>
      </c>
      <c r="C166" s="5" t="s">
        <v>13</v>
      </c>
      <c r="D166" s="5">
        <v>6</v>
      </c>
      <c r="E166" s="5">
        <v>6</v>
      </c>
      <c r="F166" s="5">
        <v>6</v>
      </c>
      <c r="G166" s="5">
        <v>0</v>
      </c>
      <c r="H166" s="2">
        <v>0</v>
      </c>
      <c r="I166" s="2">
        <f>+Table1[[#This Row],[BrPodnetihPrijava]]-Table1[[#This Row],[BrResenihPrijava]]-Table1[[#This Row],[BrObustavljenihPrijava]]</f>
        <v>0</v>
      </c>
    </row>
    <row r="167" spans="2:9" ht="15" customHeight="1" x14ac:dyDescent="0.25">
      <c r="B167" s="22" t="s">
        <v>47</v>
      </c>
      <c r="C167" s="23" t="s">
        <v>13</v>
      </c>
      <c r="D167" s="23">
        <v>56</v>
      </c>
      <c r="E167" s="23">
        <v>56</v>
      </c>
      <c r="F167" s="23">
        <v>50</v>
      </c>
      <c r="G167" s="23">
        <v>6</v>
      </c>
      <c r="H167" s="24">
        <v>0</v>
      </c>
      <c r="I167" s="24">
        <f>+Table1[[#This Row],[BrPodnetihPrijava]]-Table1[[#This Row],[BrResenihPrijava]]-Table1[[#This Row],[BrObustavljenihPrijava]]</f>
        <v>0</v>
      </c>
    </row>
    <row r="168" spans="2:9" ht="15" customHeight="1" x14ac:dyDescent="0.25">
      <c r="B168" s="1" t="s">
        <v>47</v>
      </c>
      <c r="C168" s="5" t="s">
        <v>15</v>
      </c>
      <c r="D168" s="5">
        <v>5</v>
      </c>
      <c r="E168" s="5">
        <v>5</v>
      </c>
      <c r="F168" s="5">
        <v>5</v>
      </c>
      <c r="G168" s="5">
        <v>0</v>
      </c>
      <c r="H168" s="2">
        <v>0</v>
      </c>
      <c r="I168" s="2">
        <f>+Table1[[#This Row],[BrPodnetihPrijava]]-Table1[[#This Row],[BrResenihPrijava]]-Table1[[#This Row],[BrObustavljenihPrijava]]</f>
        <v>0</v>
      </c>
    </row>
    <row r="169" spans="2:9" ht="15" customHeight="1" x14ac:dyDescent="0.25">
      <c r="B169" s="22" t="s">
        <v>47</v>
      </c>
      <c r="C169" s="23" t="s">
        <v>15</v>
      </c>
      <c r="D169" s="23">
        <v>6</v>
      </c>
      <c r="E169" s="23">
        <v>6</v>
      </c>
      <c r="F169" s="23">
        <v>5</v>
      </c>
      <c r="G169" s="23">
        <v>1</v>
      </c>
      <c r="H169" s="24">
        <v>0</v>
      </c>
      <c r="I169" s="24">
        <f>+Table1[[#This Row],[BrPodnetihPrijava]]-Table1[[#This Row],[BrResenihPrijava]]-Table1[[#This Row],[BrObustavljenihPrijava]]</f>
        <v>0</v>
      </c>
    </row>
    <row r="170" spans="2:9" ht="15" customHeight="1" x14ac:dyDescent="0.25">
      <c r="B170" s="1" t="s">
        <v>48</v>
      </c>
      <c r="C170" s="5" t="s">
        <v>1</v>
      </c>
      <c r="D170" s="5">
        <v>5</v>
      </c>
      <c r="E170" s="5">
        <v>5</v>
      </c>
      <c r="F170" s="5">
        <v>2</v>
      </c>
      <c r="G170" s="5">
        <v>3</v>
      </c>
      <c r="H170" s="2">
        <v>0</v>
      </c>
      <c r="I170" s="2">
        <f>+Table1[[#This Row],[BrPodnetihPrijava]]-Table1[[#This Row],[BrResenihPrijava]]-Table1[[#This Row],[BrObustavljenihPrijava]]</f>
        <v>0</v>
      </c>
    </row>
    <row r="171" spans="2:9" ht="15" customHeight="1" x14ac:dyDescent="0.25">
      <c r="B171" s="28" t="s">
        <v>48</v>
      </c>
      <c r="C171" s="29" t="s">
        <v>1</v>
      </c>
      <c r="D171" s="29">
        <v>34</v>
      </c>
      <c r="E171" s="29">
        <v>22</v>
      </c>
      <c r="F171" s="29">
        <v>22</v>
      </c>
      <c r="G171" s="29">
        <v>0</v>
      </c>
      <c r="H171" s="30">
        <v>0</v>
      </c>
      <c r="I171" s="30">
        <f>+Table1[[#This Row],[BrPodnetihPrijava]]-Table1[[#This Row],[BrResenihPrijava]]-Table1[[#This Row],[BrObustavljenihPrijava]]</f>
        <v>12</v>
      </c>
    </row>
    <row r="172" spans="2:9" ht="15" customHeight="1" x14ac:dyDescent="0.25">
      <c r="B172" s="1" t="s">
        <v>48</v>
      </c>
      <c r="C172" s="5" t="s">
        <v>181</v>
      </c>
      <c r="D172" s="5">
        <v>7</v>
      </c>
      <c r="E172" s="5">
        <v>0</v>
      </c>
      <c r="F172" s="5">
        <v>0</v>
      </c>
      <c r="G172" s="5">
        <v>0</v>
      </c>
      <c r="H172" s="2">
        <v>0</v>
      </c>
      <c r="I172" s="2">
        <f>+Table1[[#This Row],[BrPodnetihPrijava]]-Table1[[#This Row],[BrResenihPrijava]]-Table1[[#This Row],[BrObustavljenihPrijava]]</f>
        <v>7</v>
      </c>
    </row>
    <row r="173" spans="2:9" ht="15" customHeight="1" x14ac:dyDescent="0.25">
      <c r="B173" s="22" t="s">
        <v>48</v>
      </c>
      <c r="C173" s="23" t="s">
        <v>181</v>
      </c>
      <c r="D173" s="23">
        <v>2</v>
      </c>
      <c r="E173" s="23">
        <v>0</v>
      </c>
      <c r="F173" s="23">
        <v>0</v>
      </c>
      <c r="G173" s="23">
        <v>0</v>
      </c>
      <c r="H173" s="24">
        <v>0</v>
      </c>
      <c r="I173" s="24">
        <f>+Table1[[#This Row],[BrPodnetihPrijava]]-Table1[[#This Row],[BrResenihPrijava]]-Table1[[#This Row],[BrObustavljenihPrijava]]</f>
        <v>2</v>
      </c>
    </row>
    <row r="174" spans="2:9" ht="15" customHeight="1" x14ac:dyDescent="0.25">
      <c r="B174" s="3" t="s">
        <v>48</v>
      </c>
      <c r="C174" s="6" t="s">
        <v>197</v>
      </c>
      <c r="D174" s="6">
        <v>27</v>
      </c>
      <c r="E174" s="6">
        <v>17</v>
      </c>
      <c r="F174" s="6">
        <v>11</v>
      </c>
      <c r="G174" s="6">
        <v>6</v>
      </c>
      <c r="H174" s="4">
        <v>0</v>
      </c>
      <c r="I174" s="4">
        <f>+Table1[[#This Row],[BrPodnetihPrijava]]-Table1[[#This Row],[BrResenihPrijava]]-Table1[[#This Row],[BrObustavljenihPrijava]]</f>
        <v>10</v>
      </c>
    </row>
    <row r="175" spans="2:9" ht="15" customHeight="1" x14ac:dyDescent="0.25">
      <c r="B175" s="1" t="s">
        <v>48</v>
      </c>
      <c r="C175" s="6" t="s">
        <v>198</v>
      </c>
      <c r="D175" s="5">
        <v>36</v>
      </c>
      <c r="E175" s="5">
        <v>14</v>
      </c>
      <c r="F175" s="5">
        <v>9</v>
      </c>
      <c r="G175" s="5">
        <v>5</v>
      </c>
      <c r="H175" s="2">
        <v>0</v>
      </c>
      <c r="I175" s="2">
        <f>+Table1[[#This Row],[BrPodnetihPrijava]]-Table1[[#This Row],[BrResenihPrijava]]-Table1[[#This Row],[BrObustavljenihPrijava]]</f>
        <v>22</v>
      </c>
    </row>
    <row r="176" spans="2:9" x14ac:dyDescent="0.25">
      <c r="B176" s="3" t="s">
        <v>48</v>
      </c>
      <c r="C176" s="5" t="s">
        <v>196</v>
      </c>
      <c r="D176" s="6">
        <v>24</v>
      </c>
      <c r="E176" s="6">
        <v>19</v>
      </c>
      <c r="F176" s="6">
        <v>15</v>
      </c>
      <c r="G176" s="6">
        <v>4</v>
      </c>
      <c r="H176" s="4">
        <v>0</v>
      </c>
      <c r="I176" s="4">
        <f>+Table1[[#This Row],[BrPodnetihPrijava]]-Table1[[#This Row],[BrResenihPrijava]]-Table1[[#This Row],[BrObustavljenihPrijava]]</f>
        <v>5</v>
      </c>
    </row>
    <row r="177" spans="2:9" ht="15" customHeight="1" x14ac:dyDescent="0.25">
      <c r="B177" s="3" t="s">
        <v>48</v>
      </c>
      <c r="C177" s="6" t="s">
        <v>6</v>
      </c>
      <c r="D177" s="6">
        <v>17</v>
      </c>
      <c r="E177" s="6">
        <v>9</v>
      </c>
      <c r="F177" s="6">
        <v>7</v>
      </c>
      <c r="G177" s="6">
        <v>2</v>
      </c>
      <c r="H177" s="4">
        <v>0</v>
      </c>
      <c r="I177" s="4">
        <f>+Table1[[#This Row],[BrPodnetihPrijava]]-Table1[[#This Row],[BrResenihPrijava]]-Table1[[#This Row],[BrObustavljenihPrijava]]</f>
        <v>8</v>
      </c>
    </row>
    <row r="178" spans="2:9" ht="15" customHeight="1" x14ac:dyDescent="0.25">
      <c r="B178" s="22" t="s">
        <v>48</v>
      </c>
      <c r="C178" s="23" t="s">
        <v>6</v>
      </c>
      <c r="D178" s="23">
        <v>87</v>
      </c>
      <c r="E178" s="23">
        <v>72</v>
      </c>
      <c r="F178" s="23">
        <v>63</v>
      </c>
      <c r="G178" s="23">
        <v>9</v>
      </c>
      <c r="H178" s="24">
        <v>0</v>
      </c>
      <c r="I178" s="24">
        <f>+Table1[[#This Row],[BrPodnetihPrijava]]-Table1[[#This Row],[BrResenihPrijava]]-Table1[[#This Row],[BrObustavljenihPrijava]]</f>
        <v>15</v>
      </c>
    </row>
    <row r="179" spans="2:9" ht="15" customHeight="1" x14ac:dyDescent="0.25">
      <c r="B179" s="22" t="s">
        <v>48</v>
      </c>
      <c r="C179" s="23" t="s">
        <v>197</v>
      </c>
      <c r="D179" s="23">
        <v>154</v>
      </c>
      <c r="E179" s="23">
        <v>143</v>
      </c>
      <c r="F179" s="23">
        <v>121</v>
      </c>
      <c r="G179" s="23">
        <v>22</v>
      </c>
      <c r="H179" s="24">
        <v>0</v>
      </c>
      <c r="I179" s="24">
        <f>+Table1[[#This Row],[BrPodnetihPrijava]]-Table1[[#This Row],[BrResenihPrijava]]-Table1[[#This Row],[BrObustavljenihPrijava]]</f>
        <v>11</v>
      </c>
    </row>
    <row r="180" spans="2:9" ht="15" customHeight="1" x14ac:dyDescent="0.25">
      <c r="B180" s="28" t="s">
        <v>48</v>
      </c>
      <c r="C180" s="23" t="s">
        <v>198</v>
      </c>
      <c r="D180" s="29">
        <v>179</v>
      </c>
      <c r="E180" s="29">
        <v>168</v>
      </c>
      <c r="F180" s="29">
        <v>135</v>
      </c>
      <c r="G180" s="29">
        <v>33</v>
      </c>
      <c r="H180" s="30">
        <v>0</v>
      </c>
      <c r="I180" s="30">
        <f>+Table1[[#This Row],[BrPodnetihPrijava]]-Table1[[#This Row],[BrResenihPrijava]]-Table1[[#This Row],[BrObustavljenihPrijava]]</f>
        <v>11</v>
      </c>
    </row>
    <row r="181" spans="2:9" ht="15" customHeight="1" x14ac:dyDescent="0.25">
      <c r="B181" s="22" t="s">
        <v>48</v>
      </c>
      <c r="C181" s="29" t="s">
        <v>200</v>
      </c>
      <c r="D181" s="23">
        <v>4</v>
      </c>
      <c r="E181" s="23">
        <v>4</v>
      </c>
      <c r="F181" s="23">
        <v>4</v>
      </c>
      <c r="G181" s="23">
        <v>0</v>
      </c>
      <c r="H181" s="24">
        <v>0</v>
      </c>
      <c r="I181" s="24">
        <f>+Table1[[#This Row],[BrPodnetihPrijava]]-Table1[[#This Row],[BrResenihPrijava]]-Table1[[#This Row],[BrObustavljenihPrijava]]</f>
        <v>0</v>
      </c>
    </row>
    <row r="182" spans="2:9" ht="15" customHeight="1" x14ac:dyDescent="0.25">
      <c r="B182" s="28" t="s">
        <v>48</v>
      </c>
      <c r="C182" s="29" t="s">
        <v>196</v>
      </c>
      <c r="D182" s="29">
        <v>312</v>
      </c>
      <c r="E182" s="29">
        <v>295</v>
      </c>
      <c r="F182" s="29">
        <v>230</v>
      </c>
      <c r="G182" s="29">
        <v>65</v>
      </c>
      <c r="H182" s="30">
        <v>0</v>
      </c>
      <c r="I182" s="30">
        <f>+Table1[[#This Row],[BrPodnetihPrijava]]-Table1[[#This Row],[BrResenihPrijava]]-Table1[[#This Row],[BrObustavljenihPrijava]]</f>
        <v>17</v>
      </c>
    </row>
    <row r="183" spans="2:9" ht="15" customHeight="1" x14ac:dyDescent="0.25">
      <c r="B183" s="3" t="s">
        <v>48</v>
      </c>
      <c r="C183" s="6" t="s">
        <v>182</v>
      </c>
      <c r="D183" s="6">
        <v>36</v>
      </c>
      <c r="E183" s="6">
        <v>34</v>
      </c>
      <c r="F183" s="6">
        <v>34</v>
      </c>
      <c r="G183" s="6">
        <v>0</v>
      </c>
      <c r="H183" s="4">
        <v>0</v>
      </c>
      <c r="I183" s="4">
        <f>+Table1[[#This Row],[BrPodnetihPrijava]]-Table1[[#This Row],[BrResenihPrijava]]-Table1[[#This Row],[BrObustavljenihPrijava]]</f>
        <v>2</v>
      </c>
    </row>
    <row r="184" spans="2:9" ht="15" customHeight="1" x14ac:dyDescent="0.25">
      <c r="B184" s="22" t="s">
        <v>48</v>
      </c>
      <c r="C184" s="23" t="s">
        <v>182</v>
      </c>
      <c r="D184" s="23">
        <v>183</v>
      </c>
      <c r="E184" s="23">
        <v>176</v>
      </c>
      <c r="F184" s="23">
        <v>175</v>
      </c>
      <c r="G184" s="23">
        <v>1</v>
      </c>
      <c r="H184" s="24">
        <v>0</v>
      </c>
      <c r="I184" s="24">
        <f>+Table1[[#This Row],[BrPodnetihPrijava]]-Table1[[#This Row],[BrResenihPrijava]]-Table1[[#This Row],[BrObustavljenihPrijava]]</f>
        <v>7</v>
      </c>
    </row>
    <row r="185" spans="2:9" ht="15" customHeight="1" x14ac:dyDescent="0.25">
      <c r="B185" s="3" t="s">
        <v>48</v>
      </c>
      <c r="C185" s="6" t="s">
        <v>10</v>
      </c>
      <c r="D185" s="6">
        <v>3</v>
      </c>
      <c r="E185" s="6">
        <v>1</v>
      </c>
      <c r="F185" s="6">
        <v>1</v>
      </c>
      <c r="G185" s="6">
        <v>0</v>
      </c>
      <c r="H185" s="4">
        <v>0</v>
      </c>
      <c r="I185" s="4">
        <f>+Table1[[#This Row],[BrPodnetihPrijava]]-Table1[[#This Row],[BrResenihPrijava]]-Table1[[#This Row],[BrObustavljenihPrijava]]</f>
        <v>2</v>
      </c>
    </row>
    <row r="186" spans="2:9" ht="15" customHeight="1" x14ac:dyDescent="0.25">
      <c r="B186" s="28" t="s">
        <v>48</v>
      </c>
      <c r="C186" s="29" t="s">
        <v>10</v>
      </c>
      <c r="D186" s="29">
        <v>4</v>
      </c>
      <c r="E186" s="29">
        <v>2</v>
      </c>
      <c r="F186" s="29">
        <v>1</v>
      </c>
      <c r="G186" s="29">
        <v>1</v>
      </c>
      <c r="H186" s="30">
        <v>0</v>
      </c>
      <c r="I186" s="30">
        <f>+Table1[[#This Row],[BrPodnetihPrijava]]-Table1[[#This Row],[BrResenihPrijava]]-Table1[[#This Row],[BrObustavljenihPrijava]]</f>
        <v>2</v>
      </c>
    </row>
    <row r="187" spans="2:9" ht="15" customHeight="1" x14ac:dyDescent="0.25">
      <c r="B187" s="1" t="s">
        <v>48</v>
      </c>
      <c r="C187" s="5" t="s">
        <v>11</v>
      </c>
      <c r="D187" s="5">
        <v>3</v>
      </c>
      <c r="E187" s="5">
        <v>3</v>
      </c>
      <c r="F187" s="5">
        <v>2</v>
      </c>
      <c r="G187" s="5">
        <v>1</v>
      </c>
      <c r="H187" s="2">
        <v>0</v>
      </c>
      <c r="I187" s="2">
        <f>+Table1[[#This Row],[BrPodnetihPrijava]]-Table1[[#This Row],[BrResenihPrijava]]-Table1[[#This Row],[BrObustavljenihPrijava]]</f>
        <v>0</v>
      </c>
    </row>
    <row r="188" spans="2:9" ht="15" customHeight="1" x14ac:dyDescent="0.25">
      <c r="B188" s="22" t="s">
        <v>48</v>
      </c>
      <c r="C188" s="23" t="s">
        <v>11</v>
      </c>
      <c r="D188" s="23">
        <v>52</v>
      </c>
      <c r="E188" s="23">
        <v>50</v>
      </c>
      <c r="F188" s="23">
        <v>39</v>
      </c>
      <c r="G188" s="23">
        <v>11</v>
      </c>
      <c r="H188" s="24">
        <v>0</v>
      </c>
      <c r="I188" s="24">
        <f>+Table1[[#This Row],[BrPodnetihPrijava]]-Table1[[#This Row],[BrResenihPrijava]]-Table1[[#This Row],[BrObustavljenihPrijava]]</f>
        <v>2</v>
      </c>
    </row>
    <row r="189" spans="2:9" ht="15" customHeight="1" x14ac:dyDescent="0.25">
      <c r="B189" s="1" t="s">
        <v>48</v>
      </c>
      <c r="C189" s="5" t="s">
        <v>12</v>
      </c>
      <c r="D189" s="5">
        <v>4</v>
      </c>
      <c r="E189" s="5">
        <v>2</v>
      </c>
      <c r="F189" s="5">
        <v>1</v>
      </c>
      <c r="G189" s="5">
        <v>1</v>
      </c>
      <c r="H189" s="2">
        <v>0</v>
      </c>
      <c r="I189" s="2">
        <f>+Table1[[#This Row],[BrPodnetihPrijava]]-Table1[[#This Row],[BrResenihPrijava]]-Table1[[#This Row],[BrObustavljenihPrijava]]</f>
        <v>2</v>
      </c>
    </row>
    <row r="190" spans="2:9" ht="15" customHeight="1" x14ac:dyDescent="0.25">
      <c r="B190" s="28" t="s">
        <v>48</v>
      </c>
      <c r="C190" s="29" t="s">
        <v>12</v>
      </c>
      <c r="D190" s="29">
        <v>15</v>
      </c>
      <c r="E190" s="29">
        <v>14</v>
      </c>
      <c r="F190" s="29">
        <v>12</v>
      </c>
      <c r="G190" s="29">
        <v>2</v>
      </c>
      <c r="H190" s="30">
        <v>0</v>
      </c>
      <c r="I190" s="30">
        <f>+Table1[[#This Row],[BrPodnetihPrijava]]-Table1[[#This Row],[BrResenihPrijava]]-Table1[[#This Row],[BrObustavljenihPrijava]]</f>
        <v>1</v>
      </c>
    </row>
    <row r="191" spans="2:9" ht="15" customHeight="1" x14ac:dyDescent="0.25">
      <c r="B191" s="1" t="s">
        <v>48</v>
      </c>
      <c r="C191" s="5" t="s">
        <v>13</v>
      </c>
      <c r="D191" s="5">
        <v>18</v>
      </c>
      <c r="E191" s="5">
        <v>17</v>
      </c>
      <c r="F191" s="5">
        <v>13</v>
      </c>
      <c r="G191" s="5">
        <v>4</v>
      </c>
      <c r="H191" s="2">
        <v>0</v>
      </c>
      <c r="I191" s="2">
        <f>+Table1[[#This Row],[BrPodnetihPrijava]]-Table1[[#This Row],[BrResenihPrijava]]-Table1[[#This Row],[BrObustavljenihPrijava]]</f>
        <v>1</v>
      </c>
    </row>
    <row r="192" spans="2:9" ht="15" customHeight="1" x14ac:dyDescent="0.25">
      <c r="B192" s="28" t="s">
        <v>48</v>
      </c>
      <c r="C192" s="29" t="s">
        <v>13</v>
      </c>
      <c r="D192" s="29">
        <v>170</v>
      </c>
      <c r="E192" s="29">
        <v>167</v>
      </c>
      <c r="F192" s="29">
        <v>148</v>
      </c>
      <c r="G192" s="29">
        <v>19</v>
      </c>
      <c r="H192" s="30">
        <v>0</v>
      </c>
      <c r="I192" s="30">
        <f>+Table1[[#This Row],[BrPodnetihPrijava]]-Table1[[#This Row],[BrResenihPrijava]]-Table1[[#This Row],[BrObustavljenihPrijava]]</f>
        <v>3</v>
      </c>
    </row>
    <row r="193" spans="2:9" ht="15" customHeight="1" x14ac:dyDescent="0.25">
      <c r="B193" s="3" t="s">
        <v>48</v>
      </c>
      <c r="C193" s="6" t="s">
        <v>15</v>
      </c>
      <c r="D193" s="6">
        <v>21</v>
      </c>
      <c r="E193" s="6">
        <v>17</v>
      </c>
      <c r="F193" s="6">
        <v>16</v>
      </c>
      <c r="G193" s="6">
        <v>1</v>
      </c>
      <c r="H193" s="4">
        <v>1</v>
      </c>
      <c r="I193" s="4">
        <f>+Table1[[#This Row],[BrPodnetihPrijava]]-Table1[[#This Row],[BrResenihPrijava]]-Table1[[#This Row],[BrObustavljenihPrijava]]</f>
        <v>3</v>
      </c>
    </row>
    <row r="194" spans="2:9" ht="15" customHeight="1" x14ac:dyDescent="0.25">
      <c r="B194" s="28" t="s">
        <v>48</v>
      </c>
      <c r="C194" s="29" t="s">
        <v>15</v>
      </c>
      <c r="D194" s="29">
        <v>66</v>
      </c>
      <c r="E194" s="29">
        <v>46</v>
      </c>
      <c r="F194" s="29">
        <v>40</v>
      </c>
      <c r="G194" s="29">
        <v>6</v>
      </c>
      <c r="H194" s="30">
        <v>0</v>
      </c>
      <c r="I194" s="30">
        <f>+Table1[[#This Row],[BrPodnetihPrijava]]-Table1[[#This Row],[BrResenihPrijava]]-Table1[[#This Row],[BrObustavljenihPrijava]]</f>
        <v>20</v>
      </c>
    </row>
    <row r="195" spans="2:9" ht="15" customHeight="1" x14ac:dyDescent="0.25">
      <c r="B195" s="1" t="s">
        <v>49</v>
      </c>
      <c r="C195" s="5" t="s">
        <v>1</v>
      </c>
      <c r="D195" s="5">
        <v>2</v>
      </c>
      <c r="E195" s="5">
        <v>1</v>
      </c>
      <c r="F195" s="5">
        <v>1</v>
      </c>
      <c r="G195" s="5">
        <v>0</v>
      </c>
      <c r="H195" s="2">
        <v>0</v>
      </c>
      <c r="I195" s="2">
        <f>+Table1[[#This Row],[BrPodnetihPrijava]]-Table1[[#This Row],[BrResenihPrijava]]-Table1[[#This Row],[BrObustavljenihPrijava]]</f>
        <v>1</v>
      </c>
    </row>
    <row r="196" spans="2:9" ht="15" customHeight="1" x14ac:dyDescent="0.25">
      <c r="B196" s="22" t="s">
        <v>49</v>
      </c>
      <c r="C196" s="23" t="s">
        <v>1</v>
      </c>
      <c r="D196" s="23">
        <v>8</v>
      </c>
      <c r="E196" s="23">
        <v>8</v>
      </c>
      <c r="F196" s="23">
        <v>5</v>
      </c>
      <c r="G196" s="23">
        <v>3</v>
      </c>
      <c r="H196" s="24">
        <v>0</v>
      </c>
      <c r="I196" s="24">
        <f>+Table1[[#This Row],[BrPodnetihPrijava]]-Table1[[#This Row],[BrResenihPrijava]]-Table1[[#This Row],[BrObustavljenihPrijava]]</f>
        <v>0</v>
      </c>
    </row>
    <row r="197" spans="2:9" ht="15" customHeight="1" x14ac:dyDescent="0.25">
      <c r="B197" s="28" t="s">
        <v>49</v>
      </c>
      <c r="C197" s="29" t="s">
        <v>181</v>
      </c>
      <c r="D197" s="29">
        <v>1</v>
      </c>
      <c r="E197" s="29">
        <v>0</v>
      </c>
      <c r="F197" s="29">
        <v>0</v>
      </c>
      <c r="G197" s="29">
        <v>0</v>
      </c>
      <c r="H197" s="30">
        <v>0</v>
      </c>
      <c r="I197" s="30">
        <f>+Table1[[#This Row],[BrPodnetihPrijava]]-Table1[[#This Row],[BrResenihPrijava]]-Table1[[#This Row],[BrObustavljenihPrijava]]</f>
        <v>1</v>
      </c>
    </row>
    <row r="198" spans="2:9" ht="15" customHeight="1" x14ac:dyDescent="0.25">
      <c r="B198" s="1" t="s">
        <v>49</v>
      </c>
      <c r="C198" s="6" t="s">
        <v>197</v>
      </c>
      <c r="D198" s="5">
        <v>9</v>
      </c>
      <c r="E198" s="5">
        <v>8</v>
      </c>
      <c r="F198" s="5">
        <v>4</v>
      </c>
      <c r="G198" s="5">
        <v>4</v>
      </c>
      <c r="H198" s="2">
        <v>0</v>
      </c>
      <c r="I198" s="2">
        <f>+Table1[[#This Row],[BrPodnetihPrijava]]-Table1[[#This Row],[BrResenihPrijava]]-Table1[[#This Row],[BrObustavljenihPrijava]]</f>
        <v>1</v>
      </c>
    </row>
    <row r="199" spans="2:9" ht="15" customHeight="1" x14ac:dyDescent="0.25">
      <c r="B199" s="1" t="s">
        <v>49</v>
      </c>
      <c r="C199" s="6" t="s">
        <v>198</v>
      </c>
      <c r="D199" s="5">
        <v>15</v>
      </c>
      <c r="E199" s="5">
        <v>6</v>
      </c>
      <c r="F199" s="5">
        <v>2</v>
      </c>
      <c r="G199" s="5">
        <v>4</v>
      </c>
      <c r="H199" s="2">
        <v>0</v>
      </c>
      <c r="I199" s="2">
        <f>+Table1[[#This Row],[BrPodnetihPrijava]]-Table1[[#This Row],[BrResenihPrijava]]-Table1[[#This Row],[BrObustavljenihPrijava]]</f>
        <v>9</v>
      </c>
    </row>
    <row r="200" spans="2:9" x14ac:dyDescent="0.25">
      <c r="B200" s="1" t="s">
        <v>49</v>
      </c>
      <c r="C200" s="5" t="s">
        <v>196</v>
      </c>
      <c r="D200" s="5">
        <v>12</v>
      </c>
      <c r="E200" s="5">
        <v>11</v>
      </c>
      <c r="F200" s="5">
        <v>6</v>
      </c>
      <c r="G200" s="5">
        <v>5</v>
      </c>
      <c r="H200" s="2">
        <v>0</v>
      </c>
      <c r="I200" s="2">
        <f>+Table1[[#This Row],[BrPodnetihPrijava]]-Table1[[#This Row],[BrResenihPrijava]]-Table1[[#This Row],[BrObustavljenihPrijava]]</f>
        <v>1</v>
      </c>
    </row>
    <row r="201" spans="2:9" ht="15" customHeight="1" x14ac:dyDescent="0.25">
      <c r="B201" s="1" t="s">
        <v>49</v>
      </c>
      <c r="C201" s="5" t="s">
        <v>6</v>
      </c>
      <c r="D201" s="5">
        <v>19</v>
      </c>
      <c r="E201" s="5">
        <v>16</v>
      </c>
      <c r="F201" s="5">
        <v>15</v>
      </c>
      <c r="G201" s="5">
        <v>1</v>
      </c>
      <c r="H201" s="2">
        <v>0</v>
      </c>
      <c r="I201" s="2">
        <f>+Table1[[#This Row],[BrPodnetihPrijava]]-Table1[[#This Row],[BrResenihPrijava]]-Table1[[#This Row],[BrObustavljenihPrijava]]</f>
        <v>3</v>
      </c>
    </row>
    <row r="202" spans="2:9" ht="15" customHeight="1" x14ac:dyDescent="0.25">
      <c r="B202" s="28" t="s">
        <v>49</v>
      </c>
      <c r="C202" s="29" t="s">
        <v>6</v>
      </c>
      <c r="D202" s="29">
        <v>58</v>
      </c>
      <c r="E202" s="29">
        <v>55</v>
      </c>
      <c r="F202" s="29">
        <v>55</v>
      </c>
      <c r="G202" s="29">
        <v>0</v>
      </c>
      <c r="H202" s="30">
        <v>0</v>
      </c>
      <c r="I202" s="30">
        <f>+Table1[[#This Row],[BrPodnetihPrijava]]-Table1[[#This Row],[BrResenihPrijava]]-Table1[[#This Row],[BrObustavljenihPrijava]]</f>
        <v>3</v>
      </c>
    </row>
    <row r="203" spans="2:9" ht="15" customHeight="1" x14ac:dyDescent="0.25">
      <c r="B203" s="22" t="s">
        <v>49</v>
      </c>
      <c r="C203" s="23" t="s">
        <v>197</v>
      </c>
      <c r="D203" s="23">
        <v>95</v>
      </c>
      <c r="E203" s="23">
        <v>90</v>
      </c>
      <c r="F203" s="23">
        <v>81</v>
      </c>
      <c r="G203" s="23">
        <v>9</v>
      </c>
      <c r="H203" s="24">
        <v>0</v>
      </c>
      <c r="I203" s="24">
        <f>+Table1[[#This Row],[BrPodnetihPrijava]]-Table1[[#This Row],[BrResenihPrijava]]-Table1[[#This Row],[BrObustavljenihPrijava]]</f>
        <v>5</v>
      </c>
    </row>
    <row r="204" spans="2:9" ht="15" customHeight="1" x14ac:dyDescent="0.25">
      <c r="B204" s="22" t="s">
        <v>49</v>
      </c>
      <c r="C204" s="23" t="s">
        <v>198</v>
      </c>
      <c r="D204" s="23">
        <v>157</v>
      </c>
      <c r="E204" s="23">
        <v>149</v>
      </c>
      <c r="F204" s="23">
        <v>112</v>
      </c>
      <c r="G204" s="23">
        <v>37</v>
      </c>
      <c r="H204" s="24">
        <v>1</v>
      </c>
      <c r="I204" s="24">
        <f>+Table1[[#This Row],[BrPodnetihPrijava]]-Table1[[#This Row],[BrResenihPrijava]]-Table1[[#This Row],[BrObustavljenihPrijava]]</f>
        <v>7</v>
      </c>
    </row>
    <row r="205" spans="2:9" ht="15" customHeight="1" x14ac:dyDescent="0.25">
      <c r="B205" s="28" t="s">
        <v>49</v>
      </c>
      <c r="C205" s="29" t="s">
        <v>196</v>
      </c>
      <c r="D205" s="29">
        <v>124</v>
      </c>
      <c r="E205" s="29">
        <v>123</v>
      </c>
      <c r="F205" s="29">
        <v>112</v>
      </c>
      <c r="G205" s="29">
        <v>11</v>
      </c>
      <c r="H205" s="30">
        <v>0</v>
      </c>
      <c r="I205" s="30">
        <f>+Table1[[#This Row],[BrPodnetihPrijava]]-Table1[[#This Row],[BrResenihPrijava]]-Table1[[#This Row],[BrObustavljenihPrijava]]</f>
        <v>1</v>
      </c>
    </row>
    <row r="206" spans="2:9" ht="15" customHeight="1" x14ac:dyDescent="0.25">
      <c r="B206" s="3" t="s">
        <v>49</v>
      </c>
      <c r="C206" s="6" t="s">
        <v>182</v>
      </c>
      <c r="D206" s="6">
        <v>9</v>
      </c>
      <c r="E206" s="6">
        <v>8</v>
      </c>
      <c r="F206" s="6">
        <v>8</v>
      </c>
      <c r="G206" s="6">
        <v>0</v>
      </c>
      <c r="H206" s="4">
        <v>0</v>
      </c>
      <c r="I206" s="4">
        <f>+Table1[[#This Row],[BrPodnetihPrijava]]-Table1[[#This Row],[BrResenihPrijava]]-Table1[[#This Row],[BrObustavljenihPrijava]]</f>
        <v>1</v>
      </c>
    </row>
    <row r="207" spans="2:9" ht="15" customHeight="1" x14ac:dyDescent="0.25">
      <c r="B207" s="22" t="s">
        <v>49</v>
      </c>
      <c r="C207" s="23" t="s">
        <v>182</v>
      </c>
      <c r="D207" s="23">
        <v>18</v>
      </c>
      <c r="E207" s="23">
        <v>18</v>
      </c>
      <c r="F207" s="23">
        <v>18</v>
      </c>
      <c r="G207" s="23">
        <v>0</v>
      </c>
      <c r="H207" s="24">
        <v>0</v>
      </c>
      <c r="I207" s="24">
        <f>+Table1[[#This Row],[BrPodnetihPrijava]]-Table1[[#This Row],[BrResenihPrijava]]-Table1[[#This Row],[BrObustavljenihPrijava]]</f>
        <v>0</v>
      </c>
    </row>
    <row r="208" spans="2:9" ht="15" customHeight="1" x14ac:dyDescent="0.25">
      <c r="B208" s="28" t="s">
        <v>49</v>
      </c>
      <c r="C208" s="29" t="s">
        <v>10</v>
      </c>
      <c r="D208" s="29">
        <v>7</v>
      </c>
      <c r="E208" s="29">
        <v>6</v>
      </c>
      <c r="F208" s="29">
        <v>5</v>
      </c>
      <c r="G208" s="29">
        <v>1</v>
      </c>
      <c r="H208" s="30">
        <v>0</v>
      </c>
      <c r="I208" s="30">
        <f>+Table1[[#This Row],[BrPodnetihPrijava]]-Table1[[#This Row],[BrResenihPrijava]]-Table1[[#This Row],[BrObustavljenihPrijava]]</f>
        <v>1</v>
      </c>
    </row>
    <row r="209" spans="2:9" ht="15" customHeight="1" x14ac:dyDescent="0.25">
      <c r="B209" s="3" t="s">
        <v>49</v>
      </c>
      <c r="C209" s="6" t="s">
        <v>11</v>
      </c>
      <c r="D209" s="6">
        <v>6</v>
      </c>
      <c r="E209" s="6">
        <v>6</v>
      </c>
      <c r="F209" s="6">
        <v>6</v>
      </c>
      <c r="G209" s="6">
        <v>0</v>
      </c>
      <c r="H209" s="4">
        <v>0</v>
      </c>
      <c r="I209" s="4">
        <f>+Table1[[#This Row],[BrPodnetihPrijava]]-Table1[[#This Row],[BrResenihPrijava]]-Table1[[#This Row],[BrObustavljenihPrijava]]</f>
        <v>0</v>
      </c>
    </row>
    <row r="210" spans="2:9" ht="15" customHeight="1" x14ac:dyDescent="0.25">
      <c r="B210" s="28" t="s">
        <v>49</v>
      </c>
      <c r="C210" s="29" t="s">
        <v>11</v>
      </c>
      <c r="D210" s="29">
        <v>33</v>
      </c>
      <c r="E210" s="29">
        <v>33</v>
      </c>
      <c r="F210" s="29">
        <v>30</v>
      </c>
      <c r="G210" s="29">
        <v>3</v>
      </c>
      <c r="H210" s="30">
        <v>0</v>
      </c>
      <c r="I210" s="30">
        <f>+Table1[[#This Row],[BrPodnetihPrijava]]-Table1[[#This Row],[BrResenihPrijava]]-Table1[[#This Row],[BrObustavljenihPrijava]]</f>
        <v>0</v>
      </c>
    </row>
    <row r="211" spans="2:9" ht="15" customHeight="1" x14ac:dyDescent="0.25">
      <c r="B211" s="3" t="s">
        <v>49</v>
      </c>
      <c r="C211" s="6" t="s">
        <v>12</v>
      </c>
      <c r="D211" s="6">
        <v>2</v>
      </c>
      <c r="E211" s="6">
        <v>2</v>
      </c>
      <c r="F211" s="6">
        <v>2</v>
      </c>
      <c r="G211" s="6">
        <v>0</v>
      </c>
      <c r="H211" s="4">
        <v>0</v>
      </c>
      <c r="I211" s="4">
        <f>+Table1[[#This Row],[BrPodnetihPrijava]]-Table1[[#This Row],[BrResenihPrijava]]-Table1[[#This Row],[BrObustavljenihPrijava]]</f>
        <v>0</v>
      </c>
    </row>
    <row r="212" spans="2:9" ht="15" customHeight="1" x14ac:dyDescent="0.25">
      <c r="B212" s="28" t="s">
        <v>49</v>
      </c>
      <c r="C212" s="29" t="s">
        <v>12</v>
      </c>
      <c r="D212" s="29">
        <v>18</v>
      </c>
      <c r="E212" s="29">
        <v>17</v>
      </c>
      <c r="F212" s="29">
        <v>17</v>
      </c>
      <c r="G212" s="29">
        <v>0</v>
      </c>
      <c r="H212" s="30">
        <v>0</v>
      </c>
      <c r="I212" s="30">
        <f>+Table1[[#This Row],[BrPodnetihPrijava]]-Table1[[#This Row],[BrResenihPrijava]]-Table1[[#This Row],[BrObustavljenihPrijava]]</f>
        <v>1</v>
      </c>
    </row>
    <row r="213" spans="2:9" ht="15" customHeight="1" x14ac:dyDescent="0.25">
      <c r="B213" s="1" t="s">
        <v>49</v>
      </c>
      <c r="C213" s="5" t="s">
        <v>13</v>
      </c>
      <c r="D213" s="5">
        <v>11</v>
      </c>
      <c r="E213" s="5">
        <v>10</v>
      </c>
      <c r="F213" s="5">
        <v>10</v>
      </c>
      <c r="G213" s="5">
        <v>0</v>
      </c>
      <c r="H213" s="2">
        <v>0</v>
      </c>
      <c r="I213" s="2">
        <f>+Table1[[#This Row],[BrPodnetihPrijava]]-Table1[[#This Row],[BrResenihPrijava]]-Table1[[#This Row],[BrObustavljenihPrijava]]</f>
        <v>1</v>
      </c>
    </row>
    <row r="214" spans="2:9" ht="15" customHeight="1" x14ac:dyDescent="0.25">
      <c r="B214" s="22" t="s">
        <v>49</v>
      </c>
      <c r="C214" s="23" t="s">
        <v>13</v>
      </c>
      <c r="D214" s="23">
        <v>128</v>
      </c>
      <c r="E214" s="23">
        <v>128</v>
      </c>
      <c r="F214" s="23">
        <v>106</v>
      </c>
      <c r="G214" s="23">
        <v>22</v>
      </c>
      <c r="H214" s="24">
        <v>0</v>
      </c>
      <c r="I214" s="24">
        <f>+Table1[[#This Row],[BrPodnetihPrijava]]-Table1[[#This Row],[BrResenihPrijava]]-Table1[[#This Row],[BrObustavljenihPrijava]]</f>
        <v>0</v>
      </c>
    </row>
    <row r="215" spans="2:9" ht="15" customHeight="1" x14ac:dyDescent="0.25">
      <c r="B215" s="3" t="s">
        <v>49</v>
      </c>
      <c r="C215" s="6" t="s">
        <v>15</v>
      </c>
      <c r="D215" s="6">
        <v>19</v>
      </c>
      <c r="E215" s="6">
        <v>14</v>
      </c>
      <c r="F215" s="6">
        <v>14</v>
      </c>
      <c r="G215" s="6">
        <v>0</v>
      </c>
      <c r="H215" s="4">
        <v>0</v>
      </c>
      <c r="I215" s="4">
        <f>+Table1[[#This Row],[BrPodnetihPrijava]]-Table1[[#This Row],[BrResenihPrijava]]-Table1[[#This Row],[BrObustavljenihPrijava]]</f>
        <v>5</v>
      </c>
    </row>
    <row r="216" spans="2:9" ht="15" customHeight="1" x14ac:dyDescent="0.25">
      <c r="B216" s="28" t="s">
        <v>49</v>
      </c>
      <c r="C216" s="29" t="s">
        <v>15</v>
      </c>
      <c r="D216" s="29">
        <v>51</v>
      </c>
      <c r="E216" s="29">
        <v>50</v>
      </c>
      <c r="F216" s="29">
        <v>50</v>
      </c>
      <c r="G216" s="29">
        <v>0</v>
      </c>
      <c r="H216" s="30">
        <v>0</v>
      </c>
      <c r="I216" s="30">
        <f>+Table1[[#This Row],[BrPodnetihPrijava]]-Table1[[#This Row],[BrResenihPrijava]]-Table1[[#This Row],[BrObustavljenihPrijava]]</f>
        <v>1</v>
      </c>
    </row>
    <row r="217" spans="2:9" ht="15" customHeight="1" x14ac:dyDescent="0.25">
      <c r="B217" s="28" t="s">
        <v>23</v>
      </c>
      <c r="C217" s="29" t="s">
        <v>1</v>
      </c>
      <c r="D217" s="29">
        <v>11</v>
      </c>
      <c r="E217" s="29">
        <v>9</v>
      </c>
      <c r="F217" s="29">
        <v>8</v>
      </c>
      <c r="G217" s="29">
        <v>1</v>
      </c>
      <c r="H217" s="30">
        <v>0</v>
      </c>
      <c r="I217" s="30">
        <f>+Table1[[#This Row],[BrPodnetihPrijava]]-Table1[[#This Row],[BrResenihPrijava]]-Table1[[#This Row],[BrObustavljenihPrijava]]</f>
        <v>2</v>
      </c>
    </row>
    <row r="218" spans="2:9" ht="15" customHeight="1" x14ac:dyDescent="0.25">
      <c r="B218" s="22" t="s">
        <v>23</v>
      </c>
      <c r="C218" s="23" t="s">
        <v>180</v>
      </c>
      <c r="D218" s="23">
        <v>2</v>
      </c>
      <c r="E218" s="23">
        <v>0</v>
      </c>
      <c r="F218" s="23">
        <v>0</v>
      </c>
      <c r="G218" s="23">
        <v>0</v>
      </c>
      <c r="H218" s="24">
        <v>0</v>
      </c>
      <c r="I218" s="24">
        <f>+Table1[[#This Row],[BrPodnetihPrijava]]-Table1[[#This Row],[BrResenihPrijava]]-Table1[[#This Row],[BrObustavljenihPrijava]]</f>
        <v>2</v>
      </c>
    </row>
    <row r="219" spans="2:9" ht="15" customHeight="1" x14ac:dyDescent="0.25">
      <c r="B219" s="3" t="s">
        <v>23</v>
      </c>
      <c r="C219" s="6" t="s">
        <v>197</v>
      </c>
      <c r="D219" s="6">
        <v>23</v>
      </c>
      <c r="E219" s="6">
        <v>21</v>
      </c>
      <c r="F219" s="6">
        <v>15</v>
      </c>
      <c r="G219" s="6">
        <v>6</v>
      </c>
      <c r="H219" s="4">
        <v>0</v>
      </c>
      <c r="I219" s="4">
        <f>+Table1[[#This Row],[BrPodnetihPrijava]]-Table1[[#This Row],[BrResenihPrijava]]-Table1[[#This Row],[BrObustavljenihPrijava]]</f>
        <v>2</v>
      </c>
    </row>
    <row r="220" spans="2:9" ht="15" customHeight="1" x14ac:dyDescent="0.25">
      <c r="B220" s="3" t="s">
        <v>23</v>
      </c>
      <c r="C220" s="6" t="s">
        <v>198</v>
      </c>
      <c r="D220" s="6">
        <v>36</v>
      </c>
      <c r="E220" s="6">
        <v>24</v>
      </c>
      <c r="F220" s="6">
        <v>22</v>
      </c>
      <c r="G220" s="6">
        <v>2</v>
      </c>
      <c r="H220" s="4">
        <v>0</v>
      </c>
      <c r="I220" s="4">
        <f>+Table1[[#This Row],[BrPodnetihPrijava]]-Table1[[#This Row],[BrResenihPrijava]]-Table1[[#This Row],[BrObustavljenihPrijava]]</f>
        <v>12</v>
      </c>
    </row>
    <row r="221" spans="2:9" x14ac:dyDescent="0.25">
      <c r="B221" s="3" t="s">
        <v>23</v>
      </c>
      <c r="C221" s="5" t="s">
        <v>196</v>
      </c>
      <c r="D221" s="6">
        <v>30</v>
      </c>
      <c r="E221" s="6">
        <v>24</v>
      </c>
      <c r="F221" s="6">
        <v>14</v>
      </c>
      <c r="G221" s="6">
        <v>10</v>
      </c>
      <c r="H221" s="4">
        <v>0</v>
      </c>
      <c r="I221" s="4">
        <f>+Table1[[#This Row],[BrPodnetihPrijava]]-Table1[[#This Row],[BrResenihPrijava]]-Table1[[#This Row],[BrObustavljenihPrijava]]</f>
        <v>6</v>
      </c>
    </row>
    <row r="222" spans="2:9" ht="15" customHeight="1" x14ac:dyDescent="0.25">
      <c r="B222" s="1" t="s">
        <v>23</v>
      </c>
      <c r="C222" s="5" t="s">
        <v>6</v>
      </c>
      <c r="D222" s="5">
        <v>4</v>
      </c>
      <c r="E222" s="5">
        <v>4</v>
      </c>
      <c r="F222" s="5">
        <v>3</v>
      </c>
      <c r="G222" s="5">
        <v>1</v>
      </c>
      <c r="H222" s="2">
        <v>0</v>
      </c>
      <c r="I222" s="2">
        <f>+Table1[[#This Row],[BrPodnetihPrijava]]-Table1[[#This Row],[BrResenihPrijava]]-Table1[[#This Row],[BrObustavljenihPrijava]]</f>
        <v>0</v>
      </c>
    </row>
    <row r="223" spans="2:9" ht="15" customHeight="1" x14ac:dyDescent="0.25">
      <c r="B223" s="22" t="s">
        <v>23</v>
      </c>
      <c r="C223" s="23" t="s">
        <v>6</v>
      </c>
      <c r="D223" s="23">
        <v>67</v>
      </c>
      <c r="E223" s="23">
        <v>65</v>
      </c>
      <c r="F223" s="23">
        <v>50</v>
      </c>
      <c r="G223" s="23">
        <v>15</v>
      </c>
      <c r="H223" s="24">
        <v>0</v>
      </c>
      <c r="I223" s="24">
        <f>+Table1[[#This Row],[BrPodnetihPrijava]]-Table1[[#This Row],[BrResenihPrijava]]-Table1[[#This Row],[BrObustavljenihPrijava]]</f>
        <v>2</v>
      </c>
    </row>
    <row r="224" spans="2:9" ht="15" customHeight="1" x14ac:dyDescent="0.25">
      <c r="B224" s="22" t="s">
        <v>23</v>
      </c>
      <c r="C224" s="23" t="s">
        <v>197</v>
      </c>
      <c r="D224" s="23">
        <v>143</v>
      </c>
      <c r="E224" s="23">
        <v>137</v>
      </c>
      <c r="F224" s="23">
        <v>117</v>
      </c>
      <c r="G224" s="23">
        <v>20</v>
      </c>
      <c r="H224" s="24">
        <v>2</v>
      </c>
      <c r="I224" s="24">
        <f>+Table1[[#This Row],[BrPodnetihPrijava]]-Table1[[#This Row],[BrResenihPrijava]]-Table1[[#This Row],[BrObustavljenihPrijava]]</f>
        <v>4</v>
      </c>
    </row>
    <row r="225" spans="2:9" ht="15" customHeight="1" x14ac:dyDescent="0.25">
      <c r="B225" s="22" t="s">
        <v>23</v>
      </c>
      <c r="C225" s="23" t="s">
        <v>198</v>
      </c>
      <c r="D225" s="23">
        <v>261</v>
      </c>
      <c r="E225" s="23">
        <v>244</v>
      </c>
      <c r="F225" s="23">
        <v>220</v>
      </c>
      <c r="G225" s="23">
        <v>24</v>
      </c>
      <c r="H225" s="24">
        <v>0</v>
      </c>
      <c r="I225" s="24">
        <f>+Table1[[#This Row],[BrPodnetihPrijava]]-Table1[[#This Row],[BrResenihPrijava]]-Table1[[#This Row],[BrObustavljenihPrijava]]</f>
        <v>17</v>
      </c>
    </row>
    <row r="226" spans="2:9" ht="15" customHeight="1" x14ac:dyDescent="0.25">
      <c r="B226" s="28" t="s">
        <v>23</v>
      </c>
      <c r="C226" s="29" t="s">
        <v>196</v>
      </c>
      <c r="D226" s="29">
        <v>270</v>
      </c>
      <c r="E226" s="29">
        <v>265</v>
      </c>
      <c r="F226" s="29">
        <v>209</v>
      </c>
      <c r="G226" s="29">
        <v>56</v>
      </c>
      <c r="H226" s="30">
        <v>1</v>
      </c>
      <c r="I226" s="30">
        <f>+Table1[[#This Row],[BrPodnetihPrijava]]-Table1[[#This Row],[BrResenihPrijava]]-Table1[[#This Row],[BrObustavljenihPrijava]]</f>
        <v>4</v>
      </c>
    </row>
    <row r="227" spans="2:9" ht="15" customHeight="1" x14ac:dyDescent="0.25">
      <c r="B227" s="1" t="s">
        <v>23</v>
      </c>
      <c r="C227" s="5" t="s">
        <v>182</v>
      </c>
      <c r="D227" s="5">
        <v>11</v>
      </c>
      <c r="E227" s="5">
        <v>11</v>
      </c>
      <c r="F227" s="5">
        <v>11</v>
      </c>
      <c r="G227" s="5">
        <v>0</v>
      </c>
      <c r="H227" s="2">
        <v>0</v>
      </c>
      <c r="I227" s="2">
        <f>+Table1[[#This Row],[BrPodnetihPrijava]]-Table1[[#This Row],[BrResenihPrijava]]-Table1[[#This Row],[BrObustavljenihPrijava]]</f>
        <v>0</v>
      </c>
    </row>
    <row r="228" spans="2:9" ht="15" customHeight="1" x14ac:dyDescent="0.25">
      <c r="B228" s="22" t="s">
        <v>23</v>
      </c>
      <c r="C228" s="23" t="s">
        <v>182</v>
      </c>
      <c r="D228" s="23">
        <v>98</v>
      </c>
      <c r="E228" s="23">
        <v>98</v>
      </c>
      <c r="F228" s="23">
        <v>98</v>
      </c>
      <c r="G228" s="23">
        <v>0</v>
      </c>
      <c r="H228" s="24">
        <v>0</v>
      </c>
      <c r="I228" s="24">
        <f>+Table1[[#This Row],[BrPodnetihPrijava]]-Table1[[#This Row],[BrResenihPrijava]]-Table1[[#This Row],[BrObustavljenihPrijava]]</f>
        <v>0</v>
      </c>
    </row>
    <row r="229" spans="2:9" ht="15" customHeight="1" x14ac:dyDescent="0.25">
      <c r="B229" s="1" t="s">
        <v>23</v>
      </c>
      <c r="C229" s="5" t="s">
        <v>10</v>
      </c>
      <c r="D229" s="5">
        <v>1</v>
      </c>
      <c r="E229" s="5">
        <v>0</v>
      </c>
      <c r="F229" s="5">
        <v>0</v>
      </c>
      <c r="G229" s="5">
        <v>0</v>
      </c>
      <c r="H229" s="2">
        <v>0</v>
      </c>
      <c r="I229" s="2">
        <f>+Table1[[#This Row],[BrPodnetihPrijava]]-Table1[[#This Row],[BrResenihPrijava]]-Table1[[#This Row],[BrObustavljenihPrijava]]</f>
        <v>1</v>
      </c>
    </row>
    <row r="230" spans="2:9" ht="15" customHeight="1" x14ac:dyDescent="0.25">
      <c r="B230" s="22" t="s">
        <v>23</v>
      </c>
      <c r="C230" s="23" t="s">
        <v>10</v>
      </c>
      <c r="D230" s="23">
        <v>11</v>
      </c>
      <c r="E230" s="23">
        <v>9</v>
      </c>
      <c r="F230" s="23">
        <v>7</v>
      </c>
      <c r="G230" s="23">
        <v>2</v>
      </c>
      <c r="H230" s="24">
        <v>0</v>
      </c>
      <c r="I230" s="24">
        <f>+Table1[[#This Row],[BrPodnetihPrijava]]-Table1[[#This Row],[BrResenihPrijava]]-Table1[[#This Row],[BrObustavljenihPrijava]]</f>
        <v>2</v>
      </c>
    </row>
    <row r="231" spans="2:9" ht="15" customHeight="1" x14ac:dyDescent="0.25">
      <c r="B231" s="3" t="s">
        <v>23</v>
      </c>
      <c r="C231" s="6" t="s">
        <v>11</v>
      </c>
      <c r="D231" s="6">
        <v>7</v>
      </c>
      <c r="E231" s="6">
        <v>4</v>
      </c>
      <c r="F231" s="6">
        <v>3</v>
      </c>
      <c r="G231" s="6">
        <v>1</v>
      </c>
      <c r="H231" s="4">
        <v>0</v>
      </c>
      <c r="I231" s="4">
        <f>+Table1[[#This Row],[BrPodnetihPrijava]]-Table1[[#This Row],[BrResenihPrijava]]-Table1[[#This Row],[BrObustavljenihPrijava]]</f>
        <v>3</v>
      </c>
    </row>
    <row r="232" spans="2:9" ht="15" customHeight="1" x14ac:dyDescent="0.25">
      <c r="B232" s="22" t="s">
        <v>23</v>
      </c>
      <c r="C232" s="23" t="s">
        <v>11</v>
      </c>
      <c r="D232" s="23">
        <v>68</v>
      </c>
      <c r="E232" s="23">
        <v>66</v>
      </c>
      <c r="F232" s="23">
        <v>57</v>
      </c>
      <c r="G232" s="23">
        <v>9</v>
      </c>
      <c r="H232" s="24">
        <v>0</v>
      </c>
      <c r="I232" s="24">
        <f>+Table1[[#This Row],[BrPodnetihPrijava]]-Table1[[#This Row],[BrResenihPrijava]]-Table1[[#This Row],[BrObustavljenihPrijava]]</f>
        <v>2</v>
      </c>
    </row>
    <row r="233" spans="2:9" ht="15" customHeight="1" x14ac:dyDescent="0.25">
      <c r="B233" s="3" t="s">
        <v>23</v>
      </c>
      <c r="C233" s="6" t="s">
        <v>12</v>
      </c>
      <c r="D233" s="6">
        <v>1</v>
      </c>
      <c r="E233" s="6">
        <v>1</v>
      </c>
      <c r="F233" s="6">
        <v>1</v>
      </c>
      <c r="G233" s="6">
        <v>0</v>
      </c>
      <c r="H233" s="4">
        <v>0</v>
      </c>
      <c r="I233" s="4">
        <f>+Table1[[#This Row],[BrPodnetihPrijava]]-Table1[[#This Row],[BrResenihPrijava]]-Table1[[#This Row],[BrObustavljenihPrijava]]</f>
        <v>0</v>
      </c>
    </row>
    <row r="234" spans="2:9" ht="15" customHeight="1" x14ac:dyDescent="0.25">
      <c r="B234" s="28" t="s">
        <v>23</v>
      </c>
      <c r="C234" s="29" t="s">
        <v>12</v>
      </c>
      <c r="D234" s="29">
        <v>29</v>
      </c>
      <c r="E234" s="29">
        <v>29</v>
      </c>
      <c r="F234" s="29">
        <v>25</v>
      </c>
      <c r="G234" s="29">
        <v>4</v>
      </c>
      <c r="H234" s="30">
        <v>0</v>
      </c>
      <c r="I234" s="30">
        <f>+Table1[[#This Row],[BrPodnetihPrijava]]-Table1[[#This Row],[BrResenihPrijava]]-Table1[[#This Row],[BrObustavljenihPrijava]]</f>
        <v>0</v>
      </c>
    </row>
    <row r="235" spans="2:9" ht="15" customHeight="1" x14ac:dyDescent="0.25">
      <c r="B235" s="1" t="s">
        <v>23</v>
      </c>
      <c r="C235" s="5" t="s">
        <v>13</v>
      </c>
      <c r="D235" s="5">
        <v>23</v>
      </c>
      <c r="E235" s="5">
        <v>21</v>
      </c>
      <c r="F235" s="5">
        <v>19</v>
      </c>
      <c r="G235" s="5">
        <v>2</v>
      </c>
      <c r="H235" s="2">
        <v>0</v>
      </c>
      <c r="I235" s="2">
        <f>+Table1[[#This Row],[BrPodnetihPrijava]]-Table1[[#This Row],[BrResenihPrijava]]-Table1[[#This Row],[BrObustavljenihPrijava]]</f>
        <v>2</v>
      </c>
    </row>
    <row r="236" spans="2:9" ht="15" customHeight="1" x14ac:dyDescent="0.25">
      <c r="B236" s="28" t="s">
        <v>23</v>
      </c>
      <c r="C236" s="29" t="s">
        <v>13</v>
      </c>
      <c r="D236" s="29">
        <v>188</v>
      </c>
      <c r="E236" s="29">
        <v>187</v>
      </c>
      <c r="F236" s="29">
        <v>173</v>
      </c>
      <c r="G236" s="29">
        <v>14</v>
      </c>
      <c r="H236" s="30">
        <v>0</v>
      </c>
      <c r="I236" s="30">
        <f>+Table1[[#This Row],[BrPodnetihPrijava]]-Table1[[#This Row],[BrResenihPrijava]]-Table1[[#This Row],[BrObustavljenihPrijava]]</f>
        <v>1</v>
      </c>
    </row>
    <row r="237" spans="2:9" ht="15" customHeight="1" x14ac:dyDescent="0.25">
      <c r="B237" s="1" t="s">
        <v>23</v>
      </c>
      <c r="C237" s="5" t="s">
        <v>15</v>
      </c>
      <c r="D237" s="5">
        <v>8</v>
      </c>
      <c r="E237" s="5">
        <v>4</v>
      </c>
      <c r="F237" s="5">
        <v>4</v>
      </c>
      <c r="G237" s="5">
        <v>0</v>
      </c>
      <c r="H237" s="2">
        <v>0</v>
      </c>
      <c r="I237" s="2">
        <f>+Table1[[#This Row],[BrPodnetihPrijava]]-Table1[[#This Row],[BrResenihPrijava]]-Table1[[#This Row],[BrObustavljenihPrijava]]</f>
        <v>4</v>
      </c>
    </row>
    <row r="238" spans="2:9" ht="15" customHeight="1" x14ac:dyDescent="0.25">
      <c r="B238" s="28" t="s">
        <v>23</v>
      </c>
      <c r="C238" s="29" t="s">
        <v>15</v>
      </c>
      <c r="D238" s="29">
        <v>52</v>
      </c>
      <c r="E238" s="29">
        <v>48</v>
      </c>
      <c r="F238" s="29">
        <v>48</v>
      </c>
      <c r="G238" s="29">
        <v>0</v>
      </c>
      <c r="H238" s="30">
        <v>0</v>
      </c>
      <c r="I238" s="30">
        <f>+Table1[[#This Row],[BrPodnetihPrijava]]-Table1[[#This Row],[BrResenihPrijava]]-Table1[[#This Row],[BrObustavljenihPrijava]]</f>
        <v>4</v>
      </c>
    </row>
    <row r="239" spans="2:9" ht="15" customHeight="1" x14ac:dyDescent="0.25">
      <c r="B239" s="3" t="s">
        <v>50</v>
      </c>
      <c r="C239" s="6" t="s">
        <v>1</v>
      </c>
      <c r="D239" s="6">
        <v>1</v>
      </c>
      <c r="E239" s="6">
        <v>1</v>
      </c>
      <c r="F239" s="6">
        <v>1</v>
      </c>
      <c r="G239" s="6">
        <v>0</v>
      </c>
      <c r="H239" s="4">
        <v>0</v>
      </c>
      <c r="I239" s="4">
        <f>+Table1[[#This Row],[BrPodnetihPrijava]]-Table1[[#This Row],[BrResenihPrijava]]-Table1[[#This Row],[BrObustavljenihPrijava]]</f>
        <v>0</v>
      </c>
    </row>
    <row r="240" spans="2:9" ht="15" customHeight="1" x14ac:dyDescent="0.25">
      <c r="B240" s="22" t="s">
        <v>50</v>
      </c>
      <c r="C240" s="23" t="s">
        <v>1</v>
      </c>
      <c r="D240" s="23">
        <v>8</v>
      </c>
      <c r="E240" s="23">
        <v>8</v>
      </c>
      <c r="F240" s="23">
        <v>4</v>
      </c>
      <c r="G240" s="23">
        <v>4</v>
      </c>
      <c r="H240" s="24">
        <v>0</v>
      </c>
      <c r="I240" s="24">
        <f>+Table1[[#This Row],[BrPodnetihPrijava]]-Table1[[#This Row],[BrResenihPrijava]]-Table1[[#This Row],[BrObustavljenihPrijava]]</f>
        <v>0</v>
      </c>
    </row>
    <row r="241" spans="2:9" ht="15" customHeight="1" x14ac:dyDescent="0.25">
      <c r="B241" s="3" t="s">
        <v>50</v>
      </c>
      <c r="C241" s="6" t="s">
        <v>181</v>
      </c>
      <c r="D241" s="6">
        <v>2</v>
      </c>
      <c r="E241" s="6">
        <v>0</v>
      </c>
      <c r="F241" s="6">
        <v>0</v>
      </c>
      <c r="G241" s="6">
        <v>0</v>
      </c>
      <c r="H241" s="4">
        <v>0</v>
      </c>
      <c r="I241" s="4">
        <f>+Table1[[#This Row],[BrPodnetihPrijava]]-Table1[[#This Row],[BrResenihPrijava]]-Table1[[#This Row],[BrObustavljenihPrijava]]</f>
        <v>2</v>
      </c>
    </row>
    <row r="242" spans="2:9" ht="15" customHeight="1" x14ac:dyDescent="0.25">
      <c r="B242" s="28" t="s">
        <v>50</v>
      </c>
      <c r="C242" s="29" t="s">
        <v>181</v>
      </c>
      <c r="D242" s="29">
        <v>1</v>
      </c>
      <c r="E242" s="29">
        <v>0</v>
      </c>
      <c r="F242" s="29">
        <v>0</v>
      </c>
      <c r="G242" s="29">
        <v>0</v>
      </c>
      <c r="H242" s="30">
        <v>0</v>
      </c>
      <c r="I242" s="30">
        <f>+Table1[[#This Row],[BrPodnetihPrijava]]-Table1[[#This Row],[BrResenihPrijava]]-Table1[[#This Row],[BrObustavljenihPrijava]]</f>
        <v>1</v>
      </c>
    </row>
    <row r="243" spans="2:9" ht="15" customHeight="1" x14ac:dyDescent="0.25">
      <c r="B243" s="1" t="s">
        <v>50</v>
      </c>
      <c r="C243" s="6" t="s">
        <v>197</v>
      </c>
      <c r="D243" s="5">
        <v>9</v>
      </c>
      <c r="E243" s="5">
        <v>8</v>
      </c>
      <c r="F243" s="5">
        <v>1</v>
      </c>
      <c r="G243" s="5">
        <v>7</v>
      </c>
      <c r="H243" s="2">
        <v>0</v>
      </c>
      <c r="I243" s="2">
        <f>+Table1[[#This Row],[BrPodnetihPrijava]]-Table1[[#This Row],[BrResenihPrijava]]-Table1[[#This Row],[BrObustavljenihPrijava]]</f>
        <v>1</v>
      </c>
    </row>
    <row r="244" spans="2:9" ht="15" customHeight="1" x14ac:dyDescent="0.25">
      <c r="B244" s="3" t="s">
        <v>50</v>
      </c>
      <c r="C244" s="6" t="s">
        <v>198</v>
      </c>
      <c r="D244" s="6">
        <v>25</v>
      </c>
      <c r="E244" s="6">
        <v>9</v>
      </c>
      <c r="F244" s="6">
        <v>3</v>
      </c>
      <c r="G244" s="6">
        <v>6</v>
      </c>
      <c r="H244" s="4">
        <v>0</v>
      </c>
      <c r="I244" s="4">
        <f>+Table1[[#This Row],[BrPodnetihPrijava]]-Table1[[#This Row],[BrResenihPrijava]]-Table1[[#This Row],[BrObustavljenihPrijava]]</f>
        <v>16</v>
      </c>
    </row>
    <row r="245" spans="2:9" x14ac:dyDescent="0.25">
      <c r="B245" s="1" t="s">
        <v>50</v>
      </c>
      <c r="C245" s="5" t="s">
        <v>196</v>
      </c>
      <c r="D245" s="5">
        <v>22</v>
      </c>
      <c r="E245" s="5">
        <v>15</v>
      </c>
      <c r="F245" s="5">
        <v>7</v>
      </c>
      <c r="G245" s="5">
        <v>8</v>
      </c>
      <c r="H245" s="2">
        <v>0</v>
      </c>
      <c r="I245" s="2">
        <f>+Table1[[#This Row],[BrPodnetihPrijava]]-Table1[[#This Row],[BrResenihPrijava]]-Table1[[#This Row],[BrObustavljenihPrijava]]</f>
        <v>7</v>
      </c>
    </row>
    <row r="246" spans="2:9" ht="15" customHeight="1" x14ac:dyDescent="0.25">
      <c r="B246" s="1" t="s">
        <v>50</v>
      </c>
      <c r="C246" s="5" t="s">
        <v>6</v>
      </c>
      <c r="D246" s="5">
        <v>4</v>
      </c>
      <c r="E246" s="5">
        <v>3</v>
      </c>
      <c r="F246" s="5">
        <v>1</v>
      </c>
      <c r="G246" s="5">
        <v>2</v>
      </c>
      <c r="H246" s="2">
        <v>0</v>
      </c>
      <c r="I246" s="2">
        <f>+Table1[[#This Row],[BrPodnetihPrijava]]-Table1[[#This Row],[BrResenihPrijava]]-Table1[[#This Row],[BrObustavljenihPrijava]]</f>
        <v>1</v>
      </c>
    </row>
    <row r="247" spans="2:9" ht="15" customHeight="1" x14ac:dyDescent="0.25">
      <c r="B247" s="28" t="s">
        <v>50</v>
      </c>
      <c r="C247" s="29" t="s">
        <v>6</v>
      </c>
      <c r="D247" s="29">
        <v>67</v>
      </c>
      <c r="E247" s="29">
        <v>62</v>
      </c>
      <c r="F247" s="29">
        <v>47</v>
      </c>
      <c r="G247" s="29">
        <v>15</v>
      </c>
      <c r="H247" s="30">
        <v>0</v>
      </c>
      <c r="I247" s="30">
        <f>+Table1[[#This Row],[BrPodnetihPrijava]]-Table1[[#This Row],[BrResenihPrijava]]-Table1[[#This Row],[BrObustavljenihPrijava]]</f>
        <v>5</v>
      </c>
    </row>
    <row r="248" spans="2:9" ht="15" customHeight="1" x14ac:dyDescent="0.25">
      <c r="B248" s="28" t="s">
        <v>50</v>
      </c>
      <c r="C248" s="23" t="s">
        <v>197</v>
      </c>
      <c r="D248" s="29">
        <v>79</v>
      </c>
      <c r="E248" s="29">
        <v>74</v>
      </c>
      <c r="F248" s="29">
        <v>54</v>
      </c>
      <c r="G248" s="29">
        <v>20</v>
      </c>
      <c r="H248" s="30">
        <v>0</v>
      </c>
      <c r="I248" s="30">
        <f>+Table1[[#This Row],[BrPodnetihPrijava]]-Table1[[#This Row],[BrResenihPrijava]]-Table1[[#This Row],[BrObustavljenihPrijava]]</f>
        <v>5</v>
      </c>
    </row>
    <row r="249" spans="2:9" ht="15" customHeight="1" x14ac:dyDescent="0.25">
      <c r="B249" s="22" t="s">
        <v>50</v>
      </c>
      <c r="C249" s="23" t="s">
        <v>198</v>
      </c>
      <c r="D249" s="23">
        <v>189</v>
      </c>
      <c r="E249" s="23">
        <v>163</v>
      </c>
      <c r="F249" s="23">
        <v>108</v>
      </c>
      <c r="G249" s="23">
        <v>55</v>
      </c>
      <c r="H249" s="24">
        <v>3</v>
      </c>
      <c r="I249" s="24">
        <f>+Table1[[#This Row],[BrPodnetihPrijava]]-Table1[[#This Row],[BrResenihPrijava]]-Table1[[#This Row],[BrObustavljenihPrijava]]</f>
        <v>23</v>
      </c>
    </row>
    <row r="250" spans="2:9" ht="15" customHeight="1" x14ac:dyDescent="0.25">
      <c r="B250" s="28" t="s">
        <v>50</v>
      </c>
      <c r="C250" s="29" t="s">
        <v>200</v>
      </c>
      <c r="D250" s="29">
        <v>1</v>
      </c>
      <c r="E250" s="29">
        <v>1</v>
      </c>
      <c r="F250" s="29">
        <v>1</v>
      </c>
      <c r="G250" s="29">
        <v>0</v>
      </c>
      <c r="H250" s="30">
        <v>0</v>
      </c>
      <c r="I250" s="30">
        <f>+Table1[[#This Row],[BrPodnetihPrijava]]-Table1[[#This Row],[BrResenihPrijava]]-Table1[[#This Row],[BrObustavljenihPrijava]]</f>
        <v>0</v>
      </c>
    </row>
    <row r="251" spans="2:9" ht="15" customHeight="1" x14ac:dyDescent="0.25">
      <c r="B251" s="22" t="s">
        <v>50</v>
      </c>
      <c r="C251" s="29" t="s">
        <v>196</v>
      </c>
      <c r="D251" s="23">
        <v>169</v>
      </c>
      <c r="E251" s="23">
        <v>159</v>
      </c>
      <c r="F251" s="23">
        <v>105</v>
      </c>
      <c r="G251" s="23">
        <v>54</v>
      </c>
      <c r="H251" s="24">
        <v>1</v>
      </c>
      <c r="I251" s="24">
        <f>+Table1[[#This Row],[BrPodnetihPrijava]]-Table1[[#This Row],[BrResenihPrijava]]-Table1[[#This Row],[BrObustavljenihPrijava]]</f>
        <v>9</v>
      </c>
    </row>
    <row r="252" spans="2:9" ht="15" customHeight="1" x14ac:dyDescent="0.25">
      <c r="B252" s="1" t="s">
        <v>50</v>
      </c>
      <c r="C252" s="5" t="s">
        <v>182</v>
      </c>
      <c r="D252" s="5">
        <v>2</v>
      </c>
      <c r="E252" s="5">
        <v>1</v>
      </c>
      <c r="F252" s="5">
        <v>1</v>
      </c>
      <c r="G252" s="5">
        <v>0</v>
      </c>
      <c r="H252" s="2">
        <v>0</v>
      </c>
      <c r="I252" s="2">
        <f>+Table1[[#This Row],[BrPodnetihPrijava]]-Table1[[#This Row],[BrResenihPrijava]]-Table1[[#This Row],[BrObustavljenihPrijava]]</f>
        <v>1</v>
      </c>
    </row>
    <row r="253" spans="2:9" ht="15" customHeight="1" x14ac:dyDescent="0.25">
      <c r="B253" s="22" t="s">
        <v>50</v>
      </c>
      <c r="C253" s="23" t="s">
        <v>182</v>
      </c>
      <c r="D253" s="23">
        <v>31</v>
      </c>
      <c r="E253" s="23">
        <v>29</v>
      </c>
      <c r="F253" s="23">
        <v>27</v>
      </c>
      <c r="G253" s="23">
        <v>2</v>
      </c>
      <c r="H253" s="24">
        <v>0</v>
      </c>
      <c r="I253" s="24">
        <f>+Table1[[#This Row],[BrPodnetihPrijava]]-Table1[[#This Row],[BrResenihPrijava]]-Table1[[#This Row],[BrObustavljenihPrijava]]</f>
        <v>2</v>
      </c>
    </row>
    <row r="254" spans="2:9" ht="15" customHeight="1" x14ac:dyDescent="0.25">
      <c r="B254" s="28" t="s">
        <v>50</v>
      </c>
      <c r="C254" s="29" t="s">
        <v>10</v>
      </c>
      <c r="D254" s="29">
        <v>2</v>
      </c>
      <c r="E254" s="29">
        <v>2</v>
      </c>
      <c r="F254" s="29">
        <v>1</v>
      </c>
      <c r="G254" s="29">
        <v>1</v>
      </c>
      <c r="H254" s="30">
        <v>0</v>
      </c>
      <c r="I254" s="30">
        <f>+Table1[[#This Row],[BrPodnetihPrijava]]-Table1[[#This Row],[BrResenihPrijava]]-Table1[[#This Row],[BrObustavljenihPrijava]]</f>
        <v>0</v>
      </c>
    </row>
    <row r="255" spans="2:9" ht="15" customHeight="1" x14ac:dyDescent="0.25">
      <c r="B255" s="1" t="s">
        <v>50</v>
      </c>
      <c r="C255" s="5" t="s">
        <v>11</v>
      </c>
      <c r="D255" s="5">
        <v>5</v>
      </c>
      <c r="E255" s="5">
        <v>3</v>
      </c>
      <c r="F255" s="5">
        <v>3</v>
      </c>
      <c r="G255" s="5">
        <v>0</v>
      </c>
      <c r="H255" s="2">
        <v>0</v>
      </c>
      <c r="I255" s="2">
        <f>+Table1[[#This Row],[BrPodnetihPrijava]]-Table1[[#This Row],[BrResenihPrijava]]-Table1[[#This Row],[BrObustavljenihPrijava]]</f>
        <v>2</v>
      </c>
    </row>
    <row r="256" spans="2:9" ht="15" customHeight="1" x14ac:dyDescent="0.25">
      <c r="B256" s="28" t="s">
        <v>50</v>
      </c>
      <c r="C256" s="29" t="s">
        <v>11</v>
      </c>
      <c r="D256" s="29">
        <v>36</v>
      </c>
      <c r="E256" s="29">
        <v>29</v>
      </c>
      <c r="F256" s="29">
        <v>17</v>
      </c>
      <c r="G256" s="29">
        <v>12</v>
      </c>
      <c r="H256" s="30">
        <v>0</v>
      </c>
      <c r="I256" s="30">
        <f>+Table1[[#This Row],[BrPodnetihPrijava]]-Table1[[#This Row],[BrResenihPrijava]]-Table1[[#This Row],[BrObustavljenihPrijava]]</f>
        <v>7</v>
      </c>
    </row>
    <row r="257" spans="2:9" ht="15" customHeight="1" x14ac:dyDescent="0.25">
      <c r="B257" s="3" t="s">
        <v>50</v>
      </c>
      <c r="C257" s="6" t="s">
        <v>12</v>
      </c>
      <c r="D257" s="6">
        <v>6</v>
      </c>
      <c r="E257" s="6">
        <v>6</v>
      </c>
      <c r="F257" s="6">
        <v>5</v>
      </c>
      <c r="G257" s="6">
        <v>1</v>
      </c>
      <c r="H257" s="4">
        <v>0</v>
      </c>
      <c r="I257" s="4">
        <f>+Table1[[#This Row],[BrPodnetihPrijava]]-Table1[[#This Row],[BrResenihPrijava]]-Table1[[#This Row],[BrObustavljenihPrijava]]</f>
        <v>0</v>
      </c>
    </row>
    <row r="258" spans="2:9" ht="15" customHeight="1" x14ac:dyDescent="0.25">
      <c r="B258" s="22" t="s">
        <v>50</v>
      </c>
      <c r="C258" s="23" t="s">
        <v>12</v>
      </c>
      <c r="D258" s="23">
        <v>13</v>
      </c>
      <c r="E258" s="23">
        <v>12</v>
      </c>
      <c r="F258" s="23">
        <v>9</v>
      </c>
      <c r="G258" s="23">
        <v>3</v>
      </c>
      <c r="H258" s="24">
        <v>0</v>
      </c>
      <c r="I258" s="24">
        <f>+Table1[[#This Row],[BrPodnetihPrijava]]-Table1[[#This Row],[BrResenihPrijava]]-Table1[[#This Row],[BrObustavljenihPrijava]]</f>
        <v>1</v>
      </c>
    </row>
    <row r="259" spans="2:9" ht="15" customHeight="1" x14ac:dyDescent="0.25">
      <c r="B259" s="1" t="s">
        <v>50</v>
      </c>
      <c r="C259" s="5" t="s">
        <v>13</v>
      </c>
      <c r="D259" s="5">
        <v>13</v>
      </c>
      <c r="E259" s="5">
        <v>11</v>
      </c>
      <c r="F259" s="5">
        <v>9</v>
      </c>
      <c r="G259" s="5">
        <v>2</v>
      </c>
      <c r="H259" s="2">
        <v>0</v>
      </c>
      <c r="I259" s="2">
        <f>+Table1[[#This Row],[BrPodnetihPrijava]]-Table1[[#This Row],[BrResenihPrijava]]-Table1[[#This Row],[BrObustavljenihPrijava]]</f>
        <v>2</v>
      </c>
    </row>
    <row r="260" spans="2:9" ht="15" customHeight="1" x14ac:dyDescent="0.25">
      <c r="B260" s="28" t="s">
        <v>50</v>
      </c>
      <c r="C260" s="29" t="s">
        <v>13</v>
      </c>
      <c r="D260" s="29">
        <v>114</v>
      </c>
      <c r="E260" s="29">
        <v>114</v>
      </c>
      <c r="F260" s="29">
        <v>99</v>
      </c>
      <c r="G260" s="29">
        <v>15</v>
      </c>
      <c r="H260" s="30">
        <v>0</v>
      </c>
      <c r="I260" s="30">
        <f>+Table1[[#This Row],[BrPodnetihPrijava]]-Table1[[#This Row],[BrResenihPrijava]]-Table1[[#This Row],[BrObustavljenihPrijava]]</f>
        <v>0</v>
      </c>
    </row>
    <row r="261" spans="2:9" ht="15" customHeight="1" x14ac:dyDescent="0.25">
      <c r="B261" s="3" t="s">
        <v>50</v>
      </c>
      <c r="C261" s="6" t="s">
        <v>15</v>
      </c>
      <c r="D261" s="6">
        <v>1</v>
      </c>
      <c r="E261" s="6">
        <v>1</v>
      </c>
      <c r="F261" s="6">
        <v>1</v>
      </c>
      <c r="G261" s="6">
        <v>0</v>
      </c>
      <c r="H261" s="4">
        <v>0</v>
      </c>
      <c r="I261" s="4">
        <f>+Table1[[#This Row],[BrPodnetihPrijava]]-Table1[[#This Row],[BrResenihPrijava]]-Table1[[#This Row],[BrObustavljenihPrijava]]</f>
        <v>0</v>
      </c>
    </row>
    <row r="262" spans="2:9" ht="15" customHeight="1" x14ac:dyDescent="0.25">
      <c r="B262" s="28" t="s">
        <v>50</v>
      </c>
      <c r="C262" s="29" t="s">
        <v>15</v>
      </c>
      <c r="D262" s="29">
        <v>27</v>
      </c>
      <c r="E262" s="29">
        <v>20</v>
      </c>
      <c r="F262" s="29">
        <v>20</v>
      </c>
      <c r="G262" s="29">
        <v>0</v>
      </c>
      <c r="H262" s="30">
        <v>0</v>
      </c>
      <c r="I262" s="30">
        <f>+Table1[[#This Row],[BrPodnetihPrijava]]-Table1[[#This Row],[BrResenihPrijava]]-Table1[[#This Row],[BrObustavljenihPrijava]]</f>
        <v>7</v>
      </c>
    </row>
    <row r="263" spans="2:9" ht="15" customHeight="1" x14ac:dyDescent="0.25">
      <c r="B263" s="1" t="s">
        <v>24</v>
      </c>
      <c r="C263" s="5" t="s">
        <v>1</v>
      </c>
      <c r="D263" s="5">
        <v>2</v>
      </c>
      <c r="E263" s="5">
        <v>0</v>
      </c>
      <c r="F263" s="5">
        <v>0</v>
      </c>
      <c r="G263" s="5">
        <v>0</v>
      </c>
      <c r="H263" s="2">
        <v>0</v>
      </c>
      <c r="I263" s="2">
        <f>+Table1[[#This Row],[BrPodnetihPrijava]]-Table1[[#This Row],[BrResenihPrijava]]-Table1[[#This Row],[BrObustavljenihPrijava]]</f>
        <v>2</v>
      </c>
    </row>
    <row r="264" spans="2:9" ht="15" customHeight="1" x14ac:dyDescent="0.25">
      <c r="B264" s="28" t="s">
        <v>24</v>
      </c>
      <c r="C264" s="29" t="s">
        <v>1</v>
      </c>
      <c r="D264" s="29">
        <v>13</v>
      </c>
      <c r="E264" s="29">
        <v>12</v>
      </c>
      <c r="F264" s="29">
        <v>10</v>
      </c>
      <c r="G264" s="29">
        <v>2</v>
      </c>
      <c r="H264" s="30">
        <v>0</v>
      </c>
      <c r="I264" s="30">
        <f>+Table1[[#This Row],[BrPodnetihPrijava]]-Table1[[#This Row],[BrResenihPrijava]]-Table1[[#This Row],[BrObustavljenihPrijava]]</f>
        <v>1</v>
      </c>
    </row>
    <row r="265" spans="2:9" ht="15" customHeight="1" x14ac:dyDescent="0.25">
      <c r="B265" s="1" t="s">
        <v>24</v>
      </c>
      <c r="C265" s="5" t="s">
        <v>183</v>
      </c>
      <c r="D265" s="5">
        <v>1</v>
      </c>
      <c r="E265" s="5">
        <v>0</v>
      </c>
      <c r="F265" s="5">
        <v>0</v>
      </c>
      <c r="G265" s="5">
        <v>0</v>
      </c>
      <c r="H265" s="2">
        <v>0</v>
      </c>
      <c r="I265" s="2">
        <f>+Table1[[#This Row],[BrPodnetihPrijava]]-Table1[[#This Row],[BrResenihPrijava]]-Table1[[#This Row],[BrObustavljenihPrijava]]</f>
        <v>1</v>
      </c>
    </row>
    <row r="266" spans="2:9" ht="15" customHeight="1" x14ac:dyDescent="0.25">
      <c r="B266" s="22" t="s">
        <v>24</v>
      </c>
      <c r="C266" s="23" t="s">
        <v>183</v>
      </c>
      <c r="D266" s="23">
        <v>1</v>
      </c>
      <c r="E266" s="23">
        <v>0</v>
      </c>
      <c r="F266" s="23">
        <v>0</v>
      </c>
      <c r="G266" s="23">
        <v>0</v>
      </c>
      <c r="H266" s="24">
        <v>0</v>
      </c>
      <c r="I266" s="24">
        <f>+Table1[[#This Row],[BrPodnetihPrijava]]-Table1[[#This Row],[BrResenihPrijava]]-Table1[[#This Row],[BrObustavljenihPrijava]]</f>
        <v>1</v>
      </c>
    </row>
    <row r="267" spans="2:9" ht="15" customHeight="1" x14ac:dyDescent="0.25">
      <c r="B267" s="3" t="s">
        <v>24</v>
      </c>
      <c r="C267" s="6" t="s">
        <v>181</v>
      </c>
      <c r="D267" s="6">
        <v>3</v>
      </c>
      <c r="E267" s="6">
        <v>0</v>
      </c>
      <c r="F267" s="6">
        <v>0</v>
      </c>
      <c r="G267" s="6">
        <v>0</v>
      </c>
      <c r="H267" s="4">
        <v>0</v>
      </c>
      <c r="I267" s="4">
        <f>+Table1[[#This Row],[BrPodnetihPrijava]]-Table1[[#This Row],[BrResenihPrijava]]-Table1[[#This Row],[BrObustavljenihPrijava]]</f>
        <v>3</v>
      </c>
    </row>
    <row r="268" spans="2:9" ht="15" customHeight="1" x14ac:dyDescent="0.25">
      <c r="B268" s="22" t="s">
        <v>24</v>
      </c>
      <c r="C268" s="23" t="s">
        <v>181</v>
      </c>
      <c r="D268" s="23">
        <v>2</v>
      </c>
      <c r="E268" s="23">
        <v>0</v>
      </c>
      <c r="F268" s="23">
        <v>0</v>
      </c>
      <c r="G268" s="23">
        <v>0</v>
      </c>
      <c r="H268" s="24">
        <v>0</v>
      </c>
      <c r="I268" s="24">
        <f>+Table1[[#This Row],[BrPodnetihPrijava]]-Table1[[#This Row],[BrResenihPrijava]]-Table1[[#This Row],[BrObustavljenihPrijava]]</f>
        <v>2</v>
      </c>
    </row>
    <row r="269" spans="2:9" ht="15" customHeight="1" x14ac:dyDescent="0.25">
      <c r="B269" s="1" t="s">
        <v>24</v>
      </c>
      <c r="C269" s="6" t="s">
        <v>197</v>
      </c>
      <c r="D269" s="5">
        <v>12</v>
      </c>
      <c r="E269" s="5">
        <v>11</v>
      </c>
      <c r="F269" s="5">
        <v>9</v>
      </c>
      <c r="G269" s="5">
        <v>2</v>
      </c>
      <c r="H269" s="2">
        <v>0</v>
      </c>
      <c r="I269" s="2">
        <f>+Table1[[#This Row],[BrPodnetihPrijava]]-Table1[[#This Row],[BrResenihPrijava]]-Table1[[#This Row],[BrObustavljenihPrijava]]</f>
        <v>1</v>
      </c>
    </row>
    <row r="270" spans="2:9" ht="15" customHeight="1" x14ac:dyDescent="0.25">
      <c r="B270" s="3" t="s">
        <v>24</v>
      </c>
      <c r="C270" s="6" t="s">
        <v>198</v>
      </c>
      <c r="D270" s="6">
        <v>20</v>
      </c>
      <c r="E270" s="6">
        <v>17</v>
      </c>
      <c r="F270" s="6">
        <v>10</v>
      </c>
      <c r="G270" s="6">
        <v>7</v>
      </c>
      <c r="H270" s="4">
        <v>0</v>
      </c>
      <c r="I270" s="4">
        <f>+Table1[[#This Row],[BrPodnetihPrijava]]-Table1[[#This Row],[BrResenihPrijava]]-Table1[[#This Row],[BrObustavljenihPrijava]]</f>
        <v>3</v>
      </c>
    </row>
    <row r="271" spans="2:9" x14ac:dyDescent="0.25">
      <c r="B271" s="3" t="s">
        <v>24</v>
      </c>
      <c r="C271" s="5" t="s">
        <v>196</v>
      </c>
      <c r="D271" s="6">
        <v>13</v>
      </c>
      <c r="E271" s="6">
        <v>11</v>
      </c>
      <c r="F271" s="6">
        <v>10</v>
      </c>
      <c r="G271" s="6">
        <v>1</v>
      </c>
      <c r="H271" s="4">
        <v>0</v>
      </c>
      <c r="I271" s="4">
        <f>+Table1[[#This Row],[BrPodnetihPrijava]]-Table1[[#This Row],[BrResenihPrijava]]-Table1[[#This Row],[BrObustavljenihPrijava]]</f>
        <v>2</v>
      </c>
    </row>
    <row r="272" spans="2:9" ht="15" customHeight="1" x14ac:dyDescent="0.25">
      <c r="B272" s="1" t="s">
        <v>24</v>
      </c>
      <c r="C272" s="5" t="s">
        <v>6</v>
      </c>
      <c r="D272" s="5">
        <v>10</v>
      </c>
      <c r="E272" s="5">
        <v>9</v>
      </c>
      <c r="F272" s="5">
        <v>7</v>
      </c>
      <c r="G272" s="5">
        <v>2</v>
      </c>
      <c r="H272" s="2">
        <v>0</v>
      </c>
      <c r="I272" s="2">
        <f>+Table1[[#This Row],[BrPodnetihPrijava]]-Table1[[#This Row],[BrResenihPrijava]]-Table1[[#This Row],[BrObustavljenihPrijava]]</f>
        <v>1</v>
      </c>
    </row>
    <row r="273" spans="2:9" ht="15" customHeight="1" x14ac:dyDescent="0.25">
      <c r="B273" s="22" t="s">
        <v>24</v>
      </c>
      <c r="C273" s="23" t="s">
        <v>6</v>
      </c>
      <c r="D273" s="23">
        <v>51</v>
      </c>
      <c r="E273" s="23">
        <v>51</v>
      </c>
      <c r="F273" s="23">
        <v>49</v>
      </c>
      <c r="G273" s="23">
        <v>2</v>
      </c>
      <c r="H273" s="24">
        <v>0</v>
      </c>
      <c r="I273" s="24">
        <f>+Table1[[#This Row],[BrPodnetihPrijava]]-Table1[[#This Row],[BrResenihPrijava]]-Table1[[#This Row],[BrObustavljenihPrijava]]</f>
        <v>0</v>
      </c>
    </row>
    <row r="274" spans="2:9" ht="15" customHeight="1" x14ac:dyDescent="0.25">
      <c r="B274" s="28" t="s">
        <v>24</v>
      </c>
      <c r="C274" s="23" t="s">
        <v>197</v>
      </c>
      <c r="D274" s="29">
        <v>97</v>
      </c>
      <c r="E274" s="29">
        <v>92</v>
      </c>
      <c r="F274" s="29">
        <v>81</v>
      </c>
      <c r="G274" s="29">
        <v>11</v>
      </c>
      <c r="H274" s="30">
        <v>2</v>
      </c>
      <c r="I274" s="30">
        <f>+Table1[[#This Row],[BrPodnetihPrijava]]-Table1[[#This Row],[BrResenihPrijava]]-Table1[[#This Row],[BrObustavljenihPrijava]]</f>
        <v>3</v>
      </c>
    </row>
    <row r="275" spans="2:9" ht="15" customHeight="1" x14ac:dyDescent="0.25">
      <c r="B275" s="28" t="s">
        <v>24</v>
      </c>
      <c r="C275" s="23" t="s">
        <v>198</v>
      </c>
      <c r="D275" s="29">
        <v>164</v>
      </c>
      <c r="E275" s="29">
        <v>151</v>
      </c>
      <c r="F275" s="29">
        <v>120</v>
      </c>
      <c r="G275" s="29">
        <v>31</v>
      </c>
      <c r="H275" s="30">
        <v>1</v>
      </c>
      <c r="I275" s="30">
        <f>+Table1[[#This Row],[BrPodnetihPrijava]]-Table1[[#This Row],[BrResenihPrijava]]-Table1[[#This Row],[BrObustavljenihPrijava]]</f>
        <v>12</v>
      </c>
    </row>
    <row r="276" spans="2:9" ht="15" customHeight="1" x14ac:dyDescent="0.25">
      <c r="B276" s="28" t="s">
        <v>24</v>
      </c>
      <c r="C276" s="29" t="s">
        <v>196</v>
      </c>
      <c r="D276" s="29">
        <v>125</v>
      </c>
      <c r="E276" s="29">
        <v>123</v>
      </c>
      <c r="F276" s="29">
        <v>88</v>
      </c>
      <c r="G276" s="29">
        <v>35</v>
      </c>
      <c r="H276" s="30">
        <v>1</v>
      </c>
      <c r="I276" s="30">
        <f>+Table1[[#This Row],[BrPodnetihPrijava]]-Table1[[#This Row],[BrResenihPrijava]]-Table1[[#This Row],[BrObustavljenihPrijava]]</f>
        <v>1</v>
      </c>
    </row>
    <row r="277" spans="2:9" ht="15" customHeight="1" x14ac:dyDescent="0.25">
      <c r="B277" s="1" t="s">
        <v>24</v>
      </c>
      <c r="C277" s="5" t="s">
        <v>182</v>
      </c>
      <c r="D277" s="5">
        <v>3</v>
      </c>
      <c r="E277" s="5">
        <v>2</v>
      </c>
      <c r="F277" s="5">
        <v>2</v>
      </c>
      <c r="G277" s="5">
        <v>0</v>
      </c>
      <c r="H277" s="2">
        <v>0</v>
      </c>
      <c r="I277" s="2">
        <f>+Table1[[#This Row],[BrPodnetihPrijava]]-Table1[[#This Row],[BrResenihPrijava]]-Table1[[#This Row],[BrObustavljenihPrijava]]</f>
        <v>1</v>
      </c>
    </row>
    <row r="278" spans="2:9" ht="15" customHeight="1" x14ac:dyDescent="0.25">
      <c r="B278" s="22" t="s">
        <v>24</v>
      </c>
      <c r="C278" s="23" t="s">
        <v>182</v>
      </c>
      <c r="D278" s="23">
        <v>24</v>
      </c>
      <c r="E278" s="23">
        <v>22</v>
      </c>
      <c r="F278" s="23">
        <v>21</v>
      </c>
      <c r="G278" s="23">
        <v>1</v>
      </c>
      <c r="H278" s="24">
        <v>0</v>
      </c>
      <c r="I278" s="24">
        <f>+Table1[[#This Row],[BrPodnetihPrijava]]-Table1[[#This Row],[BrResenihPrijava]]-Table1[[#This Row],[BrObustavljenihPrijava]]</f>
        <v>2</v>
      </c>
    </row>
    <row r="279" spans="2:9" ht="15" customHeight="1" x14ac:dyDescent="0.25">
      <c r="B279" s="3" t="s">
        <v>24</v>
      </c>
      <c r="C279" s="6" t="s">
        <v>10</v>
      </c>
      <c r="D279" s="6">
        <v>15</v>
      </c>
      <c r="E279" s="6">
        <v>4</v>
      </c>
      <c r="F279" s="6">
        <v>4</v>
      </c>
      <c r="G279" s="6">
        <v>0</v>
      </c>
      <c r="H279" s="4">
        <v>0</v>
      </c>
      <c r="I279" s="4">
        <f>+Table1[[#This Row],[BrPodnetihPrijava]]-Table1[[#This Row],[BrResenihPrijava]]-Table1[[#This Row],[BrObustavljenihPrijava]]</f>
        <v>11</v>
      </c>
    </row>
    <row r="280" spans="2:9" ht="15" customHeight="1" x14ac:dyDescent="0.25">
      <c r="B280" s="28" t="s">
        <v>24</v>
      </c>
      <c r="C280" s="29" t="s">
        <v>10</v>
      </c>
      <c r="D280" s="29">
        <v>115</v>
      </c>
      <c r="E280" s="29">
        <v>96</v>
      </c>
      <c r="F280" s="29">
        <v>83</v>
      </c>
      <c r="G280" s="29">
        <v>13</v>
      </c>
      <c r="H280" s="30">
        <v>0</v>
      </c>
      <c r="I280" s="30">
        <f>+Table1[[#This Row],[BrPodnetihPrijava]]-Table1[[#This Row],[BrResenihPrijava]]-Table1[[#This Row],[BrObustavljenihPrijava]]</f>
        <v>19</v>
      </c>
    </row>
    <row r="281" spans="2:9" ht="15" customHeight="1" x14ac:dyDescent="0.25">
      <c r="B281" s="1" t="s">
        <v>24</v>
      </c>
      <c r="C281" s="5" t="s">
        <v>11</v>
      </c>
      <c r="D281" s="5">
        <v>4</v>
      </c>
      <c r="E281" s="5">
        <v>3</v>
      </c>
      <c r="F281" s="5">
        <v>3</v>
      </c>
      <c r="G281" s="5">
        <v>0</v>
      </c>
      <c r="H281" s="2">
        <v>0</v>
      </c>
      <c r="I281" s="2">
        <f>+Table1[[#This Row],[BrPodnetihPrijava]]-Table1[[#This Row],[BrResenihPrijava]]-Table1[[#This Row],[BrObustavljenihPrijava]]</f>
        <v>1</v>
      </c>
    </row>
    <row r="282" spans="2:9" ht="15" customHeight="1" x14ac:dyDescent="0.25">
      <c r="B282" s="28" t="s">
        <v>24</v>
      </c>
      <c r="C282" s="29" t="s">
        <v>11</v>
      </c>
      <c r="D282" s="29">
        <v>34</v>
      </c>
      <c r="E282" s="29">
        <v>32</v>
      </c>
      <c r="F282" s="29">
        <v>32</v>
      </c>
      <c r="G282" s="29">
        <v>0</v>
      </c>
      <c r="H282" s="30">
        <v>0</v>
      </c>
      <c r="I282" s="30">
        <f>+Table1[[#This Row],[BrPodnetihPrijava]]-Table1[[#This Row],[BrResenihPrijava]]-Table1[[#This Row],[BrObustavljenihPrijava]]</f>
        <v>2</v>
      </c>
    </row>
    <row r="283" spans="2:9" ht="15" customHeight="1" x14ac:dyDescent="0.25">
      <c r="B283" s="3" t="s">
        <v>24</v>
      </c>
      <c r="C283" s="6" t="s">
        <v>12</v>
      </c>
      <c r="D283" s="6">
        <v>4</v>
      </c>
      <c r="E283" s="6">
        <v>3</v>
      </c>
      <c r="F283" s="6">
        <v>3</v>
      </c>
      <c r="G283" s="6">
        <v>0</v>
      </c>
      <c r="H283" s="4">
        <v>0</v>
      </c>
      <c r="I283" s="4">
        <f>+Table1[[#This Row],[BrPodnetihPrijava]]-Table1[[#This Row],[BrResenihPrijava]]-Table1[[#This Row],[BrObustavljenihPrijava]]</f>
        <v>1</v>
      </c>
    </row>
    <row r="284" spans="2:9" ht="15" customHeight="1" x14ac:dyDescent="0.25">
      <c r="B284" s="28" t="s">
        <v>24</v>
      </c>
      <c r="C284" s="29" t="s">
        <v>12</v>
      </c>
      <c r="D284" s="29">
        <v>15</v>
      </c>
      <c r="E284" s="29">
        <v>15</v>
      </c>
      <c r="F284" s="29">
        <v>15</v>
      </c>
      <c r="G284" s="29">
        <v>0</v>
      </c>
      <c r="H284" s="30">
        <v>0</v>
      </c>
      <c r="I284" s="30">
        <f>+Table1[[#This Row],[BrPodnetihPrijava]]-Table1[[#This Row],[BrResenihPrijava]]-Table1[[#This Row],[BrObustavljenihPrijava]]</f>
        <v>0</v>
      </c>
    </row>
    <row r="285" spans="2:9" ht="15" customHeight="1" x14ac:dyDescent="0.25">
      <c r="B285" s="3" t="s">
        <v>24</v>
      </c>
      <c r="C285" s="6" t="s">
        <v>13</v>
      </c>
      <c r="D285" s="6">
        <v>9</v>
      </c>
      <c r="E285" s="6">
        <v>7</v>
      </c>
      <c r="F285" s="6">
        <v>7</v>
      </c>
      <c r="G285" s="6">
        <v>0</v>
      </c>
      <c r="H285" s="4">
        <v>0</v>
      </c>
      <c r="I285" s="4">
        <f>+Table1[[#This Row],[BrPodnetihPrijava]]-Table1[[#This Row],[BrResenihPrijava]]-Table1[[#This Row],[BrObustavljenihPrijava]]</f>
        <v>2</v>
      </c>
    </row>
    <row r="286" spans="2:9" ht="15" customHeight="1" x14ac:dyDescent="0.25">
      <c r="B286" s="22" t="s">
        <v>24</v>
      </c>
      <c r="C286" s="23" t="s">
        <v>13</v>
      </c>
      <c r="D286" s="23">
        <v>125</v>
      </c>
      <c r="E286" s="23">
        <v>125</v>
      </c>
      <c r="F286" s="23">
        <v>110</v>
      </c>
      <c r="G286" s="23">
        <v>15</v>
      </c>
      <c r="H286" s="24">
        <v>0</v>
      </c>
      <c r="I286" s="24">
        <f>+Table1[[#This Row],[BrPodnetihPrijava]]-Table1[[#This Row],[BrResenihPrijava]]-Table1[[#This Row],[BrObustavljenihPrijava]]</f>
        <v>0</v>
      </c>
    </row>
    <row r="287" spans="2:9" ht="15" customHeight="1" x14ac:dyDescent="0.25">
      <c r="B287" s="1" t="s">
        <v>24</v>
      </c>
      <c r="C287" s="5" t="s">
        <v>15</v>
      </c>
      <c r="D287" s="5">
        <v>14</v>
      </c>
      <c r="E287" s="5">
        <v>6</v>
      </c>
      <c r="F287" s="5">
        <v>6</v>
      </c>
      <c r="G287" s="5">
        <v>0</v>
      </c>
      <c r="H287" s="2">
        <v>0</v>
      </c>
      <c r="I287" s="2">
        <f>+Table1[[#This Row],[BrPodnetihPrijava]]-Table1[[#This Row],[BrResenihPrijava]]-Table1[[#This Row],[BrObustavljenihPrijava]]</f>
        <v>8</v>
      </c>
    </row>
    <row r="288" spans="2:9" ht="15" customHeight="1" x14ac:dyDescent="0.25">
      <c r="B288" s="22" t="s">
        <v>24</v>
      </c>
      <c r="C288" s="23" t="s">
        <v>15</v>
      </c>
      <c r="D288" s="23">
        <v>51</v>
      </c>
      <c r="E288" s="23">
        <v>48</v>
      </c>
      <c r="F288" s="23">
        <v>46</v>
      </c>
      <c r="G288" s="23">
        <v>2</v>
      </c>
      <c r="H288" s="24">
        <v>0</v>
      </c>
      <c r="I288" s="24">
        <f>+Table1[[#This Row],[BrPodnetihPrijava]]-Table1[[#This Row],[BrResenihPrijava]]-Table1[[#This Row],[BrObustavljenihPrijava]]</f>
        <v>3</v>
      </c>
    </row>
    <row r="289" spans="2:9" ht="15" customHeight="1" x14ac:dyDescent="0.25">
      <c r="B289" s="22" t="s">
        <v>194</v>
      </c>
      <c r="C289" s="23" t="s">
        <v>199</v>
      </c>
      <c r="D289" s="23">
        <v>3</v>
      </c>
      <c r="E289" s="23">
        <v>2</v>
      </c>
      <c r="F289" s="23">
        <v>2</v>
      </c>
      <c r="G289" s="23">
        <v>0</v>
      </c>
      <c r="H289" s="24">
        <v>1</v>
      </c>
      <c r="I289" s="24">
        <f>+Table1[[#This Row],[BrPodnetihPrijava]]-Table1[[#This Row],[BrResenihPrijava]]-Table1[[#This Row],[BrObustavljenihPrijava]]</f>
        <v>0</v>
      </c>
    </row>
    <row r="290" spans="2:9" ht="15" customHeight="1" x14ac:dyDescent="0.25">
      <c r="B290" s="1" t="s">
        <v>194</v>
      </c>
      <c r="C290" s="5" t="s">
        <v>1</v>
      </c>
      <c r="D290" s="5">
        <v>2</v>
      </c>
      <c r="E290" s="5">
        <v>2</v>
      </c>
      <c r="F290" s="5">
        <v>2</v>
      </c>
      <c r="G290" s="5">
        <v>0</v>
      </c>
      <c r="H290" s="2">
        <v>0</v>
      </c>
      <c r="I290" s="2">
        <f>+Table1[[#This Row],[BrPodnetihPrijava]]-Table1[[#This Row],[BrResenihPrijava]]-Table1[[#This Row],[BrObustavljenihPrijava]]</f>
        <v>0</v>
      </c>
    </row>
    <row r="291" spans="2:9" ht="15" customHeight="1" x14ac:dyDescent="0.25">
      <c r="B291" s="28" t="s">
        <v>194</v>
      </c>
      <c r="C291" s="29" t="s">
        <v>1</v>
      </c>
      <c r="D291" s="29">
        <v>28</v>
      </c>
      <c r="E291" s="29">
        <v>27</v>
      </c>
      <c r="F291" s="29">
        <v>27</v>
      </c>
      <c r="G291" s="29">
        <v>0</v>
      </c>
      <c r="H291" s="30">
        <v>0</v>
      </c>
      <c r="I291" s="30">
        <f>+Table1[[#This Row],[BrPodnetihPrijava]]-Table1[[#This Row],[BrResenihPrijava]]-Table1[[#This Row],[BrObustavljenihPrijava]]</f>
        <v>1</v>
      </c>
    </row>
    <row r="292" spans="2:9" ht="15" customHeight="1" x14ac:dyDescent="0.25">
      <c r="B292" s="22" t="s">
        <v>194</v>
      </c>
      <c r="C292" s="23" t="s">
        <v>180</v>
      </c>
      <c r="D292" s="23">
        <v>1</v>
      </c>
      <c r="E292" s="23">
        <v>0</v>
      </c>
      <c r="F292" s="23">
        <v>0</v>
      </c>
      <c r="G292" s="23">
        <v>0</v>
      </c>
      <c r="H292" s="24">
        <v>0</v>
      </c>
      <c r="I292" s="24">
        <f>+Table1[[#This Row],[BrPodnetihPrijava]]-Table1[[#This Row],[BrResenihPrijava]]-Table1[[#This Row],[BrObustavljenihPrijava]]</f>
        <v>1</v>
      </c>
    </row>
    <row r="293" spans="2:9" ht="15" customHeight="1" x14ac:dyDescent="0.25">
      <c r="B293" s="3" t="s">
        <v>194</v>
      </c>
      <c r="C293" s="6" t="s">
        <v>181</v>
      </c>
      <c r="D293" s="6">
        <v>1</v>
      </c>
      <c r="E293" s="6">
        <v>0</v>
      </c>
      <c r="F293" s="6">
        <v>0</v>
      </c>
      <c r="G293" s="6">
        <v>0</v>
      </c>
      <c r="H293" s="4">
        <v>0</v>
      </c>
      <c r="I293" s="4">
        <f>+Table1[[#This Row],[BrPodnetihPrijava]]-Table1[[#This Row],[BrResenihPrijava]]-Table1[[#This Row],[BrObustavljenihPrijava]]</f>
        <v>1</v>
      </c>
    </row>
    <row r="294" spans="2:9" ht="15" customHeight="1" x14ac:dyDescent="0.25">
      <c r="B294" s="28" t="s">
        <v>194</v>
      </c>
      <c r="C294" s="29" t="s">
        <v>181</v>
      </c>
      <c r="D294" s="29">
        <v>3</v>
      </c>
      <c r="E294" s="29">
        <v>0</v>
      </c>
      <c r="F294" s="29">
        <v>0</v>
      </c>
      <c r="G294" s="29">
        <v>0</v>
      </c>
      <c r="H294" s="30">
        <v>0</v>
      </c>
      <c r="I294" s="30">
        <f>+Table1[[#This Row],[BrPodnetihPrijava]]-Table1[[#This Row],[BrResenihPrijava]]-Table1[[#This Row],[BrObustavljenihPrijava]]</f>
        <v>3</v>
      </c>
    </row>
    <row r="295" spans="2:9" ht="15" customHeight="1" x14ac:dyDescent="0.25">
      <c r="B295" s="3" t="s">
        <v>194</v>
      </c>
      <c r="C295" s="6" t="s">
        <v>197</v>
      </c>
      <c r="D295" s="6">
        <v>19</v>
      </c>
      <c r="E295" s="6">
        <v>19</v>
      </c>
      <c r="F295" s="6">
        <v>10</v>
      </c>
      <c r="G295" s="6">
        <v>9</v>
      </c>
      <c r="H295" s="4">
        <v>0</v>
      </c>
      <c r="I295" s="4">
        <f>+Table1[[#This Row],[BrPodnetihPrijava]]-Table1[[#This Row],[BrResenihPrijava]]-Table1[[#This Row],[BrObustavljenihPrijava]]</f>
        <v>0</v>
      </c>
    </row>
    <row r="296" spans="2:9" ht="15" customHeight="1" x14ac:dyDescent="0.25">
      <c r="B296" s="3" t="s">
        <v>194</v>
      </c>
      <c r="C296" s="6" t="s">
        <v>198</v>
      </c>
      <c r="D296" s="6">
        <v>26</v>
      </c>
      <c r="E296" s="6">
        <v>20</v>
      </c>
      <c r="F296" s="6">
        <v>11</v>
      </c>
      <c r="G296" s="6">
        <v>9</v>
      </c>
      <c r="H296" s="4">
        <v>0</v>
      </c>
      <c r="I296" s="4">
        <f>+Table1[[#This Row],[BrPodnetihPrijava]]-Table1[[#This Row],[BrResenihPrijava]]-Table1[[#This Row],[BrObustavljenihPrijava]]</f>
        <v>6</v>
      </c>
    </row>
    <row r="297" spans="2:9" ht="15" customHeight="1" x14ac:dyDescent="0.25">
      <c r="B297" s="34" t="s">
        <v>194</v>
      </c>
      <c r="C297" s="33" t="s">
        <v>200</v>
      </c>
      <c r="D297" s="18">
        <v>1</v>
      </c>
      <c r="E297" s="18">
        <v>1</v>
      </c>
      <c r="F297" s="18">
        <v>0</v>
      </c>
      <c r="G297" s="18">
        <v>1</v>
      </c>
      <c r="H297" s="19">
        <v>0</v>
      </c>
      <c r="I297" s="19">
        <f>+Table1[[#This Row],[BrPodnetihPrijava]]-Table1[[#This Row],[BrResenihPrijava]]-Table1[[#This Row],[BrObustavljenihPrijava]]</f>
        <v>0</v>
      </c>
    </row>
    <row r="298" spans="2:9" x14ac:dyDescent="0.25">
      <c r="B298" s="1" t="s">
        <v>194</v>
      </c>
      <c r="C298" s="5" t="s">
        <v>196</v>
      </c>
      <c r="D298" s="5">
        <v>27</v>
      </c>
      <c r="E298" s="5">
        <v>18</v>
      </c>
      <c r="F298" s="5">
        <v>6</v>
      </c>
      <c r="G298" s="5">
        <v>12</v>
      </c>
      <c r="H298" s="2">
        <v>0</v>
      </c>
      <c r="I298" s="2">
        <f>+Table1[[#This Row],[BrPodnetihPrijava]]-Table1[[#This Row],[BrResenihPrijava]]-Table1[[#This Row],[BrObustavljenihPrijava]]</f>
        <v>9</v>
      </c>
    </row>
    <row r="299" spans="2:9" ht="15" customHeight="1" x14ac:dyDescent="0.25">
      <c r="B299" s="1" t="s">
        <v>194</v>
      </c>
      <c r="C299" s="5" t="s">
        <v>6</v>
      </c>
      <c r="D299" s="5">
        <v>15</v>
      </c>
      <c r="E299" s="5">
        <v>10</v>
      </c>
      <c r="F299" s="5">
        <v>5</v>
      </c>
      <c r="G299" s="5">
        <v>5</v>
      </c>
      <c r="H299" s="2">
        <v>0</v>
      </c>
      <c r="I299" s="2">
        <f>+Table1[[#This Row],[BrPodnetihPrijava]]-Table1[[#This Row],[BrResenihPrijava]]-Table1[[#This Row],[BrObustavljenihPrijava]]</f>
        <v>5</v>
      </c>
    </row>
    <row r="300" spans="2:9" ht="15" customHeight="1" x14ac:dyDescent="0.25">
      <c r="B300" s="22" t="s">
        <v>194</v>
      </c>
      <c r="C300" s="23" t="s">
        <v>6</v>
      </c>
      <c r="D300" s="23">
        <v>115</v>
      </c>
      <c r="E300" s="23">
        <v>112</v>
      </c>
      <c r="F300" s="23">
        <v>77</v>
      </c>
      <c r="G300" s="23">
        <v>35</v>
      </c>
      <c r="H300" s="24">
        <v>0</v>
      </c>
      <c r="I300" s="24">
        <f>+Table1[[#This Row],[BrPodnetihPrijava]]-Table1[[#This Row],[BrResenihPrijava]]-Table1[[#This Row],[BrObustavljenihPrijava]]</f>
        <v>3</v>
      </c>
    </row>
    <row r="301" spans="2:9" ht="15" customHeight="1" x14ac:dyDescent="0.25">
      <c r="B301" s="28" t="s">
        <v>194</v>
      </c>
      <c r="C301" s="23" t="s">
        <v>197</v>
      </c>
      <c r="D301" s="29">
        <v>145</v>
      </c>
      <c r="E301" s="29">
        <v>139</v>
      </c>
      <c r="F301" s="29">
        <v>94</v>
      </c>
      <c r="G301" s="29">
        <v>45</v>
      </c>
      <c r="H301" s="30">
        <v>1</v>
      </c>
      <c r="I301" s="30">
        <f>+Table1[[#This Row],[BrPodnetihPrijava]]-Table1[[#This Row],[BrResenihPrijava]]-Table1[[#This Row],[BrObustavljenihPrijava]]</f>
        <v>5</v>
      </c>
    </row>
    <row r="302" spans="2:9" ht="15" customHeight="1" x14ac:dyDescent="0.25">
      <c r="B302" s="28" t="s">
        <v>194</v>
      </c>
      <c r="C302" s="23" t="s">
        <v>198</v>
      </c>
      <c r="D302" s="29">
        <v>217</v>
      </c>
      <c r="E302" s="29">
        <v>197</v>
      </c>
      <c r="F302" s="29">
        <v>170</v>
      </c>
      <c r="G302" s="29">
        <v>27</v>
      </c>
      <c r="H302" s="30">
        <v>3</v>
      </c>
      <c r="I302" s="30">
        <f>+Table1[[#This Row],[BrPodnetihPrijava]]-Table1[[#This Row],[BrResenihPrijava]]-Table1[[#This Row],[BrObustavljenihPrijava]]</f>
        <v>17</v>
      </c>
    </row>
    <row r="303" spans="2:9" ht="15" customHeight="1" x14ac:dyDescent="0.25">
      <c r="B303" s="22" t="s">
        <v>194</v>
      </c>
      <c r="C303" s="29" t="s">
        <v>200</v>
      </c>
      <c r="D303" s="23">
        <v>1</v>
      </c>
      <c r="E303" s="23">
        <v>1</v>
      </c>
      <c r="F303" s="23">
        <v>1</v>
      </c>
      <c r="G303" s="23">
        <v>0</v>
      </c>
      <c r="H303" s="24">
        <v>0</v>
      </c>
      <c r="I303" s="24">
        <f>+Table1[[#This Row],[BrPodnetihPrijava]]-Table1[[#This Row],[BrResenihPrijava]]-Table1[[#This Row],[BrObustavljenihPrijava]]</f>
        <v>0</v>
      </c>
    </row>
    <row r="304" spans="2:9" ht="15" customHeight="1" x14ac:dyDescent="0.25">
      <c r="B304" s="28" t="s">
        <v>194</v>
      </c>
      <c r="C304" s="29" t="s">
        <v>196</v>
      </c>
      <c r="D304" s="29">
        <v>181</v>
      </c>
      <c r="E304" s="29">
        <v>172</v>
      </c>
      <c r="F304" s="29">
        <v>98</v>
      </c>
      <c r="G304" s="29">
        <v>74</v>
      </c>
      <c r="H304" s="30">
        <v>0</v>
      </c>
      <c r="I304" s="30">
        <f>+Table1[[#This Row],[BrPodnetihPrijava]]-Table1[[#This Row],[BrResenihPrijava]]-Table1[[#This Row],[BrObustavljenihPrijava]]</f>
        <v>9</v>
      </c>
    </row>
    <row r="305" spans="2:9" ht="15" customHeight="1" x14ac:dyDescent="0.25">
      <c r="B305" s="1" t="s">
        <v>194</v>
      </c>
      <c r="C305" s="5" t="s">
        <v>182</v>
      </c>
      <c r="D305" s="5">
        <v>18</v>
      </c>
      <c r="E305" s="5">
        <v>17</v>
      </c>
      <c r="F305" s="5">
        <v>16</v>
      </c>
      <c r="G305" s="5">
        <v>1</v>
      </c>
      <c r="H305" s="2">
        <v>0</v>
      </c>
      <c r="I305" s="2">
        <f>+Table1[[#This Row],[BrPodnetihPrijava]]-Table1[[#This Row],[BrResenihPrijava]]-Table1[[#This Row],[BrObustavljenihPrijava]]</f>
        <v>1</v>
      </c>
    </row>
    <row r="306" spans="2:9" ht="15" customHeight="1" x14ac:dyDescent="0.25">
      <c r="B306" s="28" t="s">
        <v>194</v>
      </c>
      <c r="C306" s="29" t="s">
        <v>182</v>
      </c>
      <c r="D306" s="29">
        <v>111</v>
      </c>
      <c r="E306" s="29">
        <v>108</v>
      </c>
      <c r="F306" s="29">
        <v>104</v>
      </c>
      <c r="G306" s="29">
        <v>4</v>
      </c>
      <c r="H306" s="30">
        <v>0</v>
      </c>
      <c r="I306" s="30">
        <f>+Table1[[#This Row],[BrPodnetihPrijava]]-Table1[[#This Row],[BrResenihPrijava]]-Table1[[#This Row],[BrObustavljenihPrijava]]</f>
        <v>3</v>
      </c>
    </row>
    <row r="307" spans="2:9" ht="15" customHeight="1" x14ac:dyDescent="0.25">
      <c r="B307" s="3" t="s">
        <v>194</v>
      </c>
      <c r="C307" s="6" t="s">
        <v>10</v>
      </c>
      <c r="D307" s="6">
        <v>2</v>
      </c>
      <c r="E307" s="6">
        <v>0</v>
      </c>
      <c r="F307" s="6">
        <v>0</v>
      </c>
      <c r="G307" s="6">
        <v>0</v>
      </c>
      <c r="H307" s="4">
        <v>0</v>
      </c>
      <c r="I307" s="4">
        <f>+Table1[[#This Row],[BrPodnetihPrijava]]-Table1[[#This Row],[BrResenihPrijava]]-Table1[[#This Row],[BrObustavljenihPrijava]]</f>
        <v>2</v>
      </c>
    </row>
    <row r="308" spans="2:9" ht="15" customHeight="1" x14ac:dyDescent="0.25">
      <c r="B308" s="28" t="s">
        <v>194</v>
      </c>
      <c r="C308" s="29" t="s">
        <v>10</v>
      </c>
      <c r="D308" s="29">
        <v>9</v>
      </c>
      <c r="E308" s="29">
        <v>9</v>
      </c>
      <c r="F308" s="29">
        <v>6</v>
      </c>
      <c r="G308" s="29">
        <v>3</v>
      </c>
      <c r="H308" s="30">
        <v>0</v>
      </c>
      <c r="I308" s="30">
        <f>+Table1[[#This Row],[BrPodnetihPrijava]]-Table1[[#This Row],[BrResenihPrijava]]-Table1[[#This Row],[BrObustavljenihPrijava]]</f>
        <v>0</v>
      </c>
    </row>
    <row r="309" spans="2:9" ht="15" customHeight="1" x14ac:dyDescent="0.25">
      <c r="B309" s="1" t="s">
        <v>194</v>
      </c>
      <c r="C309" s="5" t="s">
        <v>11</v>
      </c>
      <c r="D309" s="5">
        <v>3</v>
      </c>
      <c r="E309" s="5">
        <v>3</v>
      </c>
      <c r="F309" s="5">
        <v>3</v>
      </c>
      <c r="G309" s="5">
        <v>0</v>
      </c>
      <c r="H309" s="2">
        <v>0</v>
      </c>
      <c r="I309" s="2">
        <f>+Table1[[#This Row],[BrPodnetihPrijava]]-Table1[[#This Row],[BrResenihPrijava]]-Table1[[#This Row],[BrObustavljenihPrijava]]</f>
        <v>0</v>
      </c>
    </row>
    <row r="310" spans="2:9" ht="15" customHeight="1" x14ac:dyDescent="0.25">
      <c r="B310" s="22" t="s">
        <v>194</v>
      </c>
      <c r="C310" s="23" t="s">
        <v>11</v>
      </c>
      <c r="D310" s="23">
        <v>85</v>
      </c>
      <c r="E310" s="23">
        <v>79</v>
      </c>
      <c r="F310" s="23">
        <v>46</v>
      </c>
      <c r="G310" s="23">
        <v>33</v>
      </c>
      <c r="H310" s="24">
        <v>3</v>
      </c>
      <c r="I310" s="24">
        <f>+Table1[[#This Row],[BrPodnetihPrijava]]-Table1[[#This Row],[BrResenihPrijava]]-Table1[[#This Row],[BrObustavljenihPrijava]]</f>
        <v>3</v>
      </c>
    </row>
    <row r="311" spans="2:9" ht="15" customHeight="1" x14ac:dyDescent="0.25">
      <c r="B311" s="3" t="s">
        <v>194</v>
      </c>
      <c r="C311" s="6" t="s">
        <v>12</v>
      </c>
      <c r="D311" s="6">
        <v>4</v>
      </c>
      <c r="E311" s="6">
        <v>4</v>
      </c>
      <c r="F311" s="6">
        <v>4</v>
      </c>
      <c r="G311" s="6">
        <v>0</v>
      </c>
      <c r="H311" s="4">
        <v>0</v>
      </c>
      <c r="I311" s="4">
        <f>+Table1[[#This Row],[BrPodnetihPrijava]]-Table1[[#This Row],[BrResenihPrijava]]-Table1[[#This Row],[BrObustavljenihPrijava]]</f>
        <v>0</v>
      </c>
    </row>
    <row r="312" spans="2:9" ht="15" customHeight="1" x14ac:dyDescent="0.25">
      <c r="B312" s="22" t="s">
        <v>194</v>
      </c>
      <c r="C312" s="23" t="s">
        <v>12</v>
      </c>
      <c r="D312" s="23">
        <v>19</v>
      </c>
      <c r="E312" s="23">
        <v>19</v>
      </c>
      <c r="F312" s="23">
        <v>17</v>
      </c>
      <c r="G312" s="23">
        <v>2</v>
      </c>
      <c r="H312" s="24">
        <v>0</v>
      </c>
      <c r="I312" s="24">
        <f>+Table1[[#This Row],[BrPodnetihPrijava]]-Table1[[#This Row],[BrResenihPrijava]]-Table1[[#This Row],[BrObustavljenihPrijava]]</f>
        <v>0</v>
      </c>
    </row>
    <row r="313" spans="2:9" ht="15" customHeight="1" x14ac:dyDescent="0.25">
      <c r="B313" s="3" t="s">
        <v>194</v>
      </c>
      <c r="C313" s="6" t="s">
        <v>13</v>
      </c>
      <c r="D313" s="6">
        <v>16</v>
      </c>
      <c r="E313" s="6">
        <v>15</v>
      </c>
      <c r="F313" s="6">
        <v>15</v>
      </c>
      <c r="G313" s="6">
        <v>0</v>
      </c>
      <c r="H313" s="4">
        <v>0</v>
      </c>
      <c r="I313" s="4">
        <f>+Table1[[#This Row],[BrPodnetihPrijava]]-Table1[[#This Row],[BrResenihPrijava]]-Table1[[#This Row],[BrObustavljenihPrijava]]</f>
        <v>1</v>
      </c>
    </row>
    <row r="314" spans="2:9" ht="15" customHeight="1" x14ac:dyDescent="0.25">
      <c r="B314" s="22" t="s">
        <v>194</v>
      </c>
      <c r="C314" s="23" t="s">
        <v>13</v>
      </c>
      <c r="D314" s="23">
        <v>188</v>
      </c>
      <c r="E314" s="23">
        <v>186</v>
      </c>
      <c r="F314" s="23">
        <v>151</v>
      </c>
      <c r="G314" s="23">
        <v>35</v>
      </c>
      <c r="H314" s="24">
        <v>0</v>
      </c>
      <c r="I314" s="24">
        <f>+Table1[[#This Row],[BrPodnetihPrijava]]-Table1[[#This Row],[BrResenihPrijava]]-Table1[[#This Row],[BrObustavljenihPrijava]]</f>
        <v>2</v>
      </c>
    </row>
    <row r="315" spans="2:9" ht="15" customHeight="1" x14ac:dyDescent="0.25">
      <c r="B315" s="3" t="s">
        <v>194</v>
      </c>
      <c r="C315" s="6" t="s">
        <v>15</v>
      </c>
      <c r="D315" s="6">
        <v>11</v>
      </c>
      <c r="E315" s="6">
        <v>8</v>
      </c>
      <c r="F315" s="6">
        <v>8</v>
      </c>
      <c r="G315" s="6">
        <v>0</v>
      </c>
      <c r="H315" s="4">
        <v>0</v>
      </c>
      <c r="I315" s="4">
        <f>+Table1[[#This Row],[BrPodnetihPrijava]]-Table1[[#This Row],[BrResenihPrijava]]-Table1[[#This Row],[BrObustavljenihPrijava]]</f>
        <v>3</v>
      </c>
    </row>
    <row r="316" spans="2:9" ht="15" customHeight="1" x14ac:dyDescent="0.25">
      <c r="B316" s="28" t="s">
        <v>194</v>
      </c>
      <c r="C316" s="29" t="s">
        <v>15</v>
      </c>
      <c r="D316" s="29">
        <v>67</v>
      </c>
      <c r="E316" s="29">
        <v>67</v>
      </c>
      <c r="F316" s="29">
        <v>66</v>
      </c>
      <c r="G316" s="29">
        <v>1</v>
      </c>
      <c r="H316" s="30">
        <v>0</v>
      </c>
      <c r="I316" s="30">
        <f>+Table1[[#This Row],[BrPodnetihPrijava]]-Table1[[#This Row],[BrResenihPrijava]]-Table1[[#This Row],[BrObustavljenihPrijava]]</f>
        <v>0</v>
      </c>
    </row>
    <row r="317" spans="2:9" ht="15" customHeight="1" x14ac:dyDescent="0.25">
      <c r="B317" s="3" t="s">
        <v>51</v>
      </c>
      <c r="C317" s="6" t="s">
        <v>181</v>
      </c>
      <c r="D317" s="6">
        <v>5</v>
      </c>
      <c r="E317" s="6">
        <v>0</v>
      </c>
      <c r="F317" s="6">
        <v>0</v>
      </c>
      <c r="G317" s="6">
        <v>0</v>
      </c>
      <c r="H317" s="4">
        <v>0</v>
      </c>
      <c r="I317" s="4">
        <f>+Table1[[#This Row],[BrPodnetihPrijava]]-Table1[[#This Row],[BrResenihPrijava]]-Table1[[#This Row],[BrObustavljenihPrijava]]</f>
        <v>5</v>
      </c>
    </row>
    <row r="318" spans="2:9" ht="15" customHeight="1" x14ac:dyDescent="0.25">
      <c r="B318" s="22" t="s">
        <v>51</v>
      </c>
      <c r="C318" s="23" t="s">
        <v>181</v>
      </c>
      <c r="D318" s="23">
        <v>1</v>
      </c>
      <c r="E318" s="23">
        <v>0</v>
      </c>
      <c r="F318" s="23">
        <v>0</v>
      </c>
      <c r="G318" s="23">
        <v>0</v>
      </c>
      <c r="H318" s="24">
        <v>0</v>
      </c>
      <c r="I318" s="24">
        <f>+Table1[[#This Row],[BrPodnetihPrijava]]-Table1[[#This Row],[BrResenihPrijava]]-Table1[[#This Row],[BrObustavljenihPrijava]]</f>
        <v>1</v>
      </c>
    </row>
    <row r="319" spans="2:9" ht="15" customHeight="1" x14ac:dyDescent="0.25">
      <c r="B319" s="3" t="s">
        <v>51</v>
      </c>
      <c r="C319" s="6" t="s">
        <v>197</v>
      </c>
      <c r="D319" s="6">
        <v>7</v>
      </c>
      <c r="E319" s="6">
        <v>5</v>
      </c>
      <c r="F319" s="6">
        <v>0</v>
      </c>
      <c r="G319" s="6">
        <v>5</v>
      </c>
      <c r="H319" s="4">
        <v>0</v>
      </c>
      <c r="I319" s="4">
        <f>+Table1[[#This Row],[BrPodnetihPrijava]]-Table1[[#This Row],[BrResenihPrijava]]-Table1[[#This Row],[BrObustavljenihPrijava]]</f>
        <v>2</v>
      </c>
    </row>
    <row r="320" spans="2:9" ht="15" customHeight="1" x14ac:dyDescent="0.25">
      <c r="B320" s="1" t="s">
        <v>51</v>
      </c>
      <c r="C320" s="6" t="s">
        <v>198</v>
      </c>
      <c r="D320" s="5">
        <v>19</v>
      </c>
      <c r="E320" s="5">
        <v>17</v>
      </c>
      <c r="F320" s="5">
        <v>5</v>
      </c>
      <c r="G320" s="5">
        <v>12</v>
      </c>
      <c r="H320" s="2">
        <v>0</v>
      </c>
      <c r="I320" s="2">
        <f>+Table1[[#This Row],[BrPodnetihPrijava]]-Table1[[#This Row],[BrResenihPrijava]]-Table1[[#This Row],[BrObustavljenihPrijava]]</f>
        <v>2</v>
      </c>
    </row>
    <row r="321" spans="2:9" x14ac:dyDescent="0.25">
      <c r="B321" s="3" t="s">
        <v>51</v>
      </c>
      <c r="C321" s="5" t="s">
        <v>196</v>
      </c>
      <c r="D321" s="6">
        <v>4</v>
      </c>
      <c r="E321" s="6">
        <v>3</v>
      </c>
      <c r="F321" s="6">
        <v>1</v>
      </c>
      <c r="G321" s="6">
        <v>2</v>
      </c>
      <c r="H321" s="4">
        <v>0</v>
      </c>
      <c r="I321" s="4">
        <f>+Table1[[#This Row],[BrPodnetihPrijava]]-Table1[[#This Row],[BrResenihPrijava]]-Table1[[#This Row],[BrObustavljenihPrijava]]</f>
        <v>1</v>
      </c>
    </row>
    <row r="322" spans="2:9" ht="15" customHeight="1" x14ac:dyDescent="0.25">
      <c r="B322" s="1" t="s">
        <v>51</v>
      </c>
      <c r="C322" s="5" t="s">
        <v>6</v>
      </c>
      <c r="D322" s="5">
        <v>1</v>
      </c>
      <c r="E322" s="5">
        <v>1</v>
      </c>
      <c r="F322" s="5">
        <v>0</v>
      </c>
      <c r="G322" s="5">
        <v>1</v>
      </c>
      <c r="H322" s="2">
        <v>0</v>
      </c>
      <c r="I322" s="2">
        <f>+Table1[[#This Row],[BrPodnetihPrijava]]-Table1[[#This Row],[BrResenihPrijava]]-Table1[[#This Row],[BrObustavljenihPrijava]]</f>
        <v>0</v>
      </c>
    </row>
    <row r="323" spans="2:9" ht="15" customHeight="1" x14ac:dyDescent="0.25">
      <c r="B323" s="28" t="s">
        <v>51</v>
      </c>
      <c r="C323" s="29" t="s">
        <v>6</v>
      </c>
      <c r="D323" s="29">
        <v>3</v>
      </c>
      <c r="E323" s="29">
        <v>3</v>
      </c>
      <c r="F323" s="29">
        <v>1</v>
      </c>
      <c r="G323" s="29">
        <v>2</v>
      </c>
      <c r="H323" s="30">
        <v>0</v>
      </c>
      <c r="I323" s="30">
        <f>+Table1[[#This Row],[BrPodnetihPrijava]]-Table1[[#This Row],[BrResenihPrijava]]-Table1[[#This Row],[BrObustavljenihPrijava]]</f>
        <v>0</v>
      </c>
    </row>
    <row r="324" spans="2:9" ht="15" customHeight="1" x14ac:dyDescent="0.25">
      <c r="B324" s="22" t="s">
        <v>51</v>
      </c>
      <c r="C324" s="23" t="s">
        <v>197</v>
      </c>
      <c r="D324" s="23">
        <v>62</v>
      </c>
      <c r="E324" s="23">
        <v>60</v>
      </c>
      <c r="F324" s="23">
        <v>46</v>
      </c>
      <c r="G324" s="23">
        <v>14</v>
      </c>
      <c r="H324" s="24">
        <v>1</v>
      </c>
      <c r="I324" s="24">
        <f>+Table1[[#This Row],[BrPodnetihPrijava]]-Table1[[#This Row],[BrResenihPrijava]]-Table1[[#This Row],[BrObustavljenihPrijava]]</f>
        <v>1</v>
      </c>
    </row>
    <row r="325" spans="2:9" ht="15" customHeight="1" x14ac:dyDescent="0.25">
      <c r="B325" s="22" t="s">
        <v>51</v>
      </c>
      <c r="C325" s="23" t="s">
        <v>198</v>
      </c>
      <c r="D325" s="23">
        <v>145</v>
      </c>
      <c r="E325" s="23">
        <v>123</v>
      </c>
      <c r="F325" s="23">
        <v>96</v>
      </c>
      <c r="G325" s="23">
        <v>27</v>
      </c>
      <c r="H325" s="24">
        <v>5</v>
      </c>
      <c r="I325" s="24">
        <f>+Table1[[#This Row],[BrPodnetihPrijava]]-Table1[[#This Row],[BrResenihPrijava]]-Table1[[#This Row],[BrObustavljenihPrijava]]</f>
        <v>17</v>
      </c>
    </row>
    <row r="326" spans="2:9" ht="15" customHeight="1" x14ac:dyDescent="0.25">
      <c r="B326" s="28" t="s">
        <v>51</v>
      </c>
      <c r="C326" s="29" t="s">
        <v>196</v>
      </c>
      <c r="D326" s="29">
        <v>30</v>
      </c>
      <c r="E326" s="29">
        <v>29</v>
      </c>
      <c r="F326" s="29">
        <v>15</v>
      </c>
      <c r="G326" s="29">
        <v>14</v>
      </c>
      <c r="H326" s="30">
        <v>0</v>
      </c>
      <c r="I326" s="30">
        <f>+Table1[[#This Row],[BrPodnetihPrijava]]-Table1[[#This Row],[BrResenihPrijava]]-Table1[[#This Row],[BrObustavljenihPrijava]]</f>
        <v>1</v>
      </c>
    </row>
    <row r="327" spans="2:9" ht="15" customHeight="1" x14ac:dyDescent="0.25">
      <c r="B327" s="3" t="s">
        <v>51</v>
      </c>
      <c r="C327" s="6" t="s">
        <v>182</v>
      </c>
      <c r="D327" s="6">
        <v>3</v>
      </c>
      <c r="E327" s="6">
        <v>3</v>
      </c>
      <c r="F327" s="6">
        <v>3</v>
      </c>
      <c r="G327" s="6">
        <v>0</v>
      </c>
      <c r="H327" s="4">
        <v>0</v>
      </c>
      <c r="I327" s="4">
        <f>+Table1[[#This Row],[BrPodnetihPrijava]]-Table1[[#This Row],[BrResenihPrijava]]-Table1[[#This Row],[BrObustavljenihPrijava]]</f>
        <v>0</v>
      </c>
    </row>
    <row r="328" spans="2:9" ht="15" customHeight="1" x14ac:dyDescent="0.25">
      <c r="B328" s="22" t="s">
        <v>51</v>
      </c>
      <c r="C328" s="23" t="s">
        <v>182</v>
      </c>
      <c r="D328" s="23">
        <v>46</v>
      </c>
      <c r="E328" s="23">
        <v>46</v>
      </c>
      <c r="F328" s="23">
        <v>46</v>
      </c>
      <c r="G328" s="23">
        <v>0</v>
      </c>
      <c r="H328" s="24">
        <v>0</v>
      </c>
      <c r="I328" s="24">
        <f>+Table1[[#This Row],[BrPodnetihPrijava]]-Table1[[#This Row],[BrResenihPrijava]]-Table1[[#This Row],[BrObustavljenihPrijava]]</f>
        <v>0</v>
      </c>
    </row>
    <row r="329" spans="2:9" ht="15" customHeight="1" x14ac:dyDescent="0.25">
      <c r="B329" s="1" t="s">
        <v>51</v>
      </c>
      <c r="C329" s="5" t="s">
        <v>11</v>
      </c>
      <c r="D329" s="5">
        <v>2</v>
      </c>
      <c r="E329" s="5">
        <v>2</v>
      </c>
      <c r="F329" s="5">
        <v>1</v>
      </c>
      <c r="G329" s="5">
        <v>1</v>
      </c>
      <c r="H329" s="2">
        <v>0</v>
      </c>
      <c r="I329" s="2">
        <f>+Table1[[#This Row],[BrPodnetihPrijava]]-Table1[[#This Row],[BrResenihPrijava]]-Table1[[#This Row],[BrObustavljenihPrijava]]</f>
        <v>0</v>
      </c>
    </row>
    <row r="330" spans="2:9" ht="15" customHeight="1" x14ac:dyDescent="0.25">
      <c r="B330" s="28" t="s">
        <v>51</v>
      </c>
      <c r="C330" s="29" t="s">
        <v>11</v>
      </c>
      <c r="D330" s="29">
        <v>37</v>
      </c>
      <c r="E330" s="29">
        <v>35</v>
      </c>
      <c r="F330" s="29">
        <v>18</v>
      </c>
      <c r="G330" s="29">
        <v>17</v>
      </c>
      <c r="H330" s="30">
        <v>0</v>
      </c>
      <c r="I330" s="30">
        <f>+Table1[[#This Row],[BrPodnetihPrijava]]-Table1[[#This Row],[BrResenihPrijava]]-Table1[[#This Row],[BrObustavljenihPrijava]]</f>
        <v>2</v>
      </c>
    </row>
    <row r="331" spans="2:9" ht="15" customHeight="1" x14ac:dyDescent="0.25">
      <c r="B331" s="1" t="s">
        <v>51</v>
      </c>
      <c r="C331" s="5" t="s">
        <v>12</v>
      </c>
      <c r="D331" s="5">
        <v>2</v>
      </c>
      <c r="E331" s="5">
        <v>1</v>
      </c>
      <c r="F331" s="5">
        <v>1</v>
      </c>
      <c r="G331" s="5">
        <v>0</v>
      </c>
      <c r="H331" s="2">
        <v>0</v>
      </c>
      <c r="I331" s="2">
        <f>+Table1[[#This Row],[BrPodnetihPrijava]]-Table1[[#This Row],[BrResenihPrijava]]-Table1[[#This Row],[BrObustavljenihPrijava]]</f>
        <v>1</v>
      </c>
    </row>
    <row r="332" spans="2:9" ht="15" customHeight="1" x14ac:dyDescent="0.25">
      <c r="B332" s="28" t="s">
        <v>51</v>
      </c>
      <c r="C332" s="29" t="s">
        <v>12</v>
      </c>
      <c r="D332" s="29">
        <v>10</v>
      </c>
      <c r="E332" s="29">
        <v>10</v>
      </c>
      <c r="F332" s="29">
        <v>9</v>
      </c>
      <c r="G332" s="29">
        <v>1</v>
      </c>
      <c r="H332" s="30">
        <v>0</v>
      </c>
      <c r="I332" s="30">
        <f>+Table1[[#This Row],[BrPodnetihPrijava]]-Table1[[#This Row],[BrResenihPrijava]]-Table1[[#This Row],[BrObustavljenihPrijava]]</f>
        <v>0</v>
      </c>
    </row>
    <row r="333" spans="2:9" ht="15" customHeight="1" x14ac:dyDescent="0.25">
      <c r="B333" s="1" t="s">
        <v>51</v>
      </c>
      <c r="C333" s="5" t="s">
        <v>13</v>
      </c>
      <c r="D333" s="5">
        <v>3</v>
      </c>
      <c r="E333" s="5">
        <v>3</v>
      </c>
      <c r="F333" s="5">
        <v>3</v>
      </c>
      <c r="G333" s="5">
        <v>0</v>
      </c>
      <c r="H333" s="2">
        <v>0</v>
      </c>
      <c r="I333" s="2">
        <f>+Table1[[#This Row],[BrPodnetihPrijava]]-Table1[[#This Row],[BrResenihPrijava]]-Table1[[#This Row],[BrObustavljenihPrijava]]</f>
        <v>0</v>
      </c>
    </row>
    <row r="334" spans="2:9" ht="15" customHeight="1" x14ac:dyDescent="0.25">
      <c r="B334" s="28" t="s">
        <v>51</v>
      </c>
      <c r="C334" s="29" t="s">
        <v>13</v>
      </c>
      <c r="D334" s="29">
        <v>43</v>
      </c>
      <c r="E334" s="29">
        <v>43</v>
      </c>
      <c r="F334" s="29">
        <v>38</v>
      </c>
      <c r="G334" s="29">
        <v>5</v>
      </c>
      <c r="H334" s="30">
        <v>0</v>
      </c>
      <c r="I334" s="30">
        <f>+Table1[[#This Row],[BrPodnetihPrijava]]-Table1[[#This Row],[BrResenihPrijava]]-Table1[[#This Row],[BrObustavljenihPrijava]]</f>
        <v>0</v>
      </c>
    </row>
    <row r="335" spans="2:9" ht="15" customHeight="1" x14ac:dyDescent="0.25">
      <c r="B335" s="28" t="s">
        <v>51</v>
      </c>
      <c r="C335" s="29" t="s">
        <v>15</v>
      </c>
      <c r="D335" s="29">
        <v>1</v>
      </c>
      <c r="E335" s="29">
        <v>1</v>
      </c>
      <c r="F335" s="29">
        <v>1</v>
      </c>
      <c r="G335" s="29">
        <v>0</v>
      </c>
      <c r="H335" s="30">
        <v>0</v>
      </c>
      <c r="I335" s="30">
        <f>+Table1[[#This Row],[BrPodnetihPrijava]]-Table1[[#This Row],[BrResenihPrijava]]-Table1[[#This Row],[BrObustavljenihPrijava]]</f>
        <v>0</v>
      </c>
    </row>
    <row r="336" spans="2:9" ht="15" customHeight="1" x14ac:dyDescent="0.25">
      <c r="B336" s="28" t="s">
        <v>21</v>
      </c>
      <c r="C336" s="29" t="s">
        <v>199</v>
      </c>
      <c r="D336" s="29">
        <v>2</v>
      </c>
      <c r="E336" s="29">
        <v>2</v>
      </c>
      <c r="F336" s="29">
        <v>1</v>
      </c>
      <c r="G336" s="29">
        <v>1</v>
      </c>
      <c r="H336" s="30">
        <v>0</v>
      </c>
      <c r="I336" s="30">
        <f>+Table1[[#This Row],[BrPodnetihPrijava]]-Table1[[#This Row],[BrResenihPrijava]]-Table1[[#This Row],[BrObustavljenihPrijava]]</f>
        <v>0</v>
      </c>
    </row>
    <row r="337" spans="2:9" ht="15" customHeight="1" x14ac:dyDescent="0.25">
      <c r="B337" s="3" t="s">
        <v>21</v>
      </c>
      <c r="C337" s="6" t="s">
        <v>1</v>
      </c>
      <c r="D337" s="6">
        <v>12</v>
      </c>
      <c r="E337" s="6">
        <v>8</v>
      </c>
      <c r="F337" s="6">
        <v>5</v>
      </c>
      <c r="G337" s="6">
        <v>3</v>
      </c>
      <c r="H337" s="4">
        <v>0</v>
      </c>
      <c r="I337" s="4">
        <f>+Table1[[#This Row],[BrPodnetihPrijava]]-Table1[[#This Row],[BrResenihPrijava]]-Table1[[#This Row],[BrObustavljenihPrijava]]</f>
        <v>4</v>
      </c>
    </row>
    <row r="338" spans="2:9" ht="15" customHeight="1" x14ac:dyDescent="0.25">
      <c r="B338" s="22" t="s">
        <v>21</v>
      </c>
      <c r="C338" s="23" t="s">
        <v>1</v>
      </c>
      <c r="D338" s="23">
        <v>62</v>
      </c>
      <c r="E338" s="23">
        <v>51</v>
      </c>
      <c r="F338" s="23">
        <v>46</v>
      </c>
      <c r="G338" s="23">
        <v>5</v>
      </c>
      <c r="H338" s="24">
        <v>0</v>
      </c>
      <c r="I338" s="24">
        <f>+Table1[[#This Row],[BrPodnetihPrijava]]-Table1[[#This Row],[BrResenihPrijava]]-Table1[[#This Row],[BrObustavljenihPrijava]]</f>
        <v>11</v>
      </c>
    </row>
    <row r="339" spans="2:9" ht="15" customHeight="1" x14ac:dyDescent="0.25">
      <c r="B339" s="22" t="s">
        <v>21</v>
      </c>
      <c r="C339" s="23" t="s">
        <v>183</v>
      </c>
      <c r="D339" s="23">
        <v>2</v>
      </c>
      <c r="E339" s="23">
        <v>0</v>
      </c>
      <c r="F339" s="23">
        <v>0</v>
      </c>
      <c r="G339" s="23">
        <v>0</v>
      </c>
      <c r="H339" s="24">
        <v>0</v>
      </c>
      <c r="I339" s="24">
        <f>+Table1[[#This Row],[BrPodnetihPrijava]]-Table1[[#This Row],[BrResenihPrijava]]-Table1[[#This Row],[BrObustavljenihPrijava]]</f>
        <v>2</v>
      </c>
    </row>
    <row r="340" spans="2:9" ht="15" customHeight="1" x14ac:dyDescent="0.25">
      <c r="B340" s="1" t="s">
        <v>21</v>
      </c>
      <c r="C340" s="5" t="s">
        <v>181</v>
      </c>
      <c r="D340" s="5">
        <v>3</v>
      </c>
      <c r="E340" s="5">
        <v>0</v>
      </c>
      <c r="F340" s="5">
        <v>0</v>
      </c>
      <c r="G340" s="5">
        <v>0</v>
      </c>
      <c r="H340" s="2">
        <v>0</v>
      </c>
      <c r="I340" s="2">
        <f>+Table1[[#This Row],[BrPodnetihPrijava]]-Table1[[#This Row],[BrResenihPrijava]]-Table1[[#This Row],[BrObustavljenihPrijava]]</f>
        <v>3</v>
      </c>
    </row>
    <row r="341" spans="2:9" ht="15" customHeight="1" x14ac:dyDescent="0.25">
      <c r="B341" s="28" t="s">
        <v>21</v>
      </c>
      <c r="C341" s="29" t="s">
        <v>181</v>
      </c>
      <c r="D341" s="29">
        <v>1</v>
      </c>
      <c r="E341" s="29">
        <v>0</v>
      </c>
      <c r="F341" s="29">
        <v>0</v>
      </c>
      <c r="G341" s="29">
        <v>0</v>
      </c>
      <c r="H341" s="30">
        <v>0</v>
      </c>
      <c r="I341" s="30">
        <f>+Table1[[#This Row],[BrPodnetihPrijava]]-Table1[[#This Row],[BrResenihPrijava]]-Table1[[#This Row],[BrObustavljenihPrijava]]</f>
        <v>1</v>
      </c>
    </row>
    <row r="342" spans="2:9" ht="15" customHeight="1" x14ac:dyDescent="0.25">
      <c r="B342" s="1" t="s">
        <v>21</v>
      </c>
      <c r="C342" s="6" t="s">
        <v>197</v>
      </c>
      <c r="D342" s="5">
        <v>52</v>
      </c>
      <c r="E342" s="5">
        <v>23</v>
      </c>
      <c r="F342" s="5">
        <v>11</v>
      </c>
      <c r="G342" s="5">
        <v>12</v>
      </c>
      <c r="H342" s="2">
        <v>0</v>
      </c>
      <c r="I342" s="2">
        <f>+Table1[[#This Row],[BrPodnetihPrijava]]-Table1[[#This Row],[BrResenihPrijava]]-Table1[[#This Row],[BrObustavljenihPrijava]]</f>
        <v>29</v>
      </c>
    </row>
    <row r="343" spans="2:9" ht="15" customHeight="1" x14ac:dyDescent="0.25">
      <c r="B343" s="3" t="s">
        <v>21</v>
      </c>
      <c r="C343" s="6" t="s">
        <v>198</v>
      </c>
      <c r="D343" s="6">
        <v>94</v>
      </c>
      <c r="E343" s="6">
        <v>44</v>
      </c>
      <c r="F343" s="6">
        <v>21</v>
      </c>
      <c r="G343" s="6">
        <v>23</v>
      </c>
      <c r="H343" s="4">
        <v>0</v>
      </c>
      <c r="I343" s="4">
        <f>+Table1[[#This Row],[BrPodnetihPrijava]]-Table1[[#This Row],[BrResenihPrijava]]-Table1[[#This Row],[BrObustavljenihPrijava]]</f>
        <v>50</v>
      </c>
    </row>
    <row r="344" spans="2:9" ht="15" customHeight="1" x14ac:dyDescent="0.25">
      <c r="B344" s="34" t="s">
        <v>21</v>
      </c>
      <c r="C344" s="33" t="s">
        <v>200</v>
      </c>
      <c r="D344" s="18">
        <v>3</v>
      </c>
      <c r="E344" s="18">
        <v>1</v>
      </c>
      <c r="F344" s="18">
        <v>1</v>
      </c>
      <c r="G344" s="18">
        <v>0</v>
      </c>
      <c r="H344" s="19">
        <v>0</v>
      </c>
      <c r="I344" s="19">
        <f>+Table1[[#This Row],[BrPodnetihPrijava]]-Table1[[#This Row],[BrResenihPrijava]]-Table1[[#This Row],[BrObustavljenihPrijava]]</f>
        <v>2</v>
      </c>
    </row>
    <row r="345" spans="2:9" x14ac:dyDescent="0.25">
      <c r="B345" s="3" t="s">
        <v>21</v>
      </c>
      <c r="C345" s="5" t="s">
        <v>196</v>
      </c>
      <c r="D345" s="6">
        <v>91</v>
      </c>
      <c r="E345" s="6">
        <v>58</v>
      </c>
      <c r="F345" s="6">
        <v>37</v>
      </c>
      <c r="G345" s="6">
        <v>21</v>
      </c>
      <c r="H345" s="4">
        <v>0</v>
      </c>
      <c r="I345" s="4">
        <f>+Table1[[#This Row],[BrPodnetihPrijava]]-Table1[[#This Row],[BrResenihPrijava]]-Table1[[#This Row],[BrObustavljenihPrijava]]</f>
        <v>33</v>
      </c>
    </row>
    <row r="346" spans="2:9" ht="15" customHeight="1" x14ac:dyDescent="0.25">
      <c r="B346" s="1" t="s">
        <v>21</v>
      </c>
      <c r="C346" s="5" t="s">
        <v>6</v>
      </c>
      <c r="D346" s="5">
        <v>35</v>
      </c>
      <c r="E346" s="5">
        <v>23</v>
      </c>
      <c r="F346" s="5">
        <v>7</v>
      </c>
      <c r="G346" s="5">
        <v>16</v>
      </c>
      <c r="H346" s="2">
        <v>0</v>
      </c>
      <c r="I346" s="2">
        <f>+Table1[[#This Row],[BrPodnetihPrijava]]-Table1[[#This Row],[BrResenihPrijava]]-Table1[[#This Row],[BrObustavljenihPrijava]]</f>
        <v>12</v>
      </c>
    </row>
    <row r="347" spans="2:9" ht="15" customHeight="1" x14ac:dyDescent="0.25">
      <c r="B347" s="28" t="s">
        <v>21</v>
      </c>
      <c r="C347" s="29" t="s">
        <v>6</v>
      </c>
      <c r="D347" s="29">
        <v>271</v>
      </c>
      <c r="E347" s="29">
        <v>194</v>
      </c>
      <c r="F347" s="29">
        <v>145</v>
      </c>
      <c r="G347" s="29">
        <v>49</v>
      </c>
      <c r="H347" s="30">
        <v>2</v>
      </c>
      <c r="I347" s="30">
        <f>+Table1[[#This Row],[BrPodnetihPrijava]]-Table1[[#This Row],[BrResenihPrijava]]-Table1[[#This Row],[BrObustavljenihPrijava]]</f>
        <v>75</v>
      </c>
    </row>
    <row r="348" spans="2:9" ht="15" customHeight="1" x14ac:dyDescent="0.25">
      <c r="B348" s="28" t="s">
        <v>21</v>
      </c>
      <c r="C348" s="23" t="s">
        <v>197</v>
      </c>
      <c r="D348" s="29">
        <v>429</v>
      </c>
      <c r="E348" s="29">
        <v>360</v>
      </c>
      <c r="F348" s="29">
        <v>293</v>
      </c>
      <c r="G348" s="29">
        <v>67</v>
      </c>
      <c r="H348" s="30">
        <v>0</v>
      </c>
      <c r="I348" s="30">
        <f>+Table1[[#This Row],[BrPodnetihPrijava]]-Table1[[#This Row],[BrResenihPrijava]]-Table1[[#This Row],[BrObustavljenihPrijava]]</f>
        <v>69</v>
      </c>
    </row>
    <row r="349" spans="2:9" ht="15" customHeight="1" x14ac:dyDescent="0.25">
      <c r="B349" s="22" t="s">
        <v>21</v>
      </c>
      <c r="C349" s="23" t="s">
        <v>198</v>
      </c>
      <c r="D349" s="23">
        <v>664</v>
      </c>
      <c r="E349" s="23">
        <v>537</v>
      </c>
      <c r="F349" s="23">
        <v>455</v>
      </c>
      <c r="G349" s="23">
        <v>82</v>
      </c>
      <c r="H349" s="24">
        <v>3</v>
      </c>
      <c r="I349" s="24">
        <f>+Table1[[#This Row],[BrPodnetihPrijava]]-Table1[[#This Row],[BrResenihPrijava]]-Table1[[#This Row],[BrObustavljenihPrijava]]</f>
        <v>124</v>
      </c>
    </row>
    <row r="350" spans="2:9" ht="15" customHeight="1" x14ac:dyDescent="0.25">
      <c r="B350" s="28" t="s">
        <v>21</v>
      </c>
      <c r="C350" s="29" t="s">
        <v>200</v>
      </c>
      <c r="D350" s="29">
        <v>3</v>
      </c>
      <c r="E350" s="29">
        <v>2</v>
      </c>
      <c r="F350" s="29">
        <v>1</v>
      </c>
      <c r="G350" s="29">
        <v>1</v>
      </c>
      <c r="H350" s="30">
        <v>0</v>
      </c>
      <c r="I350" s="30">
        <f>+Table1[[#This Row],[BrPodnetihPrijava]]-Table1[[#This Row],[BrResenihPrijava]]-Table1[[#This Row],[BrObustavljenihPrijava]]</f>
        <v>1</v>
      </c>
    </row>
    <row r="351" spans="2:9" ht="15" customHeight="1" x14ac:dyDescent="0.25">
      <c r="B351" s="22" t="s">
        <v>21</v>
      </c>
      <c r="C351" s="29" t="s">
        <v>196</v>
      </c>
      <c r="D351" s="23">
        <v>778</v>
      </c>
      <c r="E351" s="23">
        <v>679</v>
      </c>
      <c r="F351" s="23">
        <v>541</v>
      </c>
      <c r="G351" s="23">
        <v>138</v>
      </c>
      <c r="H351" s="24">
        <v>0</v>
      </c>
      <c r="I351" s="24">
        <f>+Table1[[#This Row],[BrPodnetihPrijava]]-Table1[[#This Row],[BrResenihPrijava]]-Table1[[#This Row],[BrObustavljenihPrijava]]</f>
        <v>99</v>
      </c>
    </row>
    <row r="352" spans="2:9" ht="15" customHeight="1" x14ac:dyDescent="0.25">
      <c r="B352" s="1" t="s">
        <v>21</v>
      </c>
      <c r="C352" s="5" t="s">
        <v>182</v>
      </c>
      <c r="D352" s="5">
        <v>37</v>
      </c>
      <c r="E352" s="5">
        <v>23</v>
      </c>
      <c r="F352" s="5">
        <v>23</v>
      </c>
      <c r="G352" s="5">
        <v>0</v>
      </c>
      <c r="H352" s="2">
        <v>0</v>
      </c>
      <c r="I352" s="2">
        <f>+Table1[[#This Row],[BrPodnetihPrijava]]-Table1[[#This Row],[BrResenihPrijava]]-Table1[[#This Row],[BrObustavljenihPrijava]]</f>
        <v>14</v>
      </c>
    </row>
    <row r="353" spans="2:9" ht="15" customHeight="1" x14ac:dyDescent="0.25">
      <c r="B353" s="22" t="s">
        <v>21</v>
      </c>
      <c r="C353" s="23" t="s">
        <v>182</v>
      </c>
      <c r="D353" s="23">
        <v>281</v>
      </c>
      <c r="E353" s="23">
        <v>259</v>
      </c>
      <c r="F353" s="23">
        <v>256</v>
      </c>
      <c r="G353" s="23">
        <v>3</v>
      </c>
      <c r="H353" s="24">
        <v>0</v>
      </c>
      <c r="I353" s="24">
        <f>+Table1[[#This Row],[BrPodnetihPrijava]]-Table1[[#This Row],[BrResenihPrijava]]-Table1[[#This Row],[BrObustavljenihPrijava]]</f>
        <v>22</v>
      </c>
    </row>
    <row r="354" spans="2:9" ht="15" customHeight="1" x14ac:dyDescent="0.25">
      <c r="B354" s="1" t="s">
        <v>21</v>
      </c>
      <c r="C354" s="5" t="s">
        <v>10</v>
      </c>
      <c r="D354" s="5">
        <v>10</v>
      </c>
      <c r="E354" s="5">
        <v>3</v>
      </c>
      <c r="F354" s="5">
        <v>3</v>
      </c>
      <c r="G354" s="5">
        <v>0</v>
      </c>
      <c r="H354" s="2">
        <v>0</v>
      </c>
      <c r="I354" s="2">
        <f>+Table1[[#This Row],[BrPodnetihPrijava]]-Table1[[#This Row],[BrResenihPrijava]]-Table1[[#This Row],[BrObustavljenihPrijava]]</f>
        <v>7</v>
      </c>
    </row>
    <row r="355" spans="2:9" ht="15" customHeight="1" x14ac:dyDescent="0.25">
      <c r="B355" s="22" t="s">
        <v>21</v>
      </c>
      <c r="C355" s="23" t="s">
        <v>10</v>
      </c>
      <c r="D355" s="23">
        <v>122</v>
      </c>
      <c r="E355" s="23">
        <v>110</v>
      </c>
      <c r="F355" s="23">
        <v>91</v>
      </c>
      <c r="G355" s="23">
        <v>19</v>
      </c>
      <c r="H355" s="24">
        <v>0</v>
      </c>
      <c r="I355" s="24">
        <f>+Table1[[#This Row],[BrPodnetihPrijava]]-Table1[[#This Row],[BrResenihPrijava]]-Table1[[#This Row],[BrObustavljenihPrijava]]</f>
        <v>12</v>
      </c>
    </row>
    <row r="356" spans="2:9" ht="15" customHeight="1" x14ac:dyDescent="0.25">
      <c r="B356" s="1" t="s">
        <v>21</v>
      </c>
      <c r="C356" s="5" t="s">
        <v>11</v>
      </c>
      <c r="D356" s="5">
        <v>24</v>
      </c>
      <c r="E356" s="5">
        <v>11</v>
      </c>
      <c r="F356" s="5">
        <v>8</v>
      </c>
      <c r="G356" s="5">
        <v>3</v>
      </c>
      <c r="H356" s="2">
        <v>0</v>
      </c>
      <c r="I356" s="2">
        <f>+Table1[[#This Row],[BrPodnetihPrijava]]-Table1[[#This Row],[BrResenihPrijava]]-Table1[[#This Row],[BrObustavljenihPrijava]]</f>
        <v>13</v>
      </c>
    </row>
    <row r="357" spans="2:9" ht="15" customHeight="1" x14ac:dyDescent="0.25">
      <c r="B357" s="28" t="s">
        <v>21</v>
      </c>
      <c r="C357" s="29" t="s">
        <v>11</v>
      </c>
      <c r="D357" s="29">
        <v>167</v>
      </c>
      <c r="E357" s="29">
        <v>151</v>
      </c>
      <c r="F357" s="29">
        <v>123</v>
      </c>
      <c r="G357" s="29">
        <v>28</v>
      </c>
      <c r="H357" s="30">
        <v>0</v>
      </c>
      <c r="I357" s="30">
        <f>+Table1[[#This Row],[BrPodnetihPrijava]]-Table1[[#This Row],[BrResenihPrijava]]-Table1[[#This Row],[BrObustavljenihPrijava]]</f>
        <v>16</v>
      </c>
    </row>
    <row r="358" spans="2:9" ht="15" customHeight="1" x14ac:dyDescent="0.25">
      <c r="B358" s="3" t="s">
        <v>21</v>
      </c>
      <c r="C358" s="6" t="s">
        <v>12</v>
      </c>
      <c r="D358" s="6">
        <v>9</v>
      </c>
      <c r="E358" s="6">
        <v>7</v>
      </c>
      <c r="F358" s="6">
        <v>6</v>
      </c>
      <c r="G358" s="6">
        <v>1</v>
      </c>
      <c r="H358" s="4">
        <v>0</v>
      </c>
      <c r="I358" s="4">
        <f>+Table1[[#This Row],[BrPodnetihPrijava]]-Table1[[#This Row],[BrResenihPrijava]]-Table1[[#This Row],[BrObustavljenihPrijava]]</f>
        <v>2</v>
      </c>
    </row>
    <row r="359" spans="2:9" ht="15" customHeight="1" x14ac:dyDescent="0.25">
      <c r="B359" s="28" t="s">
        <v>21</v>
      </c>
      <c r="C359" s="29" t="s">
        <v>12</v>
      </c>
      <c r="D359" s="29">
        <v>90</v>
      </c>
      <c r="E359" s="29">
        <v>86</v>
      </c>
      <c r="F359" s="29">
        <v>77</v>
      </c>
      <c r="G359" s="29">
        <v>9</v>
      </c>
      <c r="H359" s="30">
        <v>0</v>
      </c>
      <c r="I359" s="30">
        <f>+Table1[[#This Row],[BrPodnetihPrijava]]-Table1[[#This Row],[BrResenihPrijava]]-Table1[[#This Row],[BrObustavljenihPrijava]]</f>
        <v>4</v>
      </c>
    </row>
    <row r="360" spans="2:9" ht="15" customHeight="1" x14ac:dyDescent="0.25">
      <c r="B360" s="1" t="s">
        <v>21</v>
      </c>
      <c r="C360" s="5" t="s">
        <v>13</v>
      </c>
      <c r="D360" s="5">
        <v>98</v>
      </c>
      <c r="E360" s="5">
        <v>87</v>
      </c>
      <c r="F360" s="5">
        <v>74</v>
      </c>
      <c r="G360" s="5">
        <v>13</v>
      </c>
      <c r="H360" s="2">
        <v>0</v>
      </c>
      <c r="I360" s="2">
        <f>+Table1[[#This Row],[BrPodnetihPrijava]]-Table1[[#This Row],[BrResenihPrijava]]-Table1[[#This Row],[BrObustavljenihPrijava]]</f>
        <v>11</v>
      </c>
    </row>
    <row r="361" spans="2:9" ht="15" customHeight="1" x14ac:dyDescent="0.25">
      <c r="B361" s="28" t="s">
        <v>21</v>
      </c>
      <c r="C361" s="29" t="s">
        <v>13</v>
      </c>
      <c r="D361" s="29">
        <v>582</v>
      </c>
      <c r="E361" s="29">
        <v>569</v>
      </c>
      <c r="F361" s="29">
        <v>458</v>
      </c>
      <c r="G361" s="29">
        <v>111</v>
      </c>
      <c r="H361" s="30">
        <v>0</v>
      </c>
      <c r="I361" s="30">
        <f>+Table1[[#This Row],[BrPodnetihPrijava]]-Table1[[#This Row],[BrResenihPrijava]]-Table1[[#This Row],[BrObustavljenihPrijava]]</f>
        <v>13</v>
      </c>
    </row>
    <row r="362" spans="2:9" ht="15" customHeight="1" x14ac:dyDescent="0.25">
      <c r="B362" s="3" t="s">
        <v>21</v>
      </c>
      <c r="C362" s="6" t="s">
        <v>15</v>
      </c>
      <c r="D362" s="6">
        <v>48</v>
      </c>
      <c r="E362" s="6">
        <v>39</v>
      </c>
      <c r="F362" s="6">
        <v>29</v>
      </c>
      <c r="G362" s="6">
        <v>10</v>
      </c>
      <c r="H362" s="4">
        <v>0</v>
      </c>
      <c r="I362" s="4">
        <f>+Table1[[#This Row],[BrPodnetihPrijava]]-Table1[[#This Row],[BrResenihPrijava]]-Table1[[#This Row],[BrObustavljenihPrijava]]</f>
        <v>9</v>
      </c>
    </row>
    <row r="363" spans="2:9" ht="15" customHeight="1" x14ac:dyDescent="0.25">
      <c r="B363" s="22" t="s">
        <v>21</v>
      </c>
      <c r="C363" s="23" t="s">
        <v>15</v>
      </c>
      <c r="D363" s="23">
        <v>113</v>
      </c>
      <c r="E363" s="23">
        <v>103</v>
      </c>
      <c r="F363" s="23">
        <v>98</v>
      </c>
      <c r="G363" s="23">
        <v>5</v>
      </c>
      <c r="H363" s="24">
        <v>0</v>
      </c>
      <c r="I363" s="24">
        <f>+Table1[[#This Row],[BrPodnetihPrijava]]-Table1[[#This Row],[BrResenihPrijava]]-Table1[[#This Row],[BrObustavljenihPrijava]]</f>
        <v>10</v>
      </c>
    </row>
    <row r="364" spans="2:9" ht="15" customHeight="1" x14ac:dyDescent="0.25">
      <c r="B364" s="22" t="s">
        <v>25</v>
      </c>
      <c r="C364" s="23" t="s">
        <v>1</v>
      </c>
      <c r="D364" s="23">
        <v>31</v>
      </c>
      <c r="E364" s="23">
        <v>29</v>
      </c>
      <c r="F364" s="23">
        <v>29</v>
      </c>
      <c r="G364" s="23">
        <v>0</v>
      </c>
      <c r="H364" s="24">
        <v>0</v>
      </c>
      <c r="I364" s="24">
        <f>+Table1[[#This Row],[BrPodnetihPrijava]]-Table1[[#This Row],[BrResenihPrijava]]-Table1[[#This Row],[BrObustavljenihPrijava]]</f>
        <v>2</v>
      </c>
    </row>
    <row r="365" spans="2:9" ht="15" customHeight="1" x14ac:dyDescent="0.25">
      <c r="B365" s="1" t="s">
        <v>25</v>
      </c>
      <c r="C365" s="6" t="s">
        <v>197</v>
      </c>
      <c r="D365" s="5">
        <v>16</v>
      </c>
      <c r="E365" s="5">
        <v>11</v>
      </c>
      <c r="F365" s="5">
        <v>5</v>
      </c>
      <c r="G365" s="5">
        <v>6</v>
      </c>
      <c r="H365" s="2">
        <v>0</v>
      </c>
      <c r="I365" s="2">
        <f>+Table1[[#This Row],[BrPodnetihPrijava]]-Table1[[#This Row],[BrResenihPrijava]]-Table1[[#This Row],[BrObustavljenihPrijava]]</f>
        <v>5</v>
      </c>
    </row>
    <row r="366" spans="2:9" ht="15" customHeight="1" x14ac:dyDescent="0.25">
      <c r="B366" s="3" t="s">
        <v>25</v>
      </c>
      <c r="C366" s="6" t="s">
        <v>198</v>
      </c>
      <c r="D366" s="6">
        <v>35</v>
      </c>
      <c r="E366" s="6">
        <v>18</v>
      </c>
      <c r="F366" s="6">
        <v>4</v>
      </c>
      <c r="G366" s="6">
        <v>14</v>
      </c>
      <c r="H366" s="4">
        <v>0</v>
      </c>
      <c r="I366" s="4">
        <f>+Table1[[#This Row],[BrPodnetihPrijava]]-Table1[[#This Row],[BrResenihPrijava]]-Table1[[#This Row],[BrObustavljenihPrijava]]</f>
        <v>17</v>
      </c>
    </row>
    <row r="367" spans="2:9" x14ac:dyDescent="0.25">
      <c r="B367" s="3" t="s">
        <v>25</v>
      </c>
      <c r="C367" s="5" t="s">
        <v>196</v>
      </c>
      <c r="D367" s="6">
        <v>29</v>
      </c>
      <c r="E367" s="6">
        <v>23</v>
      </c>
      <c r="F367" s="6">
        <v>14</v>
      </c>
      <c r="G367" s="6">
        <v>9</v>
      </c>
      <c r="H367" s="4">
        <v>0</v>
      </c>
      <c r="I367" s="4">
        <f>+Table1[[#This Row],[BrPodnetihPrijava]]-Table1[[#This Row],[BrResenihPrijava]]-Table1[[#This Row],[BrObustavljenihPrijava]]</f>
        <v>6</v>
      </c>
    </row>
    <row r="368" spans="2:9" ht="15" customHeight="1" x14ac:dyDescent="0.25">
      <c r="B368" s="1" t="s">
        <v>25</v>
      </c>
      <c r="C368" s="5" t="s">
        <v>6</v>
      </c>
      <c r="D368" s="5">
        <v>9</v>
      </c>
      <c r="E368" s="5">
        <v>8</v>
      </c>
      <c r="F368" s="5">
        <v>4</v>
      </c>
      <c r="G368" s="5">
        <v>4</v>
      </c>
      <c r="H368" s="2">
        <v>0</v>
      </c>
      <c r="I368" s="2">
        <f>+Table1[[#This Row],[BrPodnetihPrijava]]-Table1[[#This Row],[BrResenihPrijava]]-Table1[[#This Row],[BrObustavljenihPrijava]]</f>
        <v>1</v>
      </c>
    </row>
    <row r="369" spans="2:9" ht="15" customHeight="1" x14ac:dyDescent="0.25">
      <c r="B369" s="22" t="s">
        <v>25</v>
      </c>
      <c r="C369" s="23" t="s">
        <v>6</v>
      </c>
      <c r="D369" s="23">
        <v>147</v>
      </c>
      <c r="E369" s="23">
        <v>140</v>
      </c>
      <c r="F369" s="23">
        <v>108</v>
      </c>
      <c r="G369" s="23">
        <v>32</v>
      </c>
      <c r="H369" s="24">
        <v>2</v>
      </c>
      <c r="I369" s="24">
        <f>+Table1[[#This Row],[BrPodnetihPrijava]]-Table1[[#This Row],[BrResenihPrijava]]-Table1[[#This Row],[BrObustavljenihPrijava]]</f>
        <v>5</v>
      </c>
    </row>
    <row r="370" spans="2:9" ht="15" customHeight="1" x14ac:dyDescent="0.25">
      <c r="B370" s="28" t="s">
        <v>25</v>
      </c>
      <c r="C370" s="23" t="s">
        <v>197</v>
      </c>
      <c r="D370" s="29">
        <v>173</v>
      </c>
      <c r="E370" s="29">
        <v>166</v>
      </c>
      <c r="F370" s="29">
        <v>112</v>
      </c>
      <c r="G370" s="29">
        <v>54</v>
      </c>
      <c r="H370" s="30">
        <v>0</v>
      </c>
      <c r="I370" s="30">
        <f>+Table1[[#This Row],[BrPodnetihPrijava]]-Table1[[#This Row],[BrResenihPrijava]]-Table1[[#This Row],[BrObustavljenihPrijava]]</f>
        <v>7</v>
      </c>
    </row>
    <row r="371" spans="2:9" ht="15" customHeight="1" x14ac:dyDescent="0.25">
      <c r="B371" s="28" t="s">
        <v>25</v>
      </c>
      <c r="C371" s="23" t="s">
        <v>198</v>
      </c>
      <c r="D371" s="29">
        <v>234</v>
      </c>
      <c r="E371" s="29">
        <v>219</v>
      </c>
      <c r="F371" s="29">
        <v>155</v>
      </c>
      <c r="G371" s="29">
        <v>64</v>
      </c>
      <c r="H371" s="30">
        <v>0</v>
      </c>
      <c r="I371" s="30">
        <f>+Table1[[#This Row],[BrPodnetihPrijava]]-Table1[[#This Row],[BrResenihPrijava]]-Table1[[#This Row],[BrObustavljenihPrijava]]</f>
        <v>15</v>
      </c>
    </row>
    <row r="372" spans="2:9" ht="15" customHeight="1" x14ac:dyDescent="0.25">
      <c r="B372" s="22" t="s">
        <v>25</v>
      </c>
      <c r="C372" s="29" t="s">
        <v>196</v>
      </c>
      <c r="D372" s="23">
        <v>271</v>
      </c>
      <c r="E372" s="23">
        <v>260</v>
      </c>
      <c r="F372" s="23">
        <v>211</v>
      </c>
      <c r="G372" s="23">
        <v>49</v>
      </c>
      <c r="H372" s="24">
        <v>3</v>
      </c>
      <c r="I372" s="24">
        <f>+Table1[[#This Row],[BrPodnetihPrijava]]-Table1[[#This Row],[BrResenihPrijava]]-Table1[[#This Row],[BrObustavljenihPrijava]]</f>
        <v>8</v>
      </c>
    </row>
    <row r="373" spans="2:9" ht="15" customHeight="1" x14ac:dyDescent="0.25">
      <c r="B373" s="3" t="s">
        <v>25</v>
      </c>
      <c r="C373" s="6" t="s">
        <v>182</v>
      </c>
      <c r="D373" s="6">
        <v>44</v>
      </c>
      <c r="E373" s="6">
        <v>44</v>
      </c>
      <c r="F373" s="6">
        <v>44</v>
      </c>
      <c r="G373" s="6">
        <v>0</v>
      </c>
      <c r="H373" s="4">
        <v>0</v>
      </c>
      <c r="I373" s="4">
        <f>+Table1[[#This Row],[BrPodnetihPrijava]]-Table1[[#This Row],[BrResenihPrijava]]-Table1[[#This Row],[BrObustavljenihPrijava]]</f>
        <v>0</v>
      </c>
    </row>
    <row r="374" spans="2:9" ht="15" customHeight="1" x14ac:dyDescent="0.25">
      <c r="B374" s="28" t="s">
        <v>25</v>
      </c>
      <c r="C374" s="29" t="s">
        <v>182</v>
      </c>
      <c r="D374" s="29">
        <v>285</v>
      </c>
      <c r="E374" s="29">
        <v>275</v>
      </c>
      <c r="F374" s="29">
        <v>270</v>
      </c>
      <c r="G374" s="29">
        <v>5</v>
      </c>
      <c r="H374" s="30">
        <v>0</v>
      </c>
      <c r="I374" s="30">
        <f>+Table1[[#This Row],[BrPodnetihPrijava]]-Table1[[#This Row],[BrResenihPrijava]]-Table1[[#This Row],[BrObustavljenihPrijava]]</f>
        <v>10</v>
      </c>
    </row>
    <row r="375" spans="2:9" ht="15" customHeight="1" x14ac:dyDescent="0.25">
      <c r="B375" s="1" t="s">
        <v>25</v>
      </c>
      <c r="C375" s="5" t="s">
        <v>10</v>
      </c>
      <c r="D375" s="5">
        <v>2</v>
      </c>
      <c r="E375" s="5">
        <v>2</v>
      </c>
      <c r="F375" s="5">
        <v>2</v>
      </c>
      <c r="G375" s="5">
        <v>0</v>
      </c>
      <c r="H375" s="2">
        <v>0</v>
      </c>
      <c r="I375" s="2">
        <f>+Table1[[#This Row],[BrPodnetihPrijava]]-Table1[[#This Row],[BrResenihPrijava]]-Table1[[#This Row],[BrObustavljenihPrijava]]</f>
        <v>0</v>
      </c>
    </row>
    <row r="376" spans="2:9" ht="15" customHeight="1" x14ac:dyDescent="0.25">
      <c r="B376" s="22" t="s">
        <v>25</v>
      </c>
      <c r="C376" s="23" t="s">
        <v>10</v>
      </c>
      <c r="D376" s="23">
        <v>19</v>
      </c>
      <c r="E376" s="23">
        <v>19</v>
      </c>
      <c r="F376" s="23">
        <v>13</v>
      </c>
      <c r="G376" s="23">
        <v>6</v>
      </c>
      <c r="H376" s="24">
        <v>0</v>
      </c>
      <c r="I376" s="24">
        <f>+Table1[[#This Row],[BrPodnetihPrijava]]-Table1[[#This Row],[BrResenihPrijava]]-Table1[[#This Row],[BrObustavljenihPrijava]]</f>
        <v>0</v>
      </c>
    </row>
    <row r="377" spans="2:9" ht="15" customHeight="1" x14ac:dyDescent="0.25">
      <c r="B377" s="3" t="s">
        <v>25</v>
      </c>
      <c r="C377" s="6" t="s">
        <v>11</v>
      </c>
      <c r="D377" s="6">
        <v>5</v>
      </c>
      <c r="E377" s="6">
        <v>5</v>
      </c>
      <c r="F377" s="6">
        <v>4</v>
      </c>
      <c r="G377" s="6">
        <v>1</v>
      </c>
      <c r="H377" s="4">
        <v>0</v>
      </c>
      <c r="I377" s="4">
        <f>+Table1[[#This Row],[BrPodnetihPrijava]]-Table1[[#This Row],[BrResenihPrijava]]-Table1[[#This Row],[BrObustavljenihPrijava]]</f>
        <v>0</v>
      </c>
    </row>
    <row r="378" spans="2:9" ht="15" customHeight="1" x14ac:dyDescent="0.25">
      <c r="B378" s="28" t="s">
        <v>25</v>
      </c>
      <c r="C378" s="29" t="s">
        <v>11</v>
      </c>
      <c r="D378" s="29">
        <v>63</v>
      </c>
      <c r="E378" s="29">
        <v>61</v>
      </c>
      <c r="F378" s="29">
        <v>34</v>
      </c>
      <c r="G378" s="29">
        <v>27</v>
      </c>
      <c r="H378" s="30">
        <v>0</v>
      </c>
      <c r="I378" s="30">
        <f>+Table1[[#This Row],[BrPodnetihPrijava]]-Table1[[#This Row],[BrResenihPrijava]]-Table1[[#This Row],[BrObustavljenihPrijava]]</f>
        <v>2</v>
      </c>
    </row>
    <row r="379" spans="2:9" ht="15" customHeight="1" x14ac:dyDescent="0.25">
      <c r="B379" s="1" t="s">
        <v>25</v>
      </c>
      <c r="C379" s="5" t="s">
        <v>12</v>
      </c>
      <c r="D379" s="5">
        <v>6</v>
      </c>
      <c r="E379" s="5">
        <v>4</v>
      </c>
      <c r="F379" s="5">
        <v>3</v>
      </c>
      <c r="G379" s="5">
        <v>1</v>
      </c>
      <c r="H379" s="2">
        <v>0</v>
      </c>
      <c r="I379" s="2">
        <f>+Table1[[#This Row],[BrPodnetihPrijava]]-Table1[[#This Row],[BrResenihPrijava]]-Table1[[#This Row],[BrObustavljenihPrijava]]</f>
        <v>2</v>
      </c>
    </row>
    <row r="380" spans="2:9" ht="15" customHeight="1" x14ac:dyDescent="0.25">
      <c r="B380" s="22" t="s">
        <v>25</v>
      </c>
      <c r="C380" s="23" t="s">
        <v>12</v>
      </c>
      <c r="D380" s="23">
        <v>24</v>
      </c>
      <c r="E380" s="23">
        <v>23</v>
      </c>
      <c r="F380" s="23">
        <v>18</v>
      </c>
      <c r="G380" s="23">
        <v>5</v>
      </c>
      <c r="H380" s="24">
        <v>0</v>
      </c>
      <c r="I380" s="24">
        <f>+Table1[[#This Row],[BrPodnetihPrijava]]-Table1[[#This Row],[BrResenihPrijava]]-Table1[[#This Row],[BrObustavljenihPrijava]]</f>
        <v>1</v>
      </c>
    </row>
    <row r="381" spans="2:9" ht="15" customHeight="1" x14ac:dyDescent="0.25">
      <c r="B381" s="3" t="s">
        <v>25</v>
      </c>
      <c r="C381" s="6" t="s">
        <v>13</v>
      </c>
      <c r="D381" s="6">
        <v>31</v>
      </c>
      <c r="E381" s="6">
        <v>31</v>
      </c>
      <c r="F381" s="6">
        <v>29</v>
      </c>
      <c r="G381" s="6">
        <v>2</v>
      </c>
      <c r="H381" s="4">
        <v>0</v>
      </c>
      <c r="I381" s="4">
        <f>+Table1[[#This Row],[BrPodnetihPrijava]]-Table1[[#This Row],[BrResenihPrijava]]-Table1[[#This Row],[BrObustavljenihPrijava]]</f>
        <v>0</v>
      </c>
    </row>
    <row r="382" spans="2:9" ht="15" customHeight="1" x14ac:dyDescent="0.25">
      <c r="B382" s="22" t="s">
        <v>25</v>
      </c>
      <c r="C382" s="23" t="s">
        <v>13</v>
      </c>
      <c r="D382" s="23">
        <v>192</v>
      </c>
      <c r="E382" s="23">
        <v>192</v>
      </c>
      <c r="F382" s="23">
        <v>178</v>
      </c>
      <c r="G382" s="23">
        <v>14</v>
      </c>
      <c r="H382" s="24">
        <v>0</v>
      </c>
      <c r="I382" s="24">
        <f>+Table1[[#This Row],[BrPodnetihPrijava]]-Table1[[#This Row],[BrResenihPrijava]]-Table1[[#This Row],[BrObustavljenihPrijava]]</f>
        <v>0</v>
      </c>
    </row>
    <row r="383" spans="2:9" ht="15" customHeight="1" x14ac:dyDescent="0.25">
      <c r="B383" s="1" t="s">
        <v>25</v>
      </c>
      <c r="C383" s="5" t="s">
        <v>15</v>
      </c>
      <c r="D383" s="5">
        <v>27</v>
      </c>
      <c r="E383" s="5">
        <v>25</v>
      </c>
      <c r="F383" s="5">
        <v>12</v>
      </c>
      <c r="G383" s="5">
        <v>13</v>
      </c>
      <c r="H383" s="2">
        <v>0</v>
      </c>
      <c r="I383" s="2">
        <f>+Table1[[#This Row],[BrPodnetihPrijava]]-Table1[[#This Row],[BrResenihPrijava]]-Table1[[#This Row],[BrObustavljenihPrijava]]</f>
        <v>2</v>
      </c>
    </row>
    <row r="384" spans="2:9" ht="15" customHeight="1" x14ac:dyDescent="0.25">
      <c r="B384" s="28" t="s">
        <v>25</v>
      </c>
      <c r="C384" s="29" t="s">
        <v>15</v>
      </c>
      <c r="D384" s="29">
        <v>72</v>
      </c>
      <c r="E384" s="29">
        <v>66</v>
      </c>
      <c r="F384" s="29">
        <v>59</v>
      </c>
      <c r="G384" s="29">
        <v>7</v>
      </c>
      <c r="H384" s="30">
        <v>0</v>
      </c>
      <c r="I384" s="30">
        <f>+Table1[[#This Row],[BrPodnetihPrijava]]-Table1[[#This Row],[BrResenihPrijava]]-Table1[[#This Row],[BrObustavljenihPrijava]]</f>
        <v>6</v>
      </c>
    </row>
    <row r="385" spans="2:9" ht="15" customHeight="1" x14ac:dyDescent="0.25">
      <c r="B385" s="3" t="s">
        <v>26</v>
      </c>
      <c r="C385" s="6" t="s">
        <v>1</v>
      </c>
      <c r="D385" s="6">
        <v>1</v>
      </c>
      <c r="E385" s="6">
        <v>1</v>
      </c>
      <c r="F385" s="6">
        <v>0</v>
      </c>
      <c r="G385" s="6">
        <v>1</v>
      </c>
      <c r="H385" s="4">
        <v>0</v>
      </c>
      <c r="I385" s="4">
        <f>+Table1[[#This Row],[BrPodnetihPrijava]]-Table1[[#This Row],[BrResenihPrijava]]-Table1[[#This Row],[BrObustavljenihPrijava]]</f>
        <v>0</v>
      </c>
    </row>
    <row r="386" spans="2:9" ht="15" customHeight="1" x14ac:dyDescent="0.25">
      <c r="B386" s="22" t="s">
        <v>26</v>
      </c>
      <c r="C386" s="23" t="s">
        <v>1</v>
      </c>
      <c r="D386" s="23">
        <v>8</v>
      </c>
      <c r="E386" s="23">
        <v>6</v>
      </c>
      <c r="F386" s="23">
        <v>6</v>
      </c>
      <c r="G386" s="23">
        <v>0</v>
      </c>
      <c r="H386" s="24">
        <v>0</v>
      </c>
      <c r="I386" s="24">
        <f>+Table1[[#This Row],[BrPodnetihPrijava]]-Table1[[#This Row],[BrResenihPrijava]]-Table1[[#This Row],[BrObustavljenihPrijava]]</f>
        <v>2</v>
      </c>
    </row>
    <row r="387" spans="2:9" ht="15" customHeight="1" x14ac:dyDescent="0.25">
      <c r="B387" s="3" t="s">
        <v>26</v>
      </c>
      <c r="C387" s="6" t="s">
        <v>197</v>
      </c>
      <c r="D387" s="6">
        <v>3</v>
      </c>
      <c r="E387" s="6">
        <v>3</v>
      </c>
      <c r="F387" s="6">
        <v>2</v>
      </c>
      <c r="G387" s="6">
        <v>1</v>
      </c>
      <c r="H387" s="4">
        <v>0</v>
      </c>
      <c r="I387" s="4">
        <f>+Table1[[#This Row],[BrPodnetihPrijava]]-Table1[[#This Row],[BrResenihPrijava]]-Table1[[#This Row],[BrObustavljenihPrijava]]</f>
        <v>0</v>
      </c>
    </row>
    <row r="388" spans="2:9" ht="15" customHeight="1" x14ac:dyDescent="0.25">
      <c r="B388" s="3" t="s">
        <v>26</v>
      </c>
      <c r="C388" s="6" t="s">
        <v>198</v>
      </c>
      <c r="D388" s="6">
        <v>10</v>
      </c>
      <c r="E388" s="6">
        <v>4</v>
      </c>
      <c r="F388" s="6">
        <v>1</v>
      </c>
      <c r="G388" s="6">
        <v>3</v>
      </c>
      <c r="H388" s="4">
        <v>0</v>
      </c>
      <c r="I388" s="4">
        <f>+Table1[[#This Row],[BrPodnetihPrijava]]-Table1[[#This Row],[BrResenihPrijava]]-Table1[[#This Row],[BrObustavljenihPrijava]]</f>
        <v>6</v>
      </c>
    </row>
    <row r="389" spans="2:9" x14ac:dyDescent="0.25">
      <c r="B389" s="3" t="s">
        <v>26</v>
      </c>
      <c r="C389" s="5" t="s">
        <v>196</v>
      </c>
      <c r="D389" s="6">
        <v>4</v>
      </c>
      <c r="E389" s="6">
        <v>4</v>
      </c>
      <c r="F389" s="6">
        <v>3</v>
      </c>
      <c r="G389" s="6">
        <v>1</v>
      </c>
      <c r="H389" s="4">
        <v>0</v>
      </c>
      <c r="I389" s="4">
        <f>+Table1[[#This Row],[BrPodnetihPrijava]]-Table1[[#This Row],[BrResenihPrijava]]-Table1[[#This Row],[BrObustavljenihPrijava]]</f>
        <v>0</v>
      </c>
    </row>
    <row r="390" spans="2:9" ht="15" customHeight="1" x14ac:dyDescent="0.25">
      <c r="B390" s="22" t="s">
        <v>26</v>
      </c>
      <c r="C390" s="23" t="s">
        <v>6</v>
      </c>
      <c r="D390" s="23">
        <v>35</v>
      </c>
      <c r="E390" s="23">
        <v>33</v>
      </c>
      <c r="F390" s="23">
        <v>24</v>
      </c>
      <c r="G390" s="23">
        <v>9</v>
      </c>
      <c r="H390" s="24">
        <v>0</v>
      </c>
      <c r="I390" s="24">
        <f>+Table1[[#This Row],[BrPodnetihPrijava]]-Table1[[#This Row],[BrResenihPrijava]]-Table1[[#This Row],[BrObustavljenihPrijava]]</f>
        <v>2</v>
      </c>
    </row>
    <row r="391" spans="2:9" ht="15" customHeight="1" x14ac:dyDescent="0.25">
      <c r="B391" s="28" t="s">
        <v>26</v>
      </c>
      <c r="C391" s="23" t="s">
        <v>197</v>
      </c>
      <c r="D391" s="29">
        <v>65</v>
      </c>
      <c r="E391" s="29">
        <v>65</v>
      </c>
      <c r="F391" s="29">
        <v>45</v>
      </c>
      <c r="G391" s="29">
        <v>20</v>
      </c>
      <c r="H391" s="30">
        <v>0</v>
      </c>
      <c r="I391" s="30">
        <f>+Table1[[#This Row],[BrPodnetihPrijava]]-Table1[[#This Row],[BrResenihPrijava]]-Table1[[#This Row],[BrObustavljenihPrijava]]</f>
        <v>0</v>
      </c>
    </row>
    <row r="392" spans="2:9" ht="15" customHeight="1" x14ac:dyDescent="0.25">
      <c r="B392" s="22" t="s">
        <v>26</v>
      </c>
      <c r="C392" s="23" t="s">
        <v>198</v>
      </c>
      <c r="D392" s="23">
        <v>85</v>
      </c>
      <c r="E392" s="23">
        <v>76</v>
      </c>
      <c r="F392" s="23">
        <v>64</v>
      </c>
      <c r="G392" s="23">
        <v>12</v>
      </c>
      <c r="H392" s="24">
        <v>0</v>
      </c>
      <c r="I392" s="24">
        <f>+Table1[[#This Row],[BrPodnetihPrijava]]-Table1[[#This Row],[BrResenihPrijava]]-Table1[[#This Row],[BrObustavljenihPrijava]]</f>
        <v>9</v>
      </c>
    </row>
    <row r="393" spans="2:9" ht="15" customHeight="1" x14ac:dyDescent="0.25">
      <c r="B393" s="28" t="s">
        <v>26</v>
      </c>
      <c r="C393" s="29" t="s">
        <v>196</v>
      </c>
      <c r="D393" s="29">
        <v>90</v>
      </c>
      <c r="E393" s="29">
        <v>88</v>
      </c>
      <c r="F393" s="29">
        <v>66</v>
      </c>
      <c r="G393" s="29">
        <v>22</v>
      </c>
      <c r="H393" s="30">
        <v>0</v>
      </c>
      <c r="I393" s="30">
        <f>+Table1[[#This Row],[BrPodnetihPrijava]]-Table1[[#This Row],[BrResenihPrijava]]-Table1[[#This Row],[BrObustavljenihPrijava]]</f>
        <v>2</v>
      </c>
    </row>
    <row r="394" spans="2:9" ht="15" customHeight="1" x14ac:dyDescent="0.25">
      <c r="B394" s="1" t="s">
        <v>26</v>
      </c>
      <c r="C394" s="5" t="s">
        <v>182</v>
      </c>
      <c r="D394" s="5">
        <v>3</v>
      </c>
      <c r="E394" s="5">
        <v>2</v>
      </c>
      <c r="F394" s="5">
        <v>2</v>
      </c>
      <c r="G394" s="5">
        <v>0</v>
      </c>
      <c r="H394" s="2">
        <v>0</v>
      </c>
      <c r="I394" s="2">
        <f>+Table1[[#This Row],[BrPodnetihPrijava]]-Table1[[#This Row],[BrResenihPrijava]]-Table1[[#This Row],[BrObustavljenihPrijava]]</f>
        <v>1</v>
      </c>
    </row>
    <row r="395" spans="2:9" ht="15" customHeight="1" x14ac:dyDescent="0.25">
      <c r="B395" s="28" t="s">
        <v>26</v>
      </c>
      <c r="C395" s="29" t="s">
        <v>182</v>
      </c>
      <c r="D395" s="29">
        <v>22</v>
      </c>
      <c r="E395" s="29">
        <v>21</v>
      </c>
      <c r="F395" s="29">
        <v>19</v>
      </c>
      <c r="G395" s="29">
        <v>2</v>
      </c>
      <c r="H395" s="30">
        <v>0</v>
      </c>
      <c r="I395" s="30">
        <f>+Table1[[#This Row],[BrPodnetihPrijava]]-Table1[[#This Row],[BrResenihPrijava]]-Table1[[#This Row],[BrObustavljenihPrijava]]</f>
        <v>1</v>
      </c>
    </row>
    <row r="396" spans="2:9" ht="15" customHeight="1" x14ac:dyDescent="0.25">
      <c r="B396" s="22" t="s">
        <v>26</v>
      </c>
      <c r="C396" s="23" t="s">
        <v>10</v>
      </c>
      <c r="D396" s="23">
        <v>1</v>
      </c>
      <c r="E396" s="23">
        <v>1</v>
      </c>
      <c r="F396" s="23">
        <v>1</v>
      </c>
      <c r="G396" s="23">
        <v>0</v>
      </c>
      <c r="H396" s="24">
        <v>0</v>
      </c>
      <c r="I396" s="24">
        <f>+Table1[[#This Row],[BrPodnetihPrijava]]-Table1[[#This Row],[BrResenihPrijava]]-Table1[[#This Row],[BrObustavljenihPrijava]]</f>
        <v>0</v>
      </c>
    </row>
    <row r="397" spans="2:9" ht="15" customHeight="1" x14ac:dyDescent="0.25">
      <c r="B397" s="3" t="s">
        <v>26</v>
      </c>
      <c r="C397" s="6" t="s">
        <v>11</v>
      </c>
      <c r="D397" s="6">
        <v>2</v>
      </c>
      <c r="E397" s="6">
        <v>2</v>
      </c>
      <c r="F397" s="6">
        <v>1</v>
      </c>
      <c r="G397" s="6">
        <v>1</v>
      </c>
      <c r="H397" s="4">
        <v>0</v>
      </c>
      <c r="I397" s="4">
        <f>+Table1[[#This Row],[BrPodnetihPrijava]]-Table1[[#This Row],[BrResenihPrijava]]-Table1[[#This Row],[BrObustavljenihPrijava]]</f>
        <v>0</v>
      </c>
    </row>
    <row r="398" spans="2:9" ht="15" customHeight="1" x14ac:dyDescent="0.25">
      <c r="B398" s="28" t="s">
        <v>26</v>
      </c>
      <c r="C398" s="29" t="s">
        <v>11</v>
      </c>
      <c r="D398" s="29">
        <v>32</v>
      </c>
      <c r="E398" s="29">
        <v>31</v>
      </c>
      <c r="F398" s="29">
        <v>24</v>
      </c>
      <c r="G398" s="29">
        <v>7</v>
      </c>
      <c r="H398" s="30">
        <v>0</v>
      </c>
      <c r="I398" s="30">
        <f>+Table1[[#This Row],[BrPodnetihPrijava]]-Table1[[#This Row],[BrResenihPrijava]]-Table1[[#This Row],[BrObustavljenihPrijava]]</f>
        <v>1</v>
      </c>
    </row>
    <row r="399" spans="2:9" ht="15" customHeight="1" x14ac:dyDescent="0.25">
      <c r="B399" s="1" t="s">
        <v>26</v>
      </c>
      <c r="C399" s="5" t="s">
        <v>12</v>
      </c>
      <c r="D399" s="5">
        <v>2</v>
      </c>
      <c r="E399" s="5">
        <v>1</v>
      </c>
      <c r="F399" s="5">
        <v>1</v>
      </c>
      <c r="G399" s="5">
        <v>0</v>
      </c>
      <c r="H399" s="2">
        <v>0</v>
      </c>
      <c r="I399" s="2">
        <f>+Table1[[#This Row],[BrPodnetihPrijava]]-Table1[[#This Row],[BrResenihPrijava]]-Table1[[#This Row],[BrObustavljenihPrijava]]</f>
        <v>1</v>
      </c>
    </row>
    <row r="400" spans="2:9" ht="15" customHeight="1" x14ac:dyDescent="0.25">
      <c r="B400" s="28" t="s">
        <v>26</v>
      </c>
      <c r="C400" s="29" t="s">
        <v>12</v>
      </c>
      <c r="D400" s="29">
        <v>15</v>
      </c>
      <c r="E400" s="29">
        <v>15</v>
      </c>
      <c r="F400" s="29">
        <v>15</v>
      </c>
      <c r="G400" s="29">
        <v>0</v>
      </c>
      <c r="H400" s="30">
        <v>0</v>
      </c>
      <c r="I400" s="30">
        <f>+Table1[[#This Row],[BrPodnetihPrijava]]-Table1[[#This Row],[BrResenihPrijava]]-Table1[[#This Row],[BrObustavljenihPrijava]]</f>
        <v>0</v>
      </c>
    </row>
    <row r="401" spans="2:9" ht="15" customHeight="1" x14ac:dyDescent="0.25">
      <c r="B401" s="3" t="s">
        <v>26</v>
      </c>
      <c r="C401" s="6" t="s">
        <v>13</v>
      </c>
      <c r="D401" s="6">
        <v>3</v>
      </c>
      <c r="E401" s="6">
        <v>3</v>
      </c>
      <c r="F401" s="6">
        <v>3</v>
      </c>
      <c r="G401" s="6">
        <v>0</v>
      </c>
      <c r="H401" s="4">
        <v>0</v>
      </c>
      <c r="I401" s="4">
        <f>+Table1[[#This Row],[BrPodnetihPrijava]]-Table1[[#This Row],[BrResenihPrijava]]-Table1[[#This Row],[BrObustavljenihPrijava]]</f>
        <v>0</v>
      </c>
    </row>
    <row r="402" spans="2:9" ht="15" customHeight="1" x14ac:dyDescent="0.25">
      <c r="B402" s="22" t="s">
        <v>26</v>
      </c>
      <c r="C402" s="23" t="s">
        <v>13</v>
      </c>
      <c r="D402" s="23">
        <v>89</v>
      </c>
      <c r="E402" s="23">
        <v>89</v>
      </c>
      <c r="F402" s="23">
        <v>81</v>
      </c>
      <c r="G402" s="23">
        <v>8</v>
      </c>
      <c r="H402" s="24">
        <v>0</v>
      </c>
      <c r="I402" s="24">
        <f>+Table1[[#This Row],[BrPodnetihPrijava]]-Table1[[#This Row],[BrResenihPrijava]]-Table1[[#This Row],[BrObustavljenihPrijava]]</f>
        <v>0</v>
      </c>
    </row>
    <row r="403" spans="2:9" ht="15" customHeight="1" x14ac:dyDescent="0.25">
      <c r="B403" s="1" t="s">
        <v>26</v>
      </c>
      <c r="C403" s="5" t="s">
        <v>15</v>
      </c>
      <c r="D403" s="5">
        <v>3</v>
      </c>
      <c r="E403" s="5">
        <v>3</v>
      </c>
      <c r="F403" s="5">
        <v>3</v>
      </c>
      <c r="G403" s="5">
        <v>0</v>
      </c>
      <c r="H403" s="2">
        <v>0</v>
      </c>
      <c r="I403" s="2">
        <f>+Table1[[#This Row],[BrPodnetihPrijava]]-Table1[[#This Row],[BrResenihPrijava]]-Table1[[#This Row],[BrObustavljenihPrijava]]</f>
        <v>0</v>
      </c>
    </row>
    <row r="404" spans="2:9" ht="15" customHeight="1" x14ac:dyDescent="0.25">
      <c r="B404" s="28" t="s">
        <v>26</v>
      </c>
      <c r="C404" s="29" t="s">
        <v>15</v>
      </c>
      <c r="D404" s="29">
        <v>23</v>
      </c>
      <c r="E404" s="29">
        <v>21</v>
      </c>
      <c r="F404" s="29">
        <v>21</v>
      </c>
      <c r="G404" s="29">
        <v>0</v>
      </c>
      <c r="H404" s="30">
        <v>0</v>
      </c>
      <c r="I404" s="30">
        <f>+Table1[[#This Row],[BrPodnetihPrijava]]-Table1[[#This Row],[BrResenihPrijava]]-Table1[[#This Row],[BrObustavljenihPrijava]]</f>
        <v>2</v>
      </c>
    </row>
    <row r="405" spans="2:9" ht="15" customHeight="1" x14ac:dyDescent="0.25">
      <c r="B405" s="28" t="s">
        <v>27</v>
      </c>
      <c r="C405" s="29" t="s">
        <v>1</v>
      </c>
      <c r="D405" s="29">
        <v>10</v>
      </c>
      <c r="E405" s="29">
        <v>10</v>
      </c>
      <c r="F405" s="29">
        <v>10</v>
      </c>
      <c r="G405" s="29">
        <v>0</v>
      </c>
      <c r="H405" s="30">
        <v>0</v>
      </c>
      <c r="I405" s="30">
        <f>+Table1[[#This Row],[BrPodnetihPrijava]]-Table1[[#This Row],[BrResenihPrijava]]-Table1[[#This Row],[BrObustavljenihPrijava]]</f>
        <v>0</v>
      </c>
    </row>
    <row r="406" spans="2:9" ht="15" customHeight="1" x14ac:dyDescent="0.25">
      <c r="B406" s="3" t="s">
        <v>27</v>
      </c>
      <c r="C406" s="6" t="s">
        <v>197</v>
      </c>
      <c r="D406" s="6">
        <v>11</v>
      </c>
      <c r="E406" s="6">
        <v>7</v>
      </c>
      <c r="F406" s="6">
        <v>1</v>
      </c>
      <c r="G406" s="6">
        <v>6</v>
      </c>
      <c r="H406" s="4">
        <v>0</v>
      </c>
      <c r="I406" s="4">
        <f>+Table1[[#This Row],[BrPodnetihPrijava]]-Table1[[#This Row],[BrResenihPrijava]]-Table1[[#This Row],[BrObustavljenihPrijava]]</f>
        <v>4</v>
      </c>
    </row>
    <row r="407" spans="2:9" ht="15" customHeight="1" x14ac:dyDescent="0.25">
      <c r="B407" s="1" t="s">
        <v>27</v>
      </c>
      <c r="C407" s="6" t="s">
        <v>198</v>
      </c>
      <c r="D407" s="5">
        <v>16</v>
      </c>
      <c r="E407" s="5">
        <v>13</v>
      </c>
      <c r="F407" s="5">
        <v>9</v>
      </c>
      <c r="G407" s="5">
        <v>4</v>
      </c>
      <c r="H407" s="2">
        <v>0</v>
      </c>
      <c r="I407" s="2">
        <f>+Table1[[#This Row],[BrPodnetihPrijava]]-Table1[[#This Row],[BrResenihPrijava]]-Table1[[#This Row],[BrObustavljenihPrijava]]</f>
        <v>3</v>
      </c>
    </row>
    <row r="408" spans="2:9" x14ac:dyDescent="0.25">
      <c r="B408" s="3" t="s">
        <v>27</v>
      </c>
      <c r="C408" s="5" t="s">
        <v>196</v>
      </c>
      <c r="D408" s="6">
        <v>12</v>
      </c>
      <c r="E408" s="6">
        <v>8</v>
      </c>
      <c r="F408" s="6">
        <v>2</v>
      </c>
      <c r="G408" s="6">
        <v>6</v>
      </c>
      <c r="H408" s="4">
        <v>0</v>
      </c>
      <c r="I408" s="4">
        <f>+Table1[[#This Row],[BrPodnetihPrijava]]-Table1[[#This Row],[BrResenihPrijava]]-Table1[[#This Row],[BrObustavljenihPrijava]]</f>
        <v>4</v>
      </c>
    </row>
    <row r="409" spans="2:9" ht="15" customHeight="1" x14ac:dyDescent="0.25">
      <c r="B409" s="1" t="s">
        <v>27</v>
      </c>
      <c r="C409" s="5" t="s">
        <v>6</v>
      </c>
      <c r="D409" s="5">
        <v>3</v>
      </c>
      <c r="E409" s="5">
        <v>3</v>
      </c>
      <c r="F409" s="5">
        <v>0</v>
      </c>
      <c r="G409" s="5">
        <v>3</v>
      </c>
      <c r="H409" s="2">
        <v>0</v>
      </c>
      <c r="I409" s="2">
        <f>+Table1[[#This Row],[BrPodnetihPrijava]]-Table1[[#This Row],[BrResenihPrijava]]-Table1[[#This Row],[BrObustavljenihPrijava]]</f>
        <v>0</v>
      </c>
    </row>
    <row r="410" spans="2:9" ht="15" customHeight="1" x14ac:dyDescent="0.25">
      <c r="B410" s="28" t="s">
        <v>27</v>
      </c>
      <c r="C410" s="29" t="s">
        <v>6</v>
      </c>
      <c r="D410" s="29">
        <v>33</v>
      </c>
      <c r="E410" s="29">
        <v>27</v>
      </c>
      <c r="F410" s="29">
        <v>19</v>
      </c>
      <c r="G410" s="29">
        <v>8</v>
      </c>
      <c r="H410" s="30">
        <v>0</v>
      </c>
      <c r="I410" s="30">
        <f>+Table1[[#This Row],[BrPodnetihPrijava]]-Table1[[#This Row],[BrResenihPrijava]]-Table1[[#This Row],[BrObustavljenihPrijava]]</f>
        <v>6</v>
      </c>
    </row>
    <row r="411" spans="2:9" ht="15" customHeight="1" x14ac:dyDescent="0.25">
      <c r="B411" s="22" t="s">
        <v>27</v>
      </c>
      <c r="C411" s="23" t="s">
        <v>197</v>
      </c>
      <c r="D411" s="23">
        <v>93</v>
      </c>
      <c r="E411" s="23">
        <v>82</v>
      </c>
      <c r="F411" s="23">
        <v>55</v>
      </c>
      <c r="G411" s="23">
        <v>27</v>
      </c>
      <c r="H411" s="24">
        <v>0</v>
      </c>
      <c r="I411" s="24">
        <f>+Table1[[#This Row],[BrPodnetihPrijava]]-Table1[[#This Row],[BrResenihPrijava]]-Table1[[#This Row],[BrObustavljenihPrijava]]</f>
        <v>11</v>
      </c>
    </row>
    <row r="412" spans="2:9" ht="15" customHeight="1" x14ac:dyDescent="0.25">
      <c r="B412" s="28" t="s">
        <v>27</v>
      </c>
      <c r="C412" s="23" t="s">
        <v>198</v>
      </c>
      <c r="D412" s="29">
        <v>114</v>
      </c>
      <c r="E412" s="29">
        <v>98</v>
      </c>
      <c r="F412" s="29">
        <v>79</v>
      </c>
      <c r="G412" s="29">
        <v>19</v>
      </c>
      <c r="H412" s="30">
        <v>0</v>
      </c>
      <c r="I412" s="30">
        <f>+Table1[[#This Row],[BrPodnetihPrijava]]-Table1[[#This Row],[BrResenihPrijava]]-Table1[[#This Row],[BrObustavljenihPrijava]]</f>
        <v>16</v>
      </c>
    </row>
    <row r="413" spans="2:9" ht="15" customHeight="1" x14ac:dyDescent="0.25">
      <c r="B413" s="28" t="s">
        <v>27</v>
      </c>
      <c r="C413" s="29" t="s">
        <v>200</v>
      </c>
      <c r="D413" s="29">
        <v>1</v>
      </c>
      <c r="E413" s="29">
        <v>1</v>
      </c>
      <c r="F413" s="29">
        <v>0</v>
      </c>
      <c r="G413" s="29">
        <v>1</v>
      </c>
      <c r="H413" s="30">
        <v>0</v>
      </c>
      <c r="I413" s="30">
        <f>+Table1[[#This Row],[BrPodnetihPrijava]]-Table1[[#This Row],[BrResenihPrijava]]-Table1[[#This Row],[BrObustavljenihPrijava]]</f>
        <v>0</v>
      </c>
    </row>
    <row r="414" spans="2:9" ht="15" customHeight="1" x14ac:dyDescent="0.25">
      <c r="B414" s="22" t="s">
        <v>27</v>
      </c>
      <c r="C414" s="29" t="s">
        <v>196</v>
      </c>
      <c r="D414" s="23">
        <v>259</v>
      </c>
      <c r="E414" s="23">
        <v>251</v>
      </c>
      <c r="F414" s="23">
        <v>189</v>
      </c>
      <c r="G414" s="23">
        <v>62</v>
      </c>
      <c r="H414" s="24">
        <v>1</v>
      </c>
      <c r="I414" s="24">
        <f>+Table1[[#This Row],[BrPodnetihPrijava]]-Table1[[#This Row],[BrResenihPrijava]]-Table1[[#This Row],[BrObustavljenihPrijava]]</f>
        <v>7</v>
      </c>
    </row>
    <row r="415" spans="2:9" ht="15" customHeight="1" x14ac:dyDescent="0.25">
      <c r="B415" s="3" t="s">
        <v>27</v>
      </c>
      <c r="C415" s="6" t="s">
        <v>182</v>
      </c>
      <c r="D415" s="6">
        <v>7</v>
      </c>
      <c r="E415" s="6">
        <v>6</v>
      </c>
      <c r="F415" s="6">
        <v>6</v>
      </c>
      <c r="G415" s="6">
        <v>0</v>
      </c>
      <c r="H415" s="4">
        <v>0</v>
      </c>
      <c r="I415" s="4">
        <f>+Table1[[#This Row],[BrPodnetihPrijava]]-Table1[[#This Row],[BrResenihPrijava]]-Table1[[#This Row],[BrObustavljenihPrijava]]</f>
        <v>1</v>
      </c>
    </row>
    <row r="416" spans="2:9" ht="15" customHeight="1" x14ac:dyDescent="0.25">
      <c r="B416" s="28" t="s">
        <v>27</v>
      </c>
      <c r="C416" s="29" t="s">
        <v>182</v>
      </c>
      <c r="D416" s="29">
        <v>69</v>
      </c>
      <c r="E416" s="29">
        <v>66</v>
      </c>
      <c r="F416" s="29">
        <v>66</v>
      </c>
      <c r="G416" s="29">
        <v>0</v>
      </c>
      <c r="H416" s="30">
        <v>0</v>
      </c>
      <c r="I416" s="30">
        <f>+Table1[[#This Row],[BrPodnetihPrijava]]-Table1[[#This Row],[BrResenihPrijava]]-Table1[[#This Row],[BrObustavljenihPrijava]]</f>
        <v>3</v>
      </c>
    </row>
    <row r="417" spans="2:9" ht="15" customHeight="1" x14ac:dyDescent="0.25">
      <c r="B417" s="1" t="s">
        <v>27</v>
      </c>
      <c r="C417" s="5" t="s">
        <v>10</v>
      </c>
      <c r="D417" s="5">
        <v>1</v>
      </c>
      <c r="E417" s="5">
        <v>1</v>
      </c>
      <c r="F417" s="5">
        <v>1</v>
      </c>
      <c r="G417" s="5">
        <v>0</v>
      </c>
      <c r="H417" s="2">
        <v>0</v>
      </c>
      <c r="I417" s="2">
        <f>+Table1[[#This Row],[BrPodnetihPrijava]]-Table1[[#This Row],[BrResenihPrijava]]-Table1[[#This Row],[BrObustavljenihPrijava]]</f>
        <v>0</v>
      </c>
    </row>
    <row r="418" spans="2:9" ht="15" customHeight="1" x14ac:dyDescent="0.25">
      <c r="B418" s="22" t="s">
        <v>27</v>
      </c>
      <c r="C418" s="23" t="s">
        <v>10</v>
      </c>
      <c r="D418" s="23">
        <v>7</v>
      </c>
      <c r="E418" s="23">
        <v>6</v>
      </c>
      <c r="F418" s="23">
        <v>2</v>
      </c>
      <c r="G418" s="23">
        <v>4</v>
      </c>
      <c r="H418" s="24">
        <v>0</v>
      </c>
      <c r="I418" s="24">
        <f>+Table1[[#This Row],[BrPodnetihPrijava]]-Table1[[#This Row],[BrResenihPrijava]]-Table1[[#This Row],[BrObustavljenihPrijava]]</f>
        <v>1</v>
      </c>
    </row>
    <row r="419" spans="2:9" ht="15" customHeight="1" x14ac:dyDescent="0.25">
      <c r="B419" s="28" t="s">
        <v>27</v>
      </c>
      <c r="C419" s="29" t="s">
        <v>11</v>
      </c>
      <c r="D419" s="29">
        <v>28</v>
      </c>
      <c r="E419" s="29">
        <v>27</v>
      </c>
      <c r="F419" s="29">
        <v>23</v>
      </c>
      <c r="G419" s="29">
        <v>4</v>
      </c>
      <c r="H419" s="30">
        <v>0</v>
      </c>
      <c r="I419" s="30">
        <f>+Table1[[#This Row],[BrPodnetihPrijava]]-Table1[[#This Row],[BrResenihPrijava]]-Table1[[#This Row],[BrObustavljenihPrijava]]</f>
        <v>1</v>
      </c>
    </row>
    <row r="420" spans="2:9" ht="15" customHeight="1" x14ac:dyDescent="0.25">
      <c r="B420" s="1" t="s">
        <v>27</v>
      </c>
      <c r="C420" s="5" t="s">
        <v>12</v>
      </c>
      <c r="D420" s="5">
        <v>2</v>
      </c>
      <c r="E420" s="5">
        <v>1</v>
      </c>
      <c r="F420" s="5">
        <v>1</v>
      </c>
      <c r="G420" s="5">
        <v>0</v>
      </c>
      <c r="H420" s="2">
        <v>0</v>
      </c>
      <c r="I420" s="2">
        <f>+Table1[[#This Row],[BrPodnetihPrijava]]-Table1[[#This Row],[BrResenihPrijava]]-Table1[[#This Row],[BrObustavljenihPrijava]]</f>
        <v>1</v>
      </c>
    </row>
    <row r="421" spans="2:9" ht="15" customHeight="1" x14ac:dyDescent="0.25">
      <c r="B421" s="28" t="s">
        <v>27</v>
      </c>
      <c r="C421" s="29" t="s">
        <v>12</v>
      </c>
      <c r="D421" s="29">
        <v>7</v>
      </c>
      <c r="E421" s="29">
        <v>7</v>
      </c>
      <c r="F421" s="29">
        <v>7</v>
      </c>
      <c r="G421" s="29">
        <v>0</v>
      </c>
      <c r="H421" s="30">
        <v>0</v>
      </c>
      <c r="I421" s="30">
        <f>+Table1[[#This Row],[BrPodnetihPrijava]]-Table1[[#This Row],[BrResenihPrijava]]-Table1[[#This Row],[BrObustavljenihPrijava]]</f>
        <v>0</v>
      </c>
    </row>
    <row r="422" spans="2:9" ht="15" customHeight="1" x14ac:dyDescent="0.25">
      <c r="B422" s="1" t="s">
        <v>27</v>
      </c>
      <c r="C422" s="5" t="s">
        <v>13</v>
      </c>
      <c r="D422" s="5">
        <v>4</v>
      </c>
      <c r="E422" s="5">
        <v>4</v>
      </c>
      <c r="F422" s="5">
        <v>4</v>
      </c>
      <c r="G422" s="5">
        <v>0</v>
      </c>
      <c r="H422" s="2">
        <v>0</v>
      </c>
      <c r="I422" s="2">
        <f>+Table1[[#This Row],[BrPodnetihPrijava]]-Table1[[#This Row],[BrResenihPrijava]]-Table1[[#This Row],[BrObustavljenihPrijava]]</f>
        <v>0</v>
      </c>
    </row>
    <row r="423" spans="2:9" ht="15" customHeight="1" x14ac:dyDescent="0.25">
      <c r="B423" s="22" t="s">
        <v>27</v>
      </c>
      <c r="C423" s="23" t="s">
        <v>13</v>
      </c>
      <c r="D423" s="23">
        <v>126</v>
      </c>
      <c r="E423" s="23">
        <v>123</v>
      </c>
      <c r="F423" s="23">
        <v>102</v>
      </c>
      <c r="G423" s="23">
        <v>21</v>
      </c>
      <c r="H423" s="24">
        <v>1</v>
      </c>
      <c r="I423" s="24">
        <f>+Table1[[#This Row],[BrPodnetihPrijava]]-Table1[[#This Row],[BrResenihPrijava]]-Table1[[#This Row],[BrObustavljenihPrijava]]</f>
        <v>2</v>
      </c>
    </row>
    <row r="424" spans="2:9" ht="15" customHeight="1" x14ac:dyDescent="0.25">
      <c r="B424" s="1" t="s">
        <v>27</v>
      </c>
      <c r="C424" s="5" t="s">
        <v>15</v>
      </c>
      <c r="D424" s="5">
        <v>4</v>
      </c>
      <c r="E424" s="5">
        <v>0</v>
      </c>
      <c r="F424" s="5">
        <v>0</v>
      </c>
      <c r="G424" s="5">
        <v>0</v>
      </c>
      <c r="H424" s="2">
        <v>0</v>
      </c>
      <c r="I424" s="2">
        <f>+Table1[[#This Row],[BrPodnetihPrijava]]-Table1[[#This Row],[BrResenihPrijava]]-Table1[[#This Row],[BrObustavljenihPrijava]]</f>
        <v>4</v>
      </c>
    </row>
    <row r="425" spans="2:9" ht="15" customHeight="1" x14ac:dyDescent="0.25">
      <c r="B425" s="22" t="s">
        <v>27</v>
      </c>
      <c r="C425" s="23" t="s">
        <v>15</v>
      </c>
      <c r="D425" s="23">
        <v>5</v>
      </c>
      <c r="E425" s="23">
        <v>0</v>
      </c>
      <c r="F425" s="23">
        <v>0</v>
      </c>
      <c r="G425" s="23">
        <v>0</v>
      </c>
      <c r="H425" s="24">
        <v>0</v>
      </c>
      <c r="I425" s="24">
        <f>+Table1[[#This Row],[BrPodnetihPrijava]]-Table1[[#This Row],[BrResenihPrijava]]-Table1[[#This Row],[BrObustavljenihPrijava]]</f>
        <v>5</v>
      </c>
    </row>
    <row r="426" spans="2:9" ht="15" customHeight="1" x14ac:dyDescent="0.25">
      <c r="B426" s="3" t="s">
        <v>52</v>
      </c>
      <c r="C426" s="6" t="s">
        <v>1</v>
      </c>
      <c r="D426" s="6">
        <v>3</v>
      </c>
      <c r="E426" s="6">
        <v>2</v>
      </c>
      <c r="F426" s="6">
        <v>1</v>
      </c>
      <c r="G426" s="6">
        <v>1</v>
      </c>
      <c r="H426" s="4">
        <v>0</v>
      </c>
      <c r="I426" s="4">
        <f>+Table1[[#This Row],[BrPodnetihPrijava]]-Table1[[#This Row],[BrResenihPrijava]]-Table1[[#This Row],[BrObustavljenihPrijava]]</f>
        <v>1</v>
      </c>
    </row>
    <row r="427" spans="2:9" ht="15" customHeight="1" x14ac:dyDescent="0.25">
      <c r="B427" s="22" t="s">
        <v>52</v>
      </c>
      <c r="C427" s="23" t="s">
        <v>1</v>
      </c>
      <c r="D427" s="23">
        <v>9</v>
      </c>
      <c r="E427" s="23">
        <v>9</v>
      </c>
      <c r="F427" s="23">
        <v>7</v>
      </c>
      <c r="G427" s="23">
        <v>2</v>
      </c>
      <c r="H427" s="24">
        <v>0</v>
      </c>
      <c r="I427" s="24">
        <f>+Table1[[#This Row],[BrPodnetihPrijava]]-Table1[[#This Row],[BrResenihPrijava]]-Table1[[#This Row],[BrObustavljenihPrijava]]</f>
        <v>0</v>
      </c>
    </row>
    <row r="428" spans="2:9" ht="15" customHeight="1" x14ac:dyDescent="0.25">
      <c r="B428" s="3" t="s">
        <v>52</v>
      </c>
      <c r="C428" s="6" t="s">
        <v>197</v>
      </c>
      <c r="D428" s="6">
        <v>9</v>
      </c>
      <c r="E428" s="6">
        <v>5</v>
      </c>
      <c r="F428" s="6">
        <v>1</v>
      </c>
      <c r="G428" s="6">
        <v>4</v>
      </c>
      <c r="H428" s="4">
        <v>0</v>
      </c>
      <c r="I428" s="4">
        <f>+Table1[[#This Row],[BrPodnetihPrijava]]-Table1[[#This Row],[BrResenihPrijava]]-Table1[[#This Row],[BrObustavljenihPrijava]]</f>
        <v>4</v>
      </c>
    </row>
    <row r="429" spans="2:9" ht="15" customHeight="1" x14ac:dyDescent="0.25">
      <c r="B429" s="1" t="s">
        <v>52</v>
      </c>
      <c r="C429" s="6" t="s">
        <v>198</v>
      </c>
      <c r="D429" s="5">
        <v>17</v>
      </c>
      <c r="E429" s="5">
        <v>6</v>
      </c>
      <c r="F429" s="5">
        <v>6</v>
      </c>
      <c r="G429" s="5">
        <v>0</v>
      </c>
      <c r="H429" s="2">
        <v>0</v>
      </c>
      <c r="I429" s="2">
        <f>+Table1[[#This Row],[BrPodnetihPrijava]]-Table1[[#This Row],[BrResenihPrijava]]-Table1[[#This Row],[BrObustavljenihPrijava]]</f>
        <v>11</v>
      </c>
    </row>
    <row r="430" spans="2:9" x14ac:dyDescent="0.25">
      <c r="B430" s="1" t="s">
        <v>52</v>
      </c>
      <c r="C430" s="5" t="s">
        <v>196</v>
      </c>
      <c r="D430" s="5">
        <v>8</v>
      </c>
      <c r="E430" s="5">
        <v>6</v>
      </c>
      <c r="F430" s="5">
        <v>5</v>
      </c>
      <c r="G430" s="5">
        <v>1</v>
      </c>
      <c r="H430" s="2">
        <v>0</v>
      </c>
      <c r="I430" s="2">
        <f>+Table1[[#This Row],[BrPodnetihPrijava]]-Table1[[#This Row],[BrResenihPrijava]]-Table1[[#This Row],[BrObustavljenihPrijava]]</f>
        <v>2</v>
      </c>
    </row>
    <row r="431" spans="2:9" ht="15" customHeight="1" x14ac:dyDescent="0.25">
      <c r="B431" s="3" t="s">
        <v>52</v>
      </c>
      <c r="C431" s="6" t="s">
        <v>6</v>
      </c>
      <c r="D431" s="6">
        <v>3</v>
      </c>
      <c r="E431" s="6">
        <v>1</v>
      </c>
      <c r="F431" s="6">
        <v>1</v>
      </c>
      <c r="G431" s="6">
        <v>0</v>
      </c>
      <c r="H431" s="4">
        <v>0</v>
      </c>
      <c r="I431" s="4">
        <f>+Table1[[#This Row],[BrPodnetihPrijava]]-Table1[[#This Row],[BrResenihPrijava]]-Table1[[#This Row],[BrObustavljenihPrijava]]</f>
        <v>2</v>
      </c>
    </row>
    <row r="432" spans="2:9" ht="15" customHeight="1" x14ac:dyDescent="0.25">
      <c r="B432" s="28" t="s">
        <v>52</v>
      </c>
      <c r="C432" s="29" t="s">
        <v>6</v>
      </c>
      <c r="D432" s="29">
        <v>26</v>
      </c>
      <c r="E432" s="29">
        <v>26</v>
      </c>
      <c r="F432" s="29">
        <v>19</v>
      </c>
      <c r="G432" s="29">
        <v>7</v>
      </c>
      <c r="H432" s="30">
        <v>0</v>
      </c>
      <c r="I432" s="30">
        <f>+Table1[[#This Row],[BrPodnetihPrijava]]-Table1[[#This Row],[BrResenihPrijava]]-Table1[[#This Row],[BrObustavljenihPrijava]]</f>
        <v>0</v>
      </c>
    </row>
    <row r="433" spans="2:9" ht="15" customHeight="1" x14ac:dyDescent="0.25">
      <c r="B433" s="22" t="s">
        <v>52</v>
      </c>
      <c r="C433" s="23" t="s">
        <v>197</v>
      </c>
      <c r="D433" s="23">
        <v>73</v>
      </c>
      <c r="E433" s="23">
        <v>73</v>
      </c>
      <c r="F433" s="23">
        <v>53</v>
      </c>
      <c r="G433" s="23">
        <v>20</v>
      </c>
      <c r="H433" s="24">
        <v>0</v>
      </c>
      <c r="I433" s="24">
        <f>+Table1[[#This Row],[BrPodnetihPrijava]]-Table1[[#This Row],[BrResenihPrijava]]-Table1[[#This Row],[BrObustavljenihPrijava]]</f>
        <v>0</v>
      </c>
    </row>
    <row r="434" spans="2:9" ht="15" customHeight="1" x14ac:dyDescent="0.25">
      <c r="B434" s="22" t="s">
        <v>52</v>
      </c>
      <c r="C434" s="23" t="s">
        <v>198</v>
      </c>
      <c r="D434" s="23">
        <v>112</v>
      </c>
      <c r="E434" s="23">
        <v>107</v>
      </c>
      <c r="F434" s="23">
        <v>90</v>
      </c>
      <c r="G434" s="23">
        <v>17</v>
      </c>
      <c r="H434" s="24">
        <v>0</v>
      </c>
      <c r="I434" s="24">
        <f>+Table1[[#This Row],[BrPodnetihPrijava]]-Table1[[#This Row],[BrResenihPrijava]]-Table1[[#This Row],[BrObustavljenihPrijava]]</f>
        <v>5</v>
      </c>
    </row>
    <row r="435" spans="2:9" ht="15" customHeight="1" x14ac:dyDescent="0.25">
      <c r="B435" s="28" t="s">
        <v>52</v>
      </c>
      <c r="C435" s="29" t="s">
        <v>196</v>
      </c>
      <c r="D435" s="29">
        <v>125</v>
      </c>
      <c r="E435" s="29">
        <v>121</v>
      </c>
      <c r="F435" s="29">
        <v>101</v>
      </c>
      <c r="G435" s="29">
        <v>20</v>
      </c>
      <c r="H435" s="30">
        <v>0</v>
      </c>
      <c r="I435" s="30">
        <f>+Table1[[#This Row],[BrPodnetihPrijava]]-Table1[[#This Row],[BrResenihPrijava]]-Table1[[#This Row],[BrObustavljenihPrijava]]</f>
        <v>4</v>
      </c>
    </row>
    <row r="436" spans="2:9" ht="15" customHeight="1" x14ac:dyDescent="0.25">
      <c r="B436" s="1" t="s">
        <v>52</v>
      </c>
      <c r="C436" s="5" t="s">
        <v>182</v>
      </c>
      <c r="D436" s="5">
        <v>5</v>
      </c>
      <c r="E436" s="5">
        <v>4</v>
      </c>
      <c r="F436" s="5">
        <v>4</v>
      </c>
      <c r="G436" s="5">
        <v>0</v>
      </c>
      <c r="H436" s="2">
        <v>0</v>
      </c>
      <c r="I436" s="2">
        <f>+Table1[[#This Row],[BrPodnetihPrijava]]-Table1[[#This Row],[BrResenihPrijava]]-Table1[[#This Row],[BrObustavljenihPrijava]]</f>
        <v>1</v>
      </c>
    </row>
    <row r="437" spans="2:9" ht="15" customHeight="1" x14ac:dyDescent="0.25">
      <c r="B437" s="22" t="s">
        <v>52</v>
      </c>
      <c r="C437" s="23" t="s">
        <v>182</v>
      </c>
      <c r="D437" s="23">
        <v>59</v>
      </c>
      <c r="E437" s="23">
        <v>58</v>
      </c>
      <c r="F437" s="23">
        <v>55</v>
      </c>
      <c r="G437" s="23">
        <v>3</v>
      </c>
      <c r="H437" s="24">
        <v>0</v>
      </c>
      <c r="I437" s="24">
        <f>+Table1[[#This Row],[BrPodnetihPrijava]]-Table1[[#This Row],[BrResenihPrijava]]-Table1[[#This Row],[BrObustavljenihPrijava]]</f>
        <v>1</v>
      </c>
    </row>
    <row r="438" spans="2:9" ht="15" customHeight="1" x14ac:dyDescent="0.25">
      <c r="B438" s="1" t="s">
        <v>52</v>
      </c>
      <c r="C438" s="5" t="s">
        <v>10</v>
      </c>
      <c r="D438" s="5">
        <v>1</v>
      </c>
      <c r="E438" s="5">
        <v>1</v>
      </c>
      <c r="F438" s="5">
        <v>1</v>
      </c>
      <c r="G438" s="5">
        <v>0</v>
      </c>
      <c r="H438" s="2">
        <v>0</v>
      </c>
      <c r="I438" s="2">
        <f>+Table1[[#This Row],[BrPodnetihPrijava]]-Table1[[#This Row],[BrResenihPrijava]]-Table1[[#This Row],[BrObustavljenihPrijava]]</f>
        <v>0</v>
      </c>
    </row>
    <row r="439" spans="2:9" ht="15" customHeight="1" x14ac:dyDescent="0.25">
      <c r="B439" s="22" t="s">
        <v>52</v>
      </c>
      <c r="C439" s="23" t="s">
        <v>10</v>
      </c>
      <c r="D439" s="23">
        <v>11</v>
      </c>
      <c r="E439" s="23">
        <v>8</v>
      </c>
      <c r="F439" s="23">
        <v>7</v>
      </c>
      <c r="G439" s="23">
        <v>1</v>
      </c>
      <c r="H439" s="24">
        <v>1</v>
      </c>
      <c r="I439" s="24">
        <f>+Table1[[#This Row],[BrPodnetihPrijava]]-Table1[[#This Row],[BrResenihPrijava]]-Table1[[#This Row],[BrObustavljenihPrijava]]</f>
        <v>2</v>
      </c>
    </row>
    <row r="440" spans="2:9" ht="15" customHeight="1" x14ac:dyDescent="0.25">
      <c r="B440" s="3" t="s">
        <v>52</v>
      </c>
      <c r="C440" s="6" t="s">
        <v>11</v>
      </c>
      <c r="D440" s="6">
        <v>3</v>
      </c>
      <c r="E440" s="6">
        <v>3</v>
      </c>
      <c r="F440" s="6">
        <v>3</v>
      </c>
      <c r="G440" s="6">
        <v>0</v>
      </c>
      <c r="H440" s="4">
        <v>0</v>
      </c>
      <c r="I440" s="4">
        <f>+Table1[[#This Row],[BrPodnetihPrijava]]-Table1[[#This Row],[BrResenihPrijava]]-Table1[[#This Row],[BrObustavljenihPrijava]]</f>
        <v>0</v>
      </c>
    </row>
    <row r="441" spans="2:9" ht="15" customHeight="1" x14ac:dyDescent="0.25">
      <c r="B441" s="28" t="s">
        <v>52</v>
      </c>
      <c r="C441" s="29" t="s">
        <v>11</v>
      </c>
      <c r="D441" s="29">
        <v>31</v>
      </c>
      <c r="E441" s="29">
        <v>30</v>
      </c>
      <c r="F441" s="29">
        <v>23</v>
      </c>
      <c r="G441" s="29">
        <v>7</v>
      </c>
      <c r="H441" s="30">
        <v>0</v>
      </c>
      <c r="I441" s="30">
        <f>+Table1[[#This Row],[BrPodnetihPrijava]]-Table1[[#This Row],[BrResenihPrijava]]-Table1[[#This Row],[BrObustavljenihPrijava]]</f>
        <v>1</v>
      </c>
    </row>
    <row r="442" spans="2:9" ht="15" customHeight="1" x14ac:dyDescent="0.25">
      <c r="B442" s="1" t="s">
        <v>52</v>
      </c>
      <c r="C442" s="5" t="s">
        <v>12</v>
      </c>
      <c r="D442" s="5">
        <v>2</v>
      </c>
      <c r="E442" s="5">
        <v>1</v>
      </c>
      <c r="F442" s="5">
        <v>1</v>
      </c>
      <c r="G442" s="5">
        <v>0</v>
      </c>
      <c r="H442" s="2">
        <v>0</v>
      </c>
      <c r="I442" s="2">
        <f>+Table1[[#This Row],[BrPodnetihPrijava]]-Table1[[#This Row],[BrResenihPrijava]]-Table1[[#This Row],[BrObustavljenihPrijava]]</f>
        <v>1</v>
      </c>
    </row>
    <row r="443" spans="2:9" ht="15" customHeight="1" x14ac:dyDescent="0.25">
      <c r="B443" s="22" t="s">
        <v>52</v>
      </c>
      <c r="C443" s="23" t="s">
        <v>12</v>
      </c>
      <c r="D443" s="23">
        <v>6</v>
      </c>
      <c r="E443" s="23">
        <v>6</v>
      </c>
      <c r="F443" s="23">
        <v>5</v>
      </c>
      <c r="G443" s="23">
        <v>1</v>
      </c>
      <c r="H443" s="24">
        <v>0</v>
      </c>
      <c r="I443" s="24">
        <f>+Table1[[#This Row],[BrPodnetihPrijava]]-Table1[[#This Row],[BrResenihPrijava]]-Table1[[#This Row],[BrObustavljenihPrijava]]</f>
        <v>0</v>
      </c>
    </row>
    <row r="444" spans="2:9" ht="15" customHeight="1" x14ac:dyDescent="0.25">
      <c r="B444" s="1" t="s">
        <v>52</v>
      </c>
      <c r="C444" s="5" t="s">
        <v>13</v>
      </c>
      <c r="D444" s="5">
        <v>8</v>
      </c>
      <c r="E444" s="5">
        <v>7</v>
      </c>
      <c r="F444" s="5">
        <v>5</v>
      </c>
      <c r="G444" s="5">
        <v>2</v>
      </c>
      <c r="H444" s="2">
        <v>0</v>
      </c>
      <c r="I444" s="2">
        <f>+Table1[[#This Row],[BrPodnetihPrijava]]-Table1[[#This Row],[BrResenihPrijava]]-Table1[[#This Row],[BrObustavljenihPrijava]]</f>
        <v>1</v>
      </c>
    </row>
    <row r="445" spans="2:9" ht="15" customHeight="1" x14ac:dyDescent="0.25">
      <c r="B445" s="28" t="s">
        <v>52</v>
      </c>
      <c r="C445" s="29" t="s">
        <v>13</v>
      </c>
      <c r="D445" s="29">
        <v>85</v>
      </c>
      <c r="E445" s="29">
        <v>85</v>
      </c>
      <c r="F445" s="29">
        <v>72</v>
      </c>
      <c r="G445" s="29">
        <v>13</v>
      </c>
      <c r="H445" s="30">
        <v>0</v>
      </c>
      <c r="I445" s="30">
        <f>+Table1[[#This Row],[BrPodnetihPrijava]]-Table1[[#This Row],[BrResenihPrijava]]-Table1[[#This Row],[BrObustavljenihPrijava]]</f>
        <v>0</v>
      </c>
    </row>
    <row r="446" spans="2:9" ht="15" customHeight="1" x14ac:dyDescent="0.25">
      <c r="B446" s="3" t="s">
        <v>52</v>
      </c>
      <c r="C446" s="6" t="s">
        <v>15</v>
      </c>
      <c r="D446" s="6">
        <v>3</v>
      </c>
      <c r="E446" s="6">
        <v>2</v>
      </c>
      <c r="F446" s="6">
        <v>2</v>
      </c>
      <c r="G446" s="6">
        <v>0</v>
      </c>
      <c r="H446" s="4">
        <v>0</v>
      </c>
      <c r="I446" s="4">
        <f>+Table1[[#This Row],[BrPodnetihPrijava]]-Table1[[#This Row],[BrResenihPrijava]]-Table1[[#This Row],[BrObustavljenihPrijava]]</f>
        <v>1</v>
      </c>
    </row>
    <row r="447" spans="2:9" ht="15" customHeight="1" x14ac:dyDescent="0.25">
      <c r="B447" s="22" t="s">
        <v>52</v>
      </c>
      <c r="C447" s="23" t="s">
        <v>15</v>
      </c>
      <c r="D447" s="23">
        <v>11</v>
      </c>
      <c r="E447" s="23">
        <v>7</v>
      </c>
      <c r="F447" s="23">
        <v>6</v>
      </c>
      <c r="G447" s="23">
        <v>1</v>
      </c>
      <c r="H447" s="24">
        <v>0</v>
      </c>
      <c r="I447" s="24">
        <f>+Table1[[#This Row],[BrPodnetihPrijava]]-Table1[[#This Row],[BrResenihPrijava]]-Table1[[#This Row],[BrObustavljenihPrijava]]</f>
        <v>4</v>
      </c>
    </row>
    <row r="448" spans="2:9" ht="15" customHeight="1" x14ac:dyDescent="0.25">
      <c r="B448" s="1" t="s">
        <v>28</v>
      </c>
      <c r="C448" s="5" t="s">
        <v>1</v>
      </c>
      <c r="D448" s="5">
        <v>2</v>
      </c>
      <c r="E448" s="5">
        <v>2</v>
      </c>
      <c r="F448" s="5">
        <v>1</v>
      </c>
      <c r="G448" s="5">
        <v>1</v>
      </c>
      <c r="H448" s="2">
        <v>0</v>
      </c>
      <c r="I448" s="2">
        <f>+Table1[[#This Row],[BrPodnetihPrijava]]-Table1[[#This Row],[BrResenihPrijava]]-Table1[[#This Row],[BrObustavljenihPrijava]]</f>
        <v>0</v>
      </c>
    </row>
    <row r="449" spans="2:9" ht="15" customHeight="1" x14ac:dyDescent="0.25">
      <c r="B449" s="22" t="s">
        <v>28</v>
      </c>
      <c r="C449" s="23" t="s">
        <v>1</v>
      </c>
      <c r="D449" s="23">
        <v>12</v>
      </c>
      <c r="E449" s="23">
        <v>12</v>
      </c>
      <c r="F449" s="23">
        <v>12</v>
      </c>
      <c r="G449" s="23">
        <v>0</v>
      </c>
      <c r="H449" s="24">
        <v>0</v>
      </c>
      <c r="I449" s="24">
        <f>+Table1[[#This Row],[BrPodnetihPrijava]]-Table1[[#This Row],[BrResenihPrijava]]-Table1[[#This Row],[BrObustavljenihPrijava]]</f>
        <v>0</v>
      </c>
    </row>
    <row r="450" spans="2:9" ht="15" customHeight="1" x14ac:dyDescent="0.25">
      <c r="B450" s="3" t="s">
        <v>28</v>
      </c>
      <c r="C450" s="6" t="s">
        <v>197</v>
      </c>
      <c r="D450" s="6">
        <v>8</v>
      </c>
      <c r="E450" s="6">
        <v>5</v>
      </c>
      <c r="F450" s="6">
        <v>3</v>
      </c>
      <c r="G450" s="6">
        <v>2</v>
      </c>
      <c r="H450" s="4">
        <v>0</v>
      </c>
      <c r="I450" s="4">
        <f>+Table1[[#This Row],[BrPodnetihPrijava]]-Table1[[#This Row],[BrResenihPrijava]]-Table1[[#This Row],[BrObustavljenihPrijava]]</f>
        <v>3</v>
      </c>
    </row>
    <row r="451" spans="2:9" ht="15" customHeight="1" x14ac:dyDescent="0.25">
      <c r="B451" s="3" t="s">
        <v>28</v>
      </c>
      <c r="C451" s="6" t="s">
        <v>198</v>
      </c>
      <c r="D451" s="6">
        <v>45</v>
      </c>
      <c r="E451" s="6">
        <v>28</v>
      </c>
      <c r="F451" s="6">
        <v>19</v>
      </c>
      <c r="G451" s="6">
        <v>9</v>
      </c>
      <c r="H451" s="4">
        <v>0</v>
      </c>
      <c r="I451" s="4">
        <f>+Table1[[#This Row],[BrPodnetihPrijava]]-Table1[[#This Row],[BrResenihPrijava]]-Table1[[#This Row],[BrObustavljenihPrijava]]</f>
        <v>17</v>
      </c>
    </row>
    <row r="452" spans="2:9" x14ac:dyDescent="0.25">
      <c r="B452" s="1" t="s">
        <v>28</v>
      </c>
      <c r="C452" s="5" t="s">
        <v>196</v>
      </c>
      <c r="D452" s="5">
        <v>16</v>
      </c>
      <c r="E452" s="5">
        <v>14</v>
      </c>
      <c r="F452" s="5">
        <v>6</v>
      </c>
      <c r="G452" s="5">
        <v>8</v>
      </c>
      <c r="H452" s="2">
        <v>0</v>
      </c>
      <c r="I452" s="2">
        <f>+Table1[[#This Row],[BrPodnetihPrijava]]-Table1[[#This Row],[BrResenihPrijava]]-Table1[[#This Row],[BrObustavljenihPrijava]]</f>
        <v>2</v>
      </c>
    </row>
    <row r="453" spans="2:9" ht="15" customHeight="1" x14ac:dyDescent="0.25">
      <c r="B453" s="1" t="s">
        <v>28</v>
      </c>
      <c r="C453" s="5" t="s">
        <v>6</v>
      </c>
      <c r="D453" s="5">
        <v>8</v>
      </c>
      <c r="E453" s="5">
        <v>7</v>
      </c>
      <c r="F453" s="5">
        <v>5</v>
      </c>
      <c r="G453" s="5">
        <v>2</v>
      </c>
      <c r="H453" s="2">
        <v>0</v>
      </c>
      <c r="I453" s="2">
        <f>+Table1[[#This Row],[BrPodnetihPrijava]]-Table1[[#This Row],[BrResenihPrijava]]-Table1[[#This Row],[BrObustavljenihPrijava]]</f>
        <v>1</v>
      </c>
    </row>
    <row r="454" spans="2:9" ht="15" customHeight="1" x14ac:dyDescent="0.25">
      <c r="B454" s="28" t="s">
        <v>28</v>
      </c>
      <c r="C454" s="29" t="s">
        <v>6</v>
      </c>
      <c r="D454" s="29">
        <v>78</v>
      </c>
      <c r="E454" s="29">
        <v>78</v>
      </c>
      <c r="F454" s="29">
        <v>67</v>
      </c>
      <c r="G454" s="29">
        <v>11</v>
      </c>
      <c r="H454" s="30">
        <v>0</v>
      </c>
      <c r="I454" s="30">
        <f>+Table1[[#This Row],[BrPodnetihPrijava]]-Table1[[#This Row],[BrResenihPrijava]]-Table1[[#This Row],[BrObustavljenihPrijava]]</f>
        <v>0</v>
      </c>
    </row>
    <row r="455" spans="2:9" ht="15" customHeight="1" x14ac:dyDescent="0.25">
      <c r="B455" s="22" t="s">
        <v>28</v>
      </c>
      <c r="C455" s="23" t="s">
        <v>197</v>
      </c>
      <c r="D455" s="23">
        <v>100</v>
      </c>
      <c r="E455" s="23">
        <v>100</v>
      </c>
      <c r="F455" s="23">
        <v>80</v>
      </c>
      <c r="G455" s="23">
        <v>20</v>
      </c>
      <c r="H455" s="24">
        <v>0</v>
      </c>
      <c r="I455" s="24">
        <f>+Table1[[#This Row],[BrPodnetihPrijava]]-Table1[[#This Row],[BrResenihPrijava]]-Table1[[#This Row],[BrObustavljenihPrijava]]</f>
        <v>0</v>
      </c>
    </row>
    <row r="456" spans="2:9" ht="15" customHeight="1" x14ac:dyDescent="0.25">
      <c r="B456" s="22" t="s">
        <v>28</v>
      </c>
      <c r="C456" s="23" t="s">
        <v>198</v>
      </c>
      <c r="D456" s="23">
        <v>141</v>
      </c>
      <c r="E456" s="23">
        <v>129</v>
      </c>
      <c r="F456" s="23">
        <v>103</v>
      </c>
      <c r="G456" s="23">
        <v>26</v>
      </c>
      <c r="H456" s="24">
        <v>1</v>
      </c>
      <c r="I456" s="24">
        <f>+Table1[[#This Row],[BrPodnetihPrijava]]-Table1[[#This Row],[BrResenihPrijava]]-Table1[[#This Row],[BrObustavljenihPrijava]]</f>
        <v>11</v>
      </c>
    </row>
    <row r="457" spans="2:9" ht="15" customHeight="1" x14ac:dyDescent="0.25">
      <c r="B457" s="28" t="s">
        <v>28</v>
      </c>
      <c r="C457" s="29" t="s">
        <v>196</v>
      </c>
      <c r="D457" s="29">
        <v>154</v>
      </c>
      <c r="E457" s="29">
        <v>153</v>
      </c>
      <c r="F457" s="29">
        <v>126</v>
      </c>
      <c r="G457" s="29">
        <v>27</v>
      </c>
      <c r="H457" s="30">
        <v>1</v>
      </c>
      <c r="I457" s="30">
        <f>+Table1[[#This Row],[BrPodnetihPrijava]]-Table1[[#This Row],[BrResenihPrijava]]-Table1[[#This Row],[BrObustavljenihPrijava]]</f>
        <v>0</v>
      </c>
    </row>
    <row r="458" spans="2:9" ht="15" customHeight="1" x14ac:dyDescent="0.25">
      <c r="B458" s="1" t="s">
        <v>28</v>
      </c>
      <c r="C458" s="5" t="s">
        <v>182</v>
      </c>
      <c r="D458" s="5">
        <v>1</v>
      </c>
      <c r="E458" s="5">
        <v>1</v>
      </c>
      <c r="F458" s="5">
        <v>1</v>
      </c>
      <c r="G458" s="5">
        <v>0</v>
      </c>
      <c r="H458" s="2">
        <v>0</v>
      </c>
      <c r="I458" s="2">
        <f>+Table1[[#This Row],[BrPodnetihPrijava]]-Table1[[#This Row],[BrResenihPrijava]]-Table1[[#This Row],[BrObustavljenihPrijava]]</f>
        <v>0</v>
      </c>
    </row>
    <row r="459" spans="2:9" ht="15" customHeight="1" x14ac:dyDescent="0.25">
      <c r="B459" s="22" t="s">
        <v>28</v>
      </c>
      <c r="C459" s="23" t="s">
        <v>182</v>
      </c>
      <c r="D459" s="23">
        <v>39</v>
      </c>
      <c r="E459" s="23">
        <v>37</v>
      </c>
      <c r="F459" s="23">
        <v>37</v>
      </c>
      <c r="G459" s="23">
        <v>0</v>
      </c>
      <c r="H459" s="24">
        <v>1</v>
      </c>
      <c r="I459" s="24">
        <f>+Table1[[#This Row],[BrPodnetihPrijava]]-Table1[[#This Row],[BrResenihPrijava]]-Table1[[#This Row],[BrObustavljenihPrijava]]</f>
        <v>1</v>
      </c>
    </row>
    <row r="460" spans="2:9" ht="15" customHeight="1" x14ac:dyDescent="0.25">
      <c r="B460" s="1" t="s">
        <v>28</v>
      </c>
      <c r="C460" s="5" t="s">
        <v>10</v>
      </c>
      <c r="D460" s="5">
        <v>2</v>
      </c>
      <c r="E460" s="5">
        <v>1</v>
      </c>
      <c r="F460" s="5">
        <v>1</v>
      </c>
      <c r="G460" s="5">
        <v>0</v>
      </c>
      <c r="H460" s="2">
        <v>0</v>
      </c>
      <c r="I460" s="2">
        <f>+Table1[[#This Row],[BrPodnetihPrijava]]-Table1[[#This Row],[BrResenihPrijava]]-Table1[[#This Row],[BrObustavljenihPrijava]]</f>
        <v>1</v>
      </c>
    </row>
    <row r="461" spans="2:9" ht="15" customHeight="1" x14ac:dyDescent="0.25">
      <c r="B461" s="22" t="s">
        <v>28</v>
      </c>
      <c r="C461" s="23" t="s">
        <v>10</v>
      </c>
      <c r="D461" s="23">
        <v>15</v>
      </c>
      <c r="E461" s="23">
        <v>14</v>
      </c>
      <c r="F461" s="23">
        <v>14</v>
      </c>
      <c r="G461" s="23">
        <v>0</v>
      </c>
      <c r="H461" s="24">
        <v>1</v>
      </c>
      <c r="I461" s="24">
        <f>+Table1[[#This Row],[BrPodnetihPrijava]]-Table1[[#This Row],[BrResenihPrijava]]-Table1[[#This Row],[BrObustavljenihPrijava]]</f>
        <v>0</v>
      </c>
    </row>
    <row r="462" spans="2:9" ht="15" customHeight="1" x14ac:dyDescent="0.25">
      <c r="B462" s="3" t="s">
        <v>28</v>
      </c>
      <c r="C462" s="6" t="s">
        <v>11</v>
      </c>
      <c r="D462" s="6">
        <v>2</v>
      </c>
      <c r="E462" s="6">
        <v>2</v>
      </c>
      <c r="F462" s="6">
        <v>1</v>
      </c>
      <c r="G462" s="6">
        <v>1</v>
      </c>
      <c r="H462" s="4">
        <v>0</v>
      </c>
      <c r="I462" s="4">
        <f>+Table1[[#This Row],[BrPodnetihPrijava]]-Table1[[#This Row],[BrResenihPrijava]]-Table1[[#This Row],[BrObustavljenihPrijava]]</f>
        <v>0</v>
      </c>
    </row>
    <row r="463" spans="2:9" ht="15" customHeight="1" x14ac:dyDescent="0.25">
      <c r="B463" s="22" t="s">
        <v>28</v>
      </c>
      <c r="C463" s="23" t="s">
        <v>11</v>
      </c>
      <c r="D463" s="23">
        <v>14</v>
      </c>
      <c r="E463" s="23">
        <v>14</v>
      </c>
      <c r="F463" s="23">
        <v>14</v>
      </c>
      <c r="G463" s="23">
        <v>0</v>
      </c>
      <c r="H463" s="24">
        <v>0</v>
      </c>
      <c r="I463" s="24">
        <f>+Table1[[#This Row],[BrPodnetihPrijava]]-Table1[[#This Row],[BrResenihPrijava]]-Table1[[#This Row],[BrObustavljenihPrijava]]</f>
        <v>0</v>
      </c>
    </row>
    <row r="464" spans="2:9" ht="15" customHeight="1" x14ac:dyDescent="0.25">
      <c r="B464" s="22" t="s">
        <v>28</v>
      </c>
      <c r="C464" s="23" t="s">
        <v>12</v>
      </c>
      <c r="D464" s="23">
        <v>6</v>
      </c>
      <c r="E464" s="23">
        <v>6</v>
      </c>
      <c r="F464" s="23">
        <v>6</v>
      </c>
      <c r="G464" s="23">
        <v>0</v>
      </c>
      <c r="H464" s="24">
        <v>0</v>
      </c>
      <c r="I464" s="24">
        <f>+Table1[[#This Row],[BrPodnetihPrijava]]-Table1[[#This Row],[BrResenihPrijava]]-Table1[[#This Row],[BrObustavljenihPrijava]]</f>
        <v>0</v>
      </c>
    </row>
    <row r="465" spans="2:9" ht="15" customHeight="1" x14ac:dyDescent="0.25">
      <c r="B465" s="3" t="s">
        <v>28</v>
      </c>
      <c r="C465" s="6" t="s">
        <v>13</v>
      </c>
      <c r="D465" s="6">
        <v>16</v>
      </c>
      <c r="E465" s="6">
        <v>16</v>
      </c>
      <c r="F465" s="6">
        <v>15</v>
      </c>
      <c r="G465" s="6">
        <v>1</v>
      </c>
      <c r="H465" s="4">
        <v>0</v>
      </c>
      <c r="I465" s="4">
        <f>+Table1[[#This Row],[BrPodnetihPrijava]]-Table1[[#This Row],[BrResenihPrijava]]-Table1[[#This Row],[BrObustavljenihPrijava]]</f>
        <v>0</v>
      </c>
    </row>
    <row r="466" spans="2:9" ht="15" customHeight="1" x14ac:dyDescent="0.25">
      <c r="B466" s="28" t="s">
        <v>28</v>
      </c>
      <c r="C466" s="29" t="s">
        <v>13</v>
      </c>
      <c r="D466" s="29">
        <v>149</v>
      </c>
      <c r="E466" s="29">
        <v>147</v>
      </c>
      <c r="F466" s="29">
        <v>128</v>
      </c>
      <c r="G466" s="29">
        <v>19</v>
      </c>
      <c r="H466" s="30">
        <v>1</v>
      </c>
      <c r="I466" s="30">
        <f>+Table1[[#This Row],[BrPodnetihPrijava]]-Table1[[#This Row],[BrResenihPrijava]]-Table1[[#This Row],[BrObustavljenihPrijava]]</f>
        <v>1</v>
      </c>
    </row>
    <row r="467" spans="2:9" ht="15" customHeight="1" x14ac:dyDescent="0.25">
      <c r="B467" s="3" t="s">
        <v>28</v>
      </c>
      <c r="C467" s="6" t="s">
        <v>15</v>
      </c>
      <c r="D467" s="6">
        <v>10</v>
      </c>
      <c r="E467" s="6">
        <v>8</v>
      </c>
      <c r="F467" s="6">
        <v>8</v>
      </c>
      <c r="G467" s="6">
        <v>0</v>
      </c>
      <c r="H467" s="4">
        <v>0</v>
      </c>
      <c r="I467" s="4">
        <f>+Table1[[#This Row],[BrPodnetihPrijava]]-Table1[[#This Row],[BrResenihPrijava]]-Table1[[#This Row],[BrObustavljenihPrijava]]</f>
        <v>2</v>
      </c>
    </row>
    <row r="468" spans="2:9" ht="15" customHeight="1" x14ac:dyDescent="0.25">
      <c r="B468" s="22" t="s">
        <v>28</v>
      </c>
      <c r="C468" s="23" t="s">
        <v>15</v>
      </c>
      <c r="D468" s="23">
        <v>57</v>
      </c>
      <c r="E468" s="23">
        <v>56</v>
      </c>
      <c r="F468" s="23">
        <v>56</v>
      </c>
      <c r="G468" s="23">
        <v>0</v>
      </c>
      <c r="H468" s="24">
        <v>0</v>
      </c>
      <c r="I468" s="24">
        <f>+Table1[[#This Row],[BrPodnetihPrijava]]-Table1[[#This Row],[BrResenihPrijava]]-Table1[[#This Row],[BrObustavljenihPrijava]]</f>
        <v>1</v>
      </c>
    </row>
    <row r="469" spans="2:9" ht="15" customHeight="1" x14ac:dyDescent="0.25">
      <c r="B469" s="3" t="s">
        <v>53</v>
      </c>
      <c r="C469" s="6" t="s">
        <v>1</v>
      </c>
      <c r="D469" s="6">
        <v>1</v>
      </c>
      <c r="E469" s="6">
        <v>0</v>
      </c>
      <c r="F469" s="6">
        <v>0</v>
      </c>
      <c r="G469" s="6">
        <v>0</v>
      </c>
      <c r="H469" s="4">
        <v>0</v>
      </c>
      <c r="I469" s="4">
        <f>+Table1[[#This Row],[BrPodnetihPrijava]]-Table1[[#This Row],[BrResenihPrijava]]-Table1[[#This Row],[BrObustavljenihPrijava]]</f>
        <v>1</v>
      </c>
    </row>
    <row r="470" spans="2:9" ht="15" customHeight="1" x14ac:dyDescent="0.25">
      <c r="B470" s="28" t="s">
        <v>53</v>
      </c>
      <c r="C470" s="29" t="s">
        <v>1</v>
      </c>
      <c r="D470" s="29">
        <v>9</v>
      </c>
      <c r="E470" s="29">
        <v>8</v>
      </c>
      <c r="F470" s="29">
        <v>8</v>
      </c>
      <c r="G470" s="29">
        <v>0</v>
      </c>
      <c r="H470" s="29">
        <v>1</v>
      </c>
      <c r="I470" s="29">
        <f>+Table1[[#This Row],[BrPodnetihPrijava]]-Table1[[#This Row],[BrResenihPrijava]]-Table1[[#This Row],[BrObustavljenihPrijava]]</f>
        <v>0</v>
      </c>
    </row>
    <row r="471" spans="2:9" ht="15" customHeight="1" x14ac:dyDescent="0.25">
      <c r="B471" s="3" t="s">
        <v>53</v>
      </c>
      <c r="C471" s="6" t="s">
        <v>197</v>
      </c>
      <c r="D471" s="6">
        <v>13</v>
      </c>
      <c r="E471" s="6">
        <v>9</v>
      </c>
      <c r="F471" s="6">
        <v>7</v>
      </c>
      <c r="G471" s="6">
        <v>2</v>
      </c>
      <c r="H471" s="4">
        <v>0</v>
      </c>
      <c r="I471" s="4">
        <f>+Table1[[#This Row],[BrPodnetihPrijava]]-Table1[[#This Row],[BrResenihPrijava]]-Table1[[#This Row],[BrObustavljenihPrijava]]</f>
        <v>4</v>
      </c>
    </row>
    <row r="472" spans="2:9" ht="15" customHeight="1" x14ac:dyDescent="0.25">
      <c r="B472" s="1" t="s">
        <v>53</v>
      </c>
      <c r="C472" s="6" t="s">
        <v>198</v>
      </c>
      <c r="D472" s="5">
        <v>16</v>
      </c>
      <c r="E472" s="5">
        <v>8</v>
      </c>
      <c r="F472" s="5">
        <v>7</v>
      </c>
      <c r="G472" s="5">
        <v>1</v>
      </c>
      <c r="H472" s="2">
        <v>0</v>
      </c>
      <c r="I472" s="2">
        <f>+Table1[[#This Row],[BrPodnetihPrijava]]-Table1[[#This Row],[BrResenihPrijava]]-Table1[[#This Row],[BrObustavljenihPrijava]]</f>
        <v>8</v>
      </c>
    </row>
    <row r="473" spans="2:9" x14ac:dyDescent="0.25">
      <c r="B473" s="1" t="s">
        <v>53</v>
      </c>
      <c r="C473" s="5" t="s">
        <v>196</v>
      </c>
      <c r="D473" s="5">
        <v>20</v>
      </c>
      <c r="E473" s="5">
        <v>16</v>
      </c>
      <c r="F473" s="5">
        <v>10</v>
      </c>
      <c r="G473" s="5">
        <v>6</v>
      </c>
      <c r="H473" s="2">
        <v>0</v>
      </c>
      <c r="I473" s="2">
        <f>+Table1[[#This Row],[BrPodnetihPrijava]]-Table1[[#This Row],[BrResenihPrijava]]-Table1[[#This Row],[BrObustavljenihPrijava]]</f>
        <v>4</v>
      </c>
    </row>
    <row r="474" spans="2:9" ht="15" customHeight="1" x14ac:dyDescent="0.25">
      <c r="B474" s="1" t="s">
        <v>53</v>
      </c>
      <c r="C474" s="5" t="s">
        <v>6</v>
      </c>
      <c r="D474" s="5">
        <v>2</v>
      </c>
      <c r="E474" s="5">
        <v>1</v>
      </c>
      <c r="F474" s="5">
        <v>1</v>
      </c>
      <c r="G474" s="5">
        <v>0</v>
      </c>
      <c r="H474" s="5">
        <v>0</v>
      </c>
      <c r="I474" s="5">
        <f>+Table1[[#This Row],[BrPodnetihPrijava]]-Table1[[#This Row],[BrResenihPrijava]]-Table1[[#This Row],[BrObustavljenihPrijava]]</f>
        <v>1</v>
      </c>
    </row>
    <row r="475" spans="2:9" ht="15" customHeight="1" x14ac:dyDescent="0.25">
      <c r="B475" s="28" t="s">
        <v>53</v>
      </c>
      <c r="C475" s="29" t="s">
        <v>6</v>
      </c>
      <c r="D475" s="29">
        <v>18</v>
      </c>
      <c r="E475" s="29">
        <v>14</v>
      </c>
      <c r="F475" s="29">
        <v>13</v>
      </c>
      <c r="G475" s="29">
        <v>1</v>
      </c>
      <c r="H475" s="29">
        <v>4</v>
      </c>
      <c r="I475" s="29">
        <f>+Table1[[#This Row],[BrPodnetihPrijava]]-Table1[[#This Row],[BrResenihPrijava]]-Table1[[#This Row],[BrObustavljenihPrijava]]</f>
        <v>0</v>
      </c>
    </row>
    <row r="476" spans="2:9" ht="15" customHeight="1" x14ac:dyDescent="0.25">
      <c r="B476" s="28" t="s">
        <v>53</v>
      </c>
      <c r="C476" s="23" t="s">
        <v>197</v>
      </c>
      <c r="D476" s="29">
        <v>130</v>
      </c>
      <c r="E476" s="29">
        <v>111</v>
      </c>
      <c r="F476" s="29">
        <v>85</v>
      </c>
      <c r="G476" s="29">
        <v>26</v>
      </c>
      <c r="H476" s="30">
        <v>17</v>
      </c>
      <c r="I476" s="30">
        <f>+Table1[[#This Row],[BrPodnetihPrijava]]-Table1[[#This Row],[BrResenihPrijava]]-Table1[[#This Row],[BrObustavljenihPrijava]]</f>
        <v>2</v>
      </c>
    </row>
    <row r="477" spans="2:9" ht="15" customHeight="1" x14ac:dyDescent="0.25">
      <c r="B477" s="22" t="s">
        <v>53</v>
      </c>
      <c r="C477" s="23" t="s">
        <v>198</v>
      </c>
      <c r="D477" s="23">
        <v>122</v>
      </c>
      <c r="E477" s="23">
        <v>114</v>
      </c>
      <c r="F477" s="23">
        <v>109</v>
      </c>
      <c r="G477" s="23">
        <v>5</v>
      </c>
      <c r="H477" s="24">
        <v>3</v>
      </c>
      <c r="I477" s="24">
        <f>+Table1[[#This Row],[BrPodnetihPrijava]]-Table1[[#This Row],[BrResenihPrijava]]-Table1[[#This Row],[BrObustavljenihPrijava]]</f>
        <v>5</v>
      </c>
    </row>
    <row r="478" spans="2:9" ht="15" customHeight="1" x14ac:dyDescent="0.25">
      <c r="B478" s="22" t="s">
        <v>53</v>
      </c>
      <c r="C478" s="29" t="s">
        <v>196</v>
      </c>
      <c r="D478" s="23">
        <v>220</v>
      </c>
      <c r="E478" s="23">
        <v>213</v>
      </c>
      <c r="F478" s="23">
        <v>182</v>
      </c>
      <c r="G478" s="23">
        <v>31</v>
      </c>
      <c r="H478" s="24">
        <v>4</v>
      </c>
      <c r="I478" s="24">
        <f>+Table1[[#This Row],[BrPodnetihPrijava]]-Table1[[#This Row],[BrResenihPrijava]]-Table1[[#This Row],[BrObustavljenihPrijava]]</f>
        <v>3</v>
      </c>
    </row>
    <row r="479" spans="2:9" ht="15" customHeight="1" x14ac:dyDescent="0.25">
      <c r="B479" s="3" t="s">
        <v>53</v>
      </c>
      <c r="C479" s="6" t="s">
        <v>182</v>
      </c>
      <c r="D479" s="6">
        <v>12</v>
      </c>
      <c r="E479" s="6">
        <v>9</v>
      </c>
      <c r="F479" s="6">
        <v>9</v>
      </c>
      <c r="G479" s="6">
        <v>0</v>
      </c>
      <c r="H479" s="4">
        <v>0</v>
      </c>
      <c r="I479" s="4">
        <f>+Table1[[#This Row],[BrPodnetihPrijava]]-Table1[[#This Row],[BrResenihPrijava]]-Table1[[#This Row],[BrObustavljenihPrijava]]</f>
        <v>3</v>
      </c>
    </row>
    <row r="480" spans="2:9" ht="15" customHeight="1" x14ac:dyDescent="0.25">
      <c r="B480" s="28" t="s">
        <v>53</v>
      </c>
      <c r="C480" s="29" t="s">
        <v>182</v>
      </c>
      <c r="D480" s="29">
        <v>59</v>
      </c>
      <c r="E480" s="29">
        <v>57</v>
      </c>
      <c r="F480" s="29">
        <v>57</v>
      </c>
      <c r="G480" s="29">
        <v>0</v>
      </c>
      <c r="H480" s="30">
        <v>1</v>
      </c>
      <c r="I480" s="30">
        <f>+Table1[[#This Row],[BrPodnetihPrijava]]-Table1[[#This Row],[BrResenihPrijava]]-Table1[[#This Row],[BrObustavljenihPrijava]]</f>
        <v>1</v>
      </c>
    </row>
    <row r="481" spans="2:9" ht="15" customHeight="1" x14ac:dyDescent="0.25">
      <c r="B481" s="3" t="s">
        <v>53</v>
      </c>
      <c r="C481" s="6" t="s">
        <v>10</v>
      </c>
      <c r="D481" s="6">
        <v>1</v>
      </c>
      <c r="E481" s="6">
        <v>0</v>
      </c>
      <c r="F481" s="6">
        <v>0</v>
      </c>
      <c r="G481" s="6">
        <v>0</v>
      </c>
      <c r="H481" s="4">
        <v>0</v>
      </c>
      <c r="I481" s="4">
        <f>+Table1[[#This Row],[BrPodnetihPrijava]]-Table1[[#This Row],[BrResenihPrijava]]-Table1[[#This Row],[BrObustavljenihPrijava]]</f>
        <v>1</v>
      </c>
    </row>
    <row r="482" spans="2:9" ht="15" customHeight="1" x14ac:dyDescent="0.25">
      <c r="B482" s="28" t="s">
        <v>53</v>
      </c>
      <c r="C482" s="29" t="s">
        <v>10</v>
      </c>
      <c r="D482" s="29">
        <v>32</v>
      </c>
      <c r="E482" s="29">
        <v>28</v>
      </c>
      <c r="F482" s="29">
        <v>23</v>
      </c>
      <c r="G482" s="29">
        <v>5</v>
      </c>
      <c r="H482" s="30">
        <v>0</v>
      </c>
      <c r="I482" s="30">
        <f>+Table1[[#This Row],[BrPodnetihPrijava]]-Table1[[#This Row],[BrResenihPrijava]]-Table1[[#This Row],[BrObustavljenihPrijava]]</f>
        <v>4</v>
      </c>
    </row>
    <row r="483" spans="2:9" ht="15" customHeight="1" x14ac:dyDescent="0.25">
      <c r="B483" s="1" t="s">
        <v>53</v>
      </c>
      <c r="C483" s="5" t="s">
        <v>11</v>
      </c>
      <c r="D483" s="5">
        <v>3</v>
      </c>
      <c r="E483" s="5">
        <v>0</v>
      </c>
      <c r="F483" s="5">
        <v>0</v>
      </c>
      <c r="G483" s="5">
        <v>0</v>
      </c>
      <c r="H483" s="2">
        <v>0</v>
      </c>
      <c r="I483" s="2">
        <f>+Table1[[#This Row],[BrPodnetihPrijava]]-Table1[[#This Row],[BrResenihPrijava]]-Table1[[#This Row],[BrObustavljenihPrijava]]</f>
        <v>3</v>
      </c>
    </row>
    <row r="484" spans="2:9" ht="15" customHeight="1" x14ac:dyDescent="0.25">
      <c r="B484" s="22" t="s">
        <v>53</v>
      </c>
      <c r="C484" s="23" t="s">
        <v>11</v>
      </c>
      <c r="D484" s="23">
        <v>44</v>
      </c>
      <c r="E484" s="23">
        <v>19</v>
      </c>
      <c r="F484" s="23">
        <v>18</v>
      </c>
      <c r="G484" s="23">
        <v>1</v>
      </c>
      <c r="H484" s="24">
        <v>0</v>
      </c>
      <c r="I484" s="24">
        <f>+Table1[[#This Row],[BrPodnetihPrijava]]-Table1[[#This Row],[BrResenihPrijava]]-Table1[[#This Row],[BrObustavljenihPrijava]]</f>
        <v>25</v>
      </c>
    </row>
    <row r="485" spans="2:9" ht="15" customHeight="1" x14ac:dyDescent="0.25">
      <c r="B485" s="1" t="s">
        <v>53</v>
      </c>
      <c r="C485" s="5" t="s">
        <v>12</v>
      </c>
      <c r="D485" s="5">
        <v>12</v>
      </c>
      <c r="E485" s="5">
        <v>6</v>
      </c>
      <c r="F485" s="5">
        <v>6</v>
      </c>
      <c r="G485" s="5">
        <v>0</v>
      </c>
      <c r="H485" s="2">
        <v>0</v>
      </c>
      <c r="I485" s="2">
        <f>+Table1[[#This Row],[BrPodnetihPrijava]]-Table1[[#This Row],[BrResenihPrijava]]-Table1[[#This Row],[BrObustavljenihPrijava]]</f>
        <v>6</v>
      </c>
    </row>
    <row r="486" spans="2:9" ht="15" customHeight="1" x14ac:dyDescent="0.25">
      <c r="B486" s="22" t="s">
        <v>53</v>
      </c>
      <c r="C486" s="23" t="s">
        <v>12</v>
      </c>
      <c r="D486" s="23">
        <v>17</v>
      </c>
      <c r="E486" s="23">
        <v>5</v>
      </c>
      <c r="F486" s="23">
        <v>5</v>
      </c>
      <c r="G486" s="23">
        <v>0</v>
      </c>
      <c r="H486" s="24">
        <v>0</v>
      </c>
      <c r="I486" s="24">
        <f>+Table1[[#This Row],[BrPodnetihPrijava]]-Table1[[#This Row],[BrResenihPrijava]]-Table1[[#This Row],[BrObustavljenihPrijava]]</f>
        <v>12</v>
      </c>
    </row>
    <row r="487" spans="2:9" ht="15" customHeight="1" x14ac:dyDescent="0.25">
      <c r="B487" s="1" t="s">
        <v>53</v>
      </c>
      <c r="C487" s="5" t="s">
        <v>13</v>
      </c>
      <c r="D487" s="5">
        <v>26</v>
      </c>
      <c r="E487" s="5">
        <v>23</v>
      </c>
      <c r="F487" s="5">
        <v>18</v>
      </c>
      <c r="G487" s="5">
        <v>5</v>
      </c>
      <c r="H487" s="2">
        <v>0</v>
      </c>
      <c r="I487" s="2">
        <f>+Table1[[#This Row],[BrPodnetihPrijava]]-Table1[[#This Row],[BrResenihPrijava]]-Table1[[#This Row],[BrObustavljenihPrijava]]</f>
        <v>3</v>
      </c>
    </row>
    <row r="488" spans="2:9" ht="15" customHeight="1" x14ac:dyDescent="0.25">
      <c r="B488" s="22" t="s">
        <v>53</v>
      </c>
      <c r="C488" s="23" t="s">
        <v>13</v>
      </c>
      <c r="D488" s="23">
        <v>271</v>
      </c>
      <c r="E488" s="23">
        <v>269</v>
      </c>
      <c r="F488" s="23">
        <v>214</v>
      </c>
      <c r="G488" s="23">
        <v>55</v>
      </c>
      <c r="H488" s="24">
        <v>0</v>
      </c>
      <c r="I488" s="24">
        <f>+Table1[[#This Row],[BrPodnetihPrijava]]-Table1[[#This Row],[BrResenihPrijava]]-Table1[[#This Row],[BrObustavljenihPrijava]]</f>
        <v>2</v>
      </c>
    </row>
    <row r="489" spans="2:9" ht="15" customHeight="1" x14ac:dyDescent="0.25">
      <c r="B489" s="3" t="s">
        <v>53</v>
      </c>
      <c r="C489" s="6" t="s">
        <v>15</v>
      </c>
      <c r="D489" s="6">
        <v>1</v>
      </c>
      <c r="E489" s="6">
        <v>1</v>
      </c>
      <c r="F489" s="6">
        <v>1</v>
      </c>
      <c r="G489" s="6">
        <v>0</v>
      </c>
      <c r="H489" s="4">
        <v>0</v>
      </c>
      <c r="I489" s="4">
        <f>+Table1[[#This Row],[BrPodnetihPrijava]]-Table1[[#This Row],[BrResenihPrijava]]-Table1[[#This Row],[BrObustavljenihPrijava]]</f>
        <v>0</v>
      </c>
    </row>
    <row r="490" spans="2:9" ht="15" customHeight="1" x14ac:dyDescent="0.25">
      <c r="B490" s="22" t="s">
        <v>53</v>
      </c>
      <c r="C490" s="23" t="s">
        <v>15</v>
      </c>
      <c r="D490" s="23">
        <v>13</v>
      </c>
      <c r="E490" s="23">
        <v>11</v>
      </c>
      <c r="F490" s="23">
        <v>11</v>
      </c>
      <c r="G490" s="23">
        <v>0</v>
      </c>
      <c r="H490" s="24">
        <v>0</v>
      </c>
      <c r="I490" s="24">
        <f>+Table1[[#This Row],[BrPodnetihPrijava]]-Table1[[#This Row],[BrResenihPrijava]]-Table1[[#This Row],[BrObustavljenihPrijava]]</f>
        <v>2</v>
      </c>
    </row>
    <row r="491" spans="2:9" ht="15" customHeight="1" x14ac:dyDescent="0.25">
      <c r="B491" s="1" t="s">
        <v>54</v>
      </c>
      <c r="C491" s="5" t="s">
        <v>1</v>
      </c>
      <c r="D491" s="5">
        <v>7</v>
      </c>
      <c r="E491" s="5">
        <v>4</v>
      </c>
      <c r="F491" s="5">
        <v>3</v>
      </c>
      <c r="G491" s="5">
        <v>1</v>
      </c>
      <c r="H491" s="2">
        <v>0</v>
      </c>
      <c r="I491" s="2">
        <f>+Table1[[#This Row],[BrPodnetihPrijava]]-Table1[[#This Row],[BrResenihPrijava]]-Table1[[#This Row],[BrObustavljenihPrijava]]</f>
        <v>3</v>
      </c>
    </row>
    <row r="492" spans="2:9" ht="15" customHeight="1" x14ac:dyDescent="0.25">
      <c r="B492" s="28" t="s">
        <v>54</v>
      </c>
      <c r="C492" s="29" t="s">
        <v>1</v>
      </c>
      <c r="D492" s="29">
        <v>7</v>
      </c>
      <c r="E492" s="29">
        <v>7</v>
      </c>
      <c r="F492" s="29">
        <v>7</v>
      </c>
      <c r="G492" s="29">
        <v>0</v>
      </c>
      <c r="H492" s="30">
        <v>0</v>
      </c>
      <c r="I492" s="30">
        <f>+Table1[[#This Row],[BrPodnetihPrijava]]-Table1[[#This Row],[BrResenihPrijava]]-Table1[[#This Row],[BrObustavljenihPrijava]]</f>
        <v>0</v>
      </c>
    </row>
    <row r="493" spans="2:9" ht="15" customHeight="1" x14ac:dyDescent="0.25">
      <c r="B493" s="3" t="s">
        <v>54</v>
      </c>
      <c r="C493" s="6" t="s">
        <v>197</v>
      </c>
      <c r="D493" s="6">
        <v>22</v>
      </c>
      <c r="E493" s="6">
        <v>20</v>
      </c>
      <c r="F493" s="6">
        <v>9</v>
      </c>
      <c r="G493" s="6">
        <v>11</v>
      </c>
      <c r="H493" s="4">
        <v>0</v>
      </c>
      <c r="I493" s="4">
        <f>+Table1[[#This Row],[BrPodnetihPrijava]]-Table1[[#This Row],[BrResenihPrijava]]-Table1[[#This Row],[BrObustavljenihPrijava]]</f>
        <v>2</v>
      </c>
    </row>
    <row r="494" spans="2:9" ht="15" customHeight="1" x14ac:dyDescent="0.25">
      <c r="B494" s="3" t="s">
        <v>54</v>
      </c>
      <c r="C494" s="6" t="s">
        <v>198</v>
      </c>
      <c r="D494" s="6">
        <v>36</v>
      </c>
      <c r="E494" s="6">
        <v>20</v>
      </c>
      <c r="F494" s="6">
        <v>11</v>
      </c>
      <c r="G494" s="6">
        <v>9</v>
      </c>
      <c r="H494" s="4">
        <v>0</v>
      </c>
      <c r="I494" s="4">
        <f>+Table1[[#This Row],[BrPodnetihPrijava]]-Table1[[#This Row],[BrResenihPrijava]]-Table1[[#This Row],[BrObustavljenihPrijava]]</f>
        <v>16</v>
      </c>
    </row>
    <row r="495" spans="2:9" x14ac:dyDescent="0.25">
      <c r="B495" s="1" t="s">
        <v>54</v>
      </c>
      <c r="C495" s="5" t="s">
        <v>196</v>
      </c>
      <c r="D495" s="5">
        <v>22</v>
      </c>
      <c r="E495" s="5">
        <v>20</v>
      </c>
      <c r="F495" s="5">
        <v>11</v>
      </c>
      <c r="G495" s="5">
        <v>9</v>
      </c>
      <c r="H495" s="2">
        <v>0</v>
      </c>
      <c r="I495" s="2">
        <f>+Table1[[#This Row],[BrPodnetihPrijava]]-Table1[[#This Row],[BrResenihPrijava]]-Table1[[#This Row],[BrObustavljenihPrijava]]</f>
        <v>2</v>
      </c>
    </row>
    <row r="496" spans="2:9" ht="15" customHeight="1" x14ac:dyDescent="0.25">
      <c r="B496" s="3" t="s">
        <v>54</v>
      </c>
      <c r="C496" s="6" t="s">
        <v>6</v>
      </c>
      <c r="D496" s="6">
        <v>2</v>
      </c>
      <c r="E496" s="6">
        <v>1</v>
      </c>
      <c r="F496" s="6">
        <v>1</v>
      </c>
      <c r="G496" s="6">
        <v>0</v>
      </c>
      <c r="H496" s="4">
        <v>0</v>
      </c>
      <c r="I496" s="4">
        <f>+Table1[[#This Row],[BrPodnetihPrijava]]-Table1[[#This Row],[BrResenihPrijava]]-Table1[[#This Row],[BrObustavljenihPrijava]]</f>
        <v>1</v>
      </c>
    </row>
    <row r="497" spans="2:9" ht="15" customHeight="1" x14ac:dyDescent="0.25">
      <c r="B497" s="28" t="s">
        <v>54</v>
      </c>
      <c r="C497" s="29" t="s">
        <v>6</v>
      </c>
      <c r="D497" s="29">
        <v>6</v>
      </c>
      <c r="E497" s="29">
        <v>5</v>
      </c>
      <c r="F497" s="29">
        <v>4</v>
      </c>
      <c r="G497" s="29">
        <v>1</v>
      </c>
      <c r="H497" s="30">
        <v>0</v>
      </c>
      <c r="I497" s="30">
        <f>+Table1[[#This Row],[BrPodnetihPrijava]]-Table1[[#This Row],[BrResenihPrijava]]-Table1[[#This Row],[BrObustavljenihPrijava]]</f>
        <v>1</v>
      </c>
    </row>
    <row r="498" spans="2:9" ht="15" customHeight="1" x14ac:dyDescent="0.25">
      <c r="B498" s="22" t="s">
        <v>54</v>
      </c>
      <c r="C498" s="23" t="s">
        <v>197</v>
      </c>
      <c r="D498" s="23">
        <v>155</v>
      </c>
      <c r="E498" s="23">
        <v>149</v>
      </c>
      <c r="F498" s="23">
        <v>121</v>
      </c>
      <c r="G498" s="23">
        <v>28</v>
      </c>
      <c r="H498" s="24">
        <v>0</v>
      </c>
      <c r="I498" s="24">
        <f>+Table1[[#This Row],[BrPodnetihPrijava]]-Table1[[#This Row],[BrResenihPrijava]]-Table1[[#This Row],[BrObustavljenihPrijava]]</f>
        <v>6</v>
      </c>
    </row>
    <row r="499" spans="2:9" ht="15" customHeight="1" x14ac:dyDescent="0.25">
      <c r="B499" s="22" t="s">
        <v>54</v>
      </c>
      <c r="C499" s="23" t="s">
        <v>198</v>
      </c>
      <c r="D499" s="23">
        <v>232</v>
      </c>
      <c r="E499" s="23">
        <v>213</v>
      </c>
      <c r="F499" s="23">
        <v>203</v>
      </c>
      <c r="G499" s="23">
        <v>10</v>
      </c>
      <c r="H499" s="24">
        <v>7</v>
      </c>
      <c r="I499" s="24">
        <f>+Table1[[#This Row],[BrPodnetihPrijava]]-Table1[[#This Row],[BrResenihPrijava]]-Table1[[#This Row],[BrObustavljenihPrijava]]</f>
        <v>12</v>
      </c>
    </row>
    <row r="500" spans="2:9" ht="15" customHeight="1" x14ac:dyDescent="0.25">
      <c r="B500" s="22" t="s">
        <v>54</v>
      </c>
      <c r="C500" s="29" t="s">
        <v>196</v>
      </c>
      <c r="D500" s="23">
        <v>478</v>
      </c>
      <c r="E500" s="23">
        <v>472</v>
      </c>
      <c r="F500" s="23">
        <v>443</v>
      </c>
      <c r="G500" s="23">
        <v>29</v>
      </c>
      <c r="H500" s="24">
        <v>4</v>
      </c>
      <c r="I500" s="24">
        <f>+Table1[[#This Row],[BrPodnetihPrijava]]-Table1[[#This Row],[BrResenihPrijava]]-Table1[[#This Row],[BrObustavljenihPrijava]]</f>
        <v>2</v>
      </c>
    </row>
    <row r="501" spans="2:9" ht="15" customHeight="1" x14ac:dyDescent="0.25">
      <c r="B501" s="1" t="s">
        <v>54</v>
      </c>
      <c r="C501" s="5" t="s">
        <v>182</v>
      </c>
      <c r="D501" s="5">
        <v>20</v>
      </c>
      <c r="E501" s="5">
        <v>20</v>
      </c>
      <c r="F501" s="5">
        <v>20</v>
      </c>
      <c r="G501" s="5">
        <v>0</v>
      </c>
      <c r="H501" s="2">
        <v>0</v>
      </c>
      <c r="I501" s="2">
        <f>+Table1[[#This Row],[BrPodnetihPrijava]]-Table1[[#This Row],[BrResenihPrijava]]-Table1[[#This Row],[BrObustavljenihPrijava]]</f>
        <v>0</v>
      </c>
    </row>
    <row r="502" spans="2:9" ht="15" customHeight="1" x14ac:dyDescent="0.25">
      <c r="B502" s="22" t="s">
        <v>54</v>
      </c>
      <c r="C502" s="23" t="s">
        <v>182</v>
      </c>
      <c r="D502" s="23">
        <v>41</v>
      </c>
      <c r="E502" s="23">
        <v>36</v>
      </c>
      <c r="F502" s="23">
        <v>36</v>
      </c>
      <c r="G502" s="23">
        <v>0</v>
      </c>
      <c r="H502" s="24">
        <v>4</v>
      </c>
      <c r="I502" s="24">
        <f>+Table1[[#This Row],[BrPodnetihPrijava]]-Table1[[#This Row],[BrResenihPrijava]]-Table1[[#This Row],[BrObustavljenihPrijava]]</f>
        <v>1</v>
      </c>
    </row>
    <row r="503" spans="2:9" ht="15" customHeight="1" x14ac:dyDescent="0.25">
      <c r="B503" s="3" t="s">
        <v>54</v>
      </c>
      <c r="C503" s="6" t="s">
        <v>10</v>
      </c>
      <c r="D503" s="6">
        <v>2</v>
      </c>
      <c r="E503" s="6">
        <v>1</v>
      </c>
      <c r="F503" s="6">
        <v>0</v>
      </c>
      <c r="G503" s="6">
        <v>1</v>
      </c>
      <c r="H503" s="4">
        <v>0</v>
      </c>
      <c r="I503" s="4">
        <f>+Table1[[#This Row],[BrPodnetihPrijava]]-Table1[[#This Row],[BrResenihPrijava]]-Table1[[#This Row],[BrObustavljenihPrijava]]</f>
        <v>1</v>
      </c>
    </row>
    <row r="504" spans="2:9" ht="15" customHeight="1" x14ac:dyDescent="0.25">
      <c r="B504" s="28" t="s">
        <v>54</v>
      </c>
      <c r="C504" s="29" t="s">
        <v>10</v>
      </c>
      <c r="D504" s="29">
        <v>34</v>
      </c>
      <c r="E504" s="29">
        <v>34</v>
      </c>
      <c r="F504" s="29">
        <v>33</v>
      </c>
      <c r="G504" s="29">
        <v>1</v>
      </c>
      <c r="H504" s="30">
        <v>0</v>
      </c>
      <c r="I504" s="30">
        <f>+Table1[[#This Row],[BrPodnetihPrijava]]-Table1[[#This Row],[BrResenihPrijava]]-Table1[[#This Row],[BrObustavljenihPrijava]]</f>
        <v>0</v>
      </c>
    </row>
    <row r="505" spans="2:9" ht="15" customHeight="1" x14ac:dyDescent="0.25">
      <c r="B505" s="1" t="s">
        <v>54</v>
      </c>
      <c r="C505" s="5" t="s">
        <v>11</v>
      </c>
      <c r="D505" s="5">
        <v>4</v>
      </c>
      <c r="E505" s="5">
        <v>1</v>
      </c>
      <c r="F505" s="5">
        <v>1</v>
      </c>
      <c r="G505" s="5">
        <v>0</v>
      </c>
      <c r="H505" s="2">
        <v>0</v>
      </c>
      <c r="I505" s="2">
        <f>+Table1[[#This Row],[BrPodnetihPrijava]]-Table1[[#This Row],[BrResenihPrijava]]-Table1[[#This Row],[BrObustavljenihPrijava]]</f>
        <v>3</v>
      </c>
    </row>
    <row r="506" spans="2:9" ht="15" customHeight="1" x14ac:dyDescent="0.25">
      <c r="B506" s="28" t="s">
        <v>54</v>
      </c>
      <c r="C506" s="29" t="s">
        <v>11</v>
      </c>
      <c r="D506" s="29">
        <v>32</v>
      </c>
      <c r="E506" s="29">
        <v>31</v>
      </c>
      <c r="F506" s="29">
        <v>22</v>
      </c>
      <c r="G506" s="29">
        <v>9</v>
      </c>
      <c r="H506" s="30">
        <v>0</v>
      </c>
      <c r="I506" s="30">
        <f>+Table1[[#This Row],[BrPodnetihPrijava]]-Table1[[#This Row],[BrResenihPrijava]]-Table1[[#This Row],[BrObustavljenihPrijava]]</f>
        <v>1</v>
      </c>
    </row>
    <row r="507" spans="2:9" ht="15" customHeight="1" x14ac:dyDescent="0.25">
      <c r="B507" s="3" t="s">
        <v>54</v>
      </c>
      <c r="C507" s="6" t="s">
        <v>12</v>
      </c>
      <c r="D507" s="6">
        <v>3</v>
      </c>
      <c r="E507" s="6">
        <v>1</v>
      </c>
      <c r="F507" s="6">
        <v>1</v>
      </c>
      <c r="G507" s="6">
        <v>0</v>
      </c>
      <c r="H507" s="4">
        <v>0</v>
      </c>
      <c r="I507" s="4">
        <f>+Table1[[#This Row],[BrPodnetihPrijava]]-Table1[[#This Row],[BrResenihPrijava]]-Table1[[#This Row],[BrObustavljenihPrijava]]</f>
        <v>2</v>
      </c>
    </row>
    <row r="508" spans="2:9" ht="15" customHeight="1" x14ac:dyDescent="0.25">
      <c r="B508" s="22" t="s">
        <v>54</v>
      </c>
      <c r="C508" s="23" t="s">
        <v>12</v>
      </c>
      <c r="D508" s="23">
        <v>20</v>
      </c>
      <c r="E508" s="23">
        <v>20</v>
      </c>
      <c r="F508" s="23">
        <v>18</v>
      </c>
      <c r="G508" s="23">
        <v>2</v>
      </c>
      <c r="H508" s="24">
        <v>0</v>
      </c>
      <c r="I508" s="24">
        <f>+Table1[[#This Row],[BrPodnetihPrijava]]-Table1[[#This Row],[BrResenihPrijava]]-Table1[[#This Row],[BrObustavljenihPrijava]]</f>
        <v>0</v>
      </c>
    </row>
    <row r="509" spans="2:9" ht="15" customHeight="1" x14ac:dyDescent="0.25">
      <c r="B509" s="3" t="s">
        <v>54</v>
      </c>
      <c r="C509" s="6" t="s">
        <v>13</v>
      </c>
      <c r="D509" s="6">
        <v>11</v>
      </c>
      <c r="E509" s="6">
        <v>11</v>
      </c>
      <c r="F509" s="6">
        <v>10</v>
      </c>
      <c r="G509" s="6">
        <v>1</v>
      </c>
      <c r="H509" s="4">
        <v>0</v>
      </c>
      <c r="I509" s="4">
        <f>+Table1[[#This Row],[BrPodnetihPrijava]]-Table1[[#This Row],[BrResenihPrijava]]-Table1[[#This Row],[BrObustavljenihPrijava]]</f>
        <v>0</v>
      </c>
    </row>
    <row r="510" spans="2:9" ht="15" customHeight="1" x14ac:dyDescent="0.25">
      <c r="B510" s="28" t="s">
        <v>54</v>
      </c>
      <c r="C510" s="29" t="s">
        <v>13</v>
      </c>
      <c r="D510" s="29">
        <v>189</v>
      </c>
      <c r="E510" s="29">
        <v>189</v>
      </c>
      <c r="F510" s="29">
        <v>177</v>
      </c>
      <c r="G510" s="29">
        <v>12</v>
      </c>
      <c r="H510" s="30">
        <v>0</v>
      </c>
      <c r="I510" s="30">
        <f>+Table1[[#This Row],[BrPodnetihPrijava]]-Table1[[#This Row],[BrResenihPrijava]]-Table1[[#This Row],[BrObustavljenihPrijava]]</f>
        <v>0</v>
      </c>
    </row>
    <row r="511" spans="2:9" ht="15" customHeight="1" x14ac:dyDescent="0.25">
      <c r="B511" s="3" t="s">
        <v>54</v>
      </c>
      <c r="C511" s="6" t="s">
        <v>15</v>
      </c>
      <c r="D511" s="6">
        <v>4</v>
      </c>
      <c r="E511" s="6">
        <v>3</v>
      </c>
      <c r="F511" s="6">
        <v>2</v>
      </c>
      <c r="G511" s="6">
        <v>1</v>
      </c>
      <c r="H511" s="4">
        <v>0</v>
      </c>
      <c r="I511" s="4">
        <f>+Table1[[#This Row],[BrPodnetihPrijava]]-Table1[[#This Row],[BrResenihPrijava]]-Table1[[#This Row],[BrObustavljenihPrijava]]</f>
        <v>1</v>
      </c>
    </row>
    <row r="512" spans="2:9" ht="15" customHeight="1" x14ac:dyDescent="0.25">
      <c r="B512" s="22" t="s">
        <v>54</v>
      </c>
      <c r="C512" s="23" t="s">
        <v>15</v>
      </c>
      <c r="D512" s="23">
        <v>3</v>
      </c>
      <c r="E512" s="23">
        <v>2</v>
      </c>
      <c r="F512" s="23">
        <v>2</v>
      </c>
      <c r="G512" s="23">
        <v>0</v>
      </c>
      <c r="H512" s="24">
        <v>0</v>
      </c>
      <c r="I512" s="24">
        <f>+Table1[[#This Row],[BrPodnetihPrijava]]-Table1[[#This Row],[BrResenihPrijava]]-Table1[[#This Row],[BrObustavljenihPrijava]]</f>
        <v>1</v>
      </c>
    </row>
    <row r="513" spans="2:9" ht="15" customHeight="1" x14ac:dyDescent="0.25">
      <c r="B513" s="1" t="s">
        <v>164</v>
      </c>
      <c r="C513" s="5" t="s">
        <v>1</v>
      </c>
      <c r="D513" s="5">
        <v>1</v>
      </c>
      <c r="E513" s="5">
        <v>1</v>
      </c>
      <c r="F513" s="5">
        <v>0</v>
      </c>
      <c r="G513" s="5">
        <v>1</v>
      </c>
      <c r="H513" s="2">
        <v>0</v>
      </c>
      <c r="I513" s="2">
        <f>+Table1[[#This Row],[BrPodnetihPrijava]]-Table1[[#This Row],[BrResenihPrijava]]-Table1[[#This Row],[BrObustavljenihPrijava]]</f>
        <v>0</v>
      </c>
    </row>
    <row r="514" spans="2:9" ht="15" customHeight="1" x14ac:dyDescent="0.25">
      <c r="B514" s="22" t="s">
        <v>164</v>
      </c>
      <c r="C514" s="23" t="s">
        <v>1</v>
      </c>
      <c r="D514" s="23">
        <v>11</v>
      </c>
      <c r="E514" s="23">
        <v>11</v>
      </c>
      <c r="F514" s="23">
        <v>9</v>
      </c>
      <c r="G514" s="23">
        <v>2</v>
      </c>
      <c r="H514" s="24">
        <v>0</v>
      </c>
      <c r="I514" s="24">
        <f>+Table1[[#This Row],[BrPodnetihPrijava]]-Table1[[#This Row],[BrResenihPrijava]]-Table1[[#This Row],[BrObustavljenihPrijava]]</f>
        <v>0</v>
      </c>
    </row>
    <row r="515" spans="2:9" ht="15" customHeight="1" x14ac:dyDescent="0.25">
      <c r="B515" s="3" t="s">
        <v>164</v>
      </c>
      <c r="C515" s="6" t="s">
        <v>181</v>
      </c>
      <c r="D515" s="6">
        <v>1</v>
      </c>
      <c r="E515" s="6">
        <v>0</v>
      </c>
      <c r="F515" s="6">
        <v>0</v>
      </c>
      <c r="G515" s="6">
        <v>0</v>
      </c>
      <c r="H515" s="4">
        <v>0</v>
      </c>
      <c r="I515" s="4">
        <f>+Table1[[#This Row],[BrPodnetihPrijava]]-Table1[[#This Row],[BrResenihPrijava]]-Table1[[#This Row],[BrObustavljenihPrijava]]</f>
        <v>1</v>
      </c>
    </row>
    <row r="516" spans="2:9" ht="15" customHeight="1" x14ac:dyDescent="0.25">
      <c r="B516" s="1" t="s">
        <v>164</v>
      </c>
      <c r="C516" s="6" t="s">
        <v>197</v>
      </c>
      <c r="D516" s="5">
        <v>7</v>
      </c>
      <c r="E516" s="5">
        <v>7</v>
      </c>
      <c r="F516" s="5">
        <v>5</v>
      </c>
      <c r="G516" s="5">
        <v>2</v>
      </c>
      <c r="H516" s="2">
        <v>0</v>
      </c>
      <c r="I516" s="2">
        <f>+Table1[[#This Row],[BrPodnetihPrijava]]-Table1[[#This Row],[BrResenihPrijava]]-Table1[[#This Row],[BrObustavljenihPrijava]]</f>
        <v>0</v>
      </c>
    </row>
    <row r="517" spans="2:9" ht="15" customHeight="1" x14ac:dyDescent="0.25">
      <c r="B517" s="3" t="s">
        <v>164</v>
      </c>
      <c r="C517" s="6" t="s">
        <v>198</v>
      </c>
      <c r="D517" s="6">
        <v>5</v>
      </c>
      <c r="E517" s="6">
        <v>5</v>
      </c>
      <c r="F517" s="6">
        <v>1</v>
      </c>
      <c r="G517" s="6">
        <v>4</v>
      </c>
      <c r="H517" s="4">
        <v>0</v>
      </c>
      <c r="I517" s="4">
        <f>+Table1[[#This Row],[BrPodnetihPrijava]]-Table1[[#This Row],[BrResenihPrijava]]-Table1[[#This Row],[BrObustavljenihPrijava]]</f>
        <v>0</v>
      </c>
    </row>
    <row r="518" spans="2:9" ht="15" customHeight="1" x14ac:dyDescent="0.25">
      <c r="B518" s="34" t="s">
        <v>164</v>
      </c>
      <c r="C518" s="33" t="s">
        <v>200</v>
      </c>
      <c r="D518" s="18">
        <v>1</v>
      </c>
      <c r="E518" s="18">
        <v>1</v>
      </c>
      <c r="F518" s="18">
        <v>1</v>
      </c>
      <c r="G518" s="18">
        <v>0</v>
      </c>
      <c r="H518" s="19">
        <v>0</v>
      </c>
      <c r="I518" s="19">
        <f>+Table1[[#This Row],[BrPodnetihPrijava]]-Table1[[#This Row],[BrResenihPrijava]]-Table1[[#This Row],[BrObustavljenihPrijava]]</f>
        <v>0</v>
      </c>
    </row>
    <row r="519" spans="2:9" x14ac:dyDescent="0.25">
      <c r="B519" s="1" t="s">
        <v>164</v>
      </c>
      <c r="C519" s="5" t="s">
        <v>196</v>
      </c>
      <c r="D519" s="5">
        <v>10</v>
      </c>
      <c r="E519" s="5">
        <v>9</v>
      </c>
      <c r="F519" s="5">
        <v>7</v>
      </c>
      <c r="G519" s="5">
        <v>2</v>
      </c>
      <c r="H519" s="2">
        <v>0</v>
      </c>
      <c r="I519" s="2">
        <f>+Table1[[#This Row],[BrPodnetihPrijava]]-Table1[[#This Row],[BrResenihPrijava]]-Table1[[#This Row],[BrObustavljenihPrijava]]</f>
        <v>1</v>
      </c>
    </row>
    <row r="520" spans="2:9" ht="15" customHeight="1" x14ac:dyDescent="0.25">
      <c r="B520" s="1" t="s">
        <v>164</v>
      </c>
      <c r="C520" s="5" t="s">
        <v>6</v>
      </c>
      <c r="D520" s="5">
        <v>2</v>
      </c>
      <c r="E520" s="5">
        <v>1</v>
      </c>
      <c r="F520" s="5">
        <v>1</v>
      </c>
      <c r="G520" s="5">
        <v>0</v>
      </c>
      <c r="H520" s="2">
        <v>0</v>
      </c>
      <c r="I520" s="2">
        <f>+Table1[[#This Row],[BrPodnetihPrijava]]-Table1[[#This Row],[BrResenihPrijava]]-Table1[[#This Row],[BrObustavljenihPrijava]]</f>
        <v>1</v>
      </c>
    </row>
    <row r="521" spans="2:9" ht="15" customHeight="1" x14ac:dyDescent="0.25">
      <c r="B521" s="28" t="s">
        <v>164</v>
      </c>
      <c r="C521" s="29" t="s">
        <v>6</v>
      </c>
      <c r="D521" s="29">
        <v>9</v>
      </c>
      <c r="E521" s="29">
        <v>8</v>
      </c>
      <c r="F521" s="29">
        <v>8</v>
      </c>
      <c r="G521" s="29">
        <v>0</v>
      </c>
      <c r="H521" s="30">
        <v>0</v>
      </c>
      <c r="I521" s="30">
        <f>+Table1[[#This Row],[BrPodnetihPrijava]]-Table1[[#This Row],[BrResenihPrijava]]-Table1[[#This Row],[BrObustavljenihPrijava]]</f>
        <v>1</v>
      </c>
    </row>
    <row r="522" spans="2:9" ht="15" customHeight="1" x14ac:dyDescent="0.25">
      <c r="B522" s="22" t="s">
        <v>164</v>
      </c>
      <c r="C522" s="23" t="s">
        <v>197</v>
      </c>
      <c r="D522" s="23">
        <v>40</v>
      </c>
      <c r="E522" s="23">
        <v>39</v>
      </c>
      <c r="F522" s="23">
        <v>29</v>
      </c>
      <c r="G522" s="23">
        <v>10</v>
      </c>
      <c r="H522" s="24">
        <v>0</v>
      </c>
      <c r="I522" s="24">
        <f>+Table1[[#This Row],[BrPodnetihPrijava]]-Table1[[#This Row],[BrResenihPrijava]]-Table1[[#This Row],[BrObustavljenihPrijava]]</f>
        <v>1</v>
      </c>
    </row>
    <row r="523" spans="2:9" ht="15" customHeight="1" x14ac:dyDescent="0.25">
      <c r="B523" s="28" t="s">
        <v>164</v>
      </c>
      <c r="C523" s="23" t="s">
        <v>198</v>
      </c>
      <c r="D523" s="29">
        <v>71</v>
      </c>
      <c r="E523" s="29">
        <v>67</v>
      </c>
      <c r="F523" s="29">
        <v>51</v>
      </c>
      <c r="G523" s="29">
        <v>16</v>
      </c>
      <c r="H523" s="30">
        <v>0</v>
      </c>
      <c r="I523" s="30">
        <f>+Table1[[#This Row],[BrPodnetihPrijava]]-Table1[[#This Row],[BrResenihPrijava]]-Table1[[#This Row],[BrObustavljenihPrijava]]</f>
        <v>4</v>
      </c>
    </row>
    <row r="524" spans="2:9" ht="15" customHeight="1" x14ac:dyDescent="0.25">
      <c r="B524" s="28" t="s">
        <v>164</v>
      </c>
      <c r="C524" s="29" t="s">
        <v>196</v>
      </c>
      <c r="D524" s="29">
        <v>74</v>
      </c>
      <c r="E524" s="29">
        <v>72</v>
      </c>
      <c r="F524" s="29">
        <v>51</v>
      </c>
      <c r="G524" s="29">
        <v>21</v>
      </c>
      <c r="H524" s="30">
        <v>1</v>
      </c>
      <c r="I524" s="30">
        <f>+Table1[[#This Row],[BrPodnetihPrijava]]-Table1[[#This Row],[BrResenihPrijava]]-Table1[[#This Row],[BrObustavljenihPrijava]]</f>
        <v>1</v>
      </c>
    </row>
    <row r="525" spans="2:9" ht="15" customHeight="1" x14ac:dyDescent="0.25">
      <c r="B525" s="3" t="s">
        <v>164</v>
      </c>
      <c r="C525" s="6" t="s">
        <v>182</v>
      </c>
      <c r="D525" s="6">
        <v>7</v>
      </c>
      <c r="E525" s="6">
        <v>7</v>
      </c>
      <c r="F525" s="6">
        <v>7</v>
      </c>
      <c r="G525" s="6">
        <v>0</v>
      </c>
      <c r="H525" s="4">
        <v>0</v>
      </c>
      <c r="I525" s="4">
        <f>+Table1[[#This Row],[BrPodnetihPrijava]]-Table1[[#This Row],[BrResenihPrijava]]-Table1[[#This Row],[BrObustavljenihPrijava]]</f>
        <v>0</v>
      </c>
    </row>
    <row r="526" spans="2:9" ht="15" customHeight="1" x14ac:dyDescent="0.25">
      <c r="B526" s="28" t="s">
        <v>164</v>
      </c>
      <c r="C526" s="29" t="s">
        <v>182</v>
      </c>
      <c r="D526" s="29">
        <v>34</v>
      </c>
      <c r="E526" s="29">
        <v>34</v>
      </c>
      <c r="F526" s="29">
        <v>34</v>
      </c>
      <c r="G526" s="29">
        <v>0</v>
      </c>
      <c r="H526" s="30">
        <v>0</v>
      </c>
      <c r="I526" s="30">
        <f>+Table1[[#This Row],[BrPodnetihPrijava]]-Table1[[#This Row],[BrResenihPrijava]]-Table1[[#This Row],[BrObustavljenihPrijava]]</f>
        <v>0</v>
      </c>
    </row>
    <row r="527" spans="2:9" ht="15" customHeight="1" x14ac:dyDescent="0.25">
      <c r="B527" s="1" t="s">
        <v>164</v>
      </c>
      <c r="C527" s="5" t="s">
        <v>10</v>
      </c>
      <c r="D527" s="5">
        <v>1</v>
      </c>
      <c r="E527" s="5">
        <v>0</v>
      </c>
      <c r="F527" s="5">
        <v>0</v>
      </c>
      <c r="G527" s="5">
        <v>0</v>
      </c>
      <c r="H527" s="2">
        <v>0</v>
      </c>
      <c r="I527" s="2">
        <f>+Table1[[#This Row],[BrPodnetihPrijava]]-Table1[[#This Row],[BrResenihPrijava]]-Table1[[#This Row],[BrObustavljenihPrijava]]</f>
        <v>1</v>
      </c>
    </row>
    <row r="528" spans="2:9" ht="15" customHeight="1" x14ac:dyDescent="0.25">
      <c r="B528" s="28" t="s">
        <v>164</v>
      </c>
      <c r="C528" s="29" t="s">
        <v>10</v>
      </c>
      <c r="D528" s="29">
        <v>12</v>
      </c>
      <c r="E528" s="29">
        <v>11</v>
      </c>
      <c r="F528" s="29">
        <v>7</v>
      </c>
      <c r="G528" s="29">
        <v>4</v>
      </c>
      <c r="H528" s="30">
        <v>0</v>
      </c>
      <c r="I528" s="30">
        <f>+Table1[[#This Row],[BrPodnetihPrijava]]-Table1[[#This Row],[BrResenihPrijava]]-Table1[[#This Row],[BrObustavljenihPrijava]]</f>
        <v>1</v>
      </c>
    </row>
    <row r="529" spans="2:9" ht="15" customHeight="1" x14ac:dyDescent="0.25">
      <c r="B529" s="1" t="s">
        <v>164</v>
      </c>
      <c r="C529" s="5" t="s">
        <v>11</v>
      </c>
      <c r="D529" s="5">
        <v>2</v>
      </c>
      <c r="E529" s="5">
        <v>1</v>
      </c>
      <c r="F529" s="5">
        <v>0</v>
      </c>
      <c r="G529" s="5">
        <v>1</v>
      </c>
      <c r="H529" s="2">
        <v>0</v>
      </c>
      <c r="I529" s="2">
        <f>+Table1[[#This Row],[BrPodnetihPrijava]]-Table1[[#This Row],[BrResenihPrijava]]-Table1[[#This Row],[BrObustavljenihPrijava]]</f>
        <v>1</v>
      </c>
    </row>
    <row r="530" spans="2:9" ht="15" customHeight="1" x14ac:dyDescent="0.25">
      <c r="B530" s="22" t="s">
        <v>164</v>
      </c>
      <c r="C530" s="23" t="s">
        <v>11</v>
      </c>
      <c r="D530" s="23">
        <v>20</v>
      </c>
      <c r="E530" s="23">
        <v>19</v>
      </c>
      <c r="F530" s="23">
        <v>11</v>
      </c>
      <c r="G530" s="23">
        <v>8</v>
      </c>
      <c r="H530" s="24">
        <v>0</v>
      </c>
      <c r="I530" s="24">
        <f>+Table1[[#This Row],[BrPodnetihPrijava]]-Table1[[#This Row],[BrResenihPrijava]]-Table1[[#This Row],[BrObustavljenihPrijava]]</f>
        <v>1</v>
      </c>
    </row>
    <row r="531" spans="2:9" ht="15" customHeight="1" x14ac:dyDescent="0.25">
      <c r="B531" s="1" t="s">
        <v>164</v>
      </c>
      <c r="C531" s="5" t="s">
        <v>12</v>
      </c>
      <c r="D531" s="5">
        <v>1</v>
      </c>
      <c r="E531" s="5">
        <v>1</v>
      </c>
      <c r="F531" s="5">
        <v>1</v>
      </c>
      <c r="G531" s="5">
        <v>0</v>
      </c>
      <c r="H531" s="2">
        <v>0</v>
      </c>
      <c r="I531" s="2">
        <f>+Table1[[#This Row],[BrPodnetihPrijava]]-Table1[[#This Row],[BrResenihPrijava]]-Table1[[#This Row],[BrObustavljenihPrijava]]</f>
        <v>0</v>
      </c>
    </row>
    <row r="532" spans="2:9" ht="15" customHeight="1" x14ac:dyDescent="0.25">
      <c r="B532" s="22" t="s">
        <v>164</v>
      </c>
      <c r="C532" s="23" t="s">
        <v>12</v>
      </c>
      <c r="D532" s="23">
        <v>4</v>
      </c>
      <c r="E532" s="23">
        <v>4</v>
      </c>
      <c r="F532" s="23">
        <v>4</v>
      </c>
      <c r="G532" s="23">
        <v>0</v>
      </c>
      <c r="H532" s="24">
        <v>0</v>
      </c>
      <c r="I532" s="24">
        <f>+Table1[[#This Row],[BrPodnetihPrijava]]-Table1[[#This Row],[BrResenihPrijava]]-Table1[[#This Row],[BrObustavljenihPrijava]]</f>
        <v>0</v>
      </c>
    </row>
    <row r="533" spans="2:9" ht="15" customHeight="1" x14ac:dyDescent="0.25">
      <c r="B533" s="3" t="s">
        <v>164</v>
      </c>
      <c r="C533" s="6" t="s">
        <v>13</v>
      </c>
      <c r="D533" s="6">
        <v>6</v>
      </c>
      <c r="E533" s="6">
        <v>6</v>
      </c>
      <c r="F533" s="6">
        <v>6</v>
      </c>
      <c r="G533" s="6">
        <v>0</v>
      </c>
      <c r="H533" s="4">
        <v>0</v>
      </c>
      <c r="I533" s="4">
        <f>+Table1[[#This Row],[BrPodnetihPrijava]]-Table1[[#This Row],[BrResenihPrijava]]-Table1[[#This Row],[BrObustavljenihPrijava]]</f>
        <v>0</v>
      </c>
    </row>
    <row r="534" spans="2:9" ht="15" customHeight="1" x14ac:dyDescent="0.25">
      <c r="B534" s="22" t="s">
        <v>164</v>
      </c>
      <c r="C534" s="23" t="s">
        <v>13</v>
      </c>
      <c r="D534" s="23">
        <v>82</v>
      </c>
      <c r="E534" s="23">
        <v>82</v>
      </c>
      <c r="F534" s="23">
        <v>63</v>
      </c>
      <c r="G534" s="23">
        <v>19</v>
      </c>
      <c r="H534" s="24">
        <v>0</v>
      </c>
      <c r="I534" s="24">
        <f>+Table1[[#This Row],[BrPodnetihPrijava]]-Table1[[#This Row],[BrResenihPrijava]]-Table1[[#This Row],[BrObustavljenihPrijava]]</f>
        <v>0</v>
      </c>
    </row>
    <row r="535" spans="2:9" ht="15" customHeight="1" x14ac:dyDescent="0.25">
      <c r="B535" s="3" t="s">
        <v>164</v>
      </c>
      <c r="C535" s="6" t="s">
        <v>15</v>
      </c>
      <c r="D535" s="6">
        <v>9</v>
      </c>
      <c r="E535" s="6">
        <v>3</v>
      </c>
      <c r="F535" s="6">
        <v>3</v>
      </c>
      <c r="G535" s="6">
        <v>0</v>
      </c>
      <c r="H535" s="4">
        <v>0</v>
      </c>
      <c r="I535" s="4">
        <f>+Table1[[#This Row],[BrPodnetihPrijava]]-Table1[[#This Row],[BrResenihPrijava]]-Table1[[#This Row],[BrObustavljenihPrijava]]</f>
        <v>6</v>
      </c>
    </row>
    <row r="536" spans="2:9" ht="15" customHeight="1" x14ac:dyDescent="0.25">
      <c r="B536" s="28" t="s">
        <v>164</v>
      </c>
      <c r="C536" s="29" t="s">
        <v>15</v>
      </c>
      <c r="D536" s="29">
        <v>8</v>
      </c>
      <c r="E536" s="29">
        <v>5</v>
      </c>
      <c r="F536" s="29">
        <v>4</v>
      </c>
      <c r="G536" s="29">
        <v>1</v>
      </c>
      <c r="H536" s="30">
        <v>0</v>
      </c>
      <c r="I536" s="30">
        <f>+Table1[[#This Row],[BrPodnetihPrijava]]-Table1[[#This Row],[BrResenihPrijava]]-Table1[[#This Row],[BrObustavljenihPrijava]]</f>
        <v>3</v>
      </c>
    </row>
    <row r="537" spans="2:9" ht="15" customHeight="1" x14ac:dyDescent="0.25">
      <c r="B537" s="3" t="s">
        <v>29</v>
      </c>
      <c r="C537" s="6" t="s">
        <v>1</v>
      </c>
      <c r="D537" s="6">
        <v>2</v>
      </c>
      <c r="E537" s="6">
        <v>1</v>
      </c>
      <c r="F537" s="6">
        <v>1</v>
      </c>
      <c r="G537" s="6">
        <v>0</v>
      </c>
      <c r="H537" s="4">
        <v>0</v>
      </c>
      <c r="I537" s="4">
        <f>+Table1[[#This Row],[BrPodnetihPrijava]]-Table1[[#This Row],[BrResenihPrijava]]-Table1[[#This Row],[BrObustavljenihPrijava]]</f>
        <v>1</v>
      </c>
    </row>
    <row r="538" spans="2:9" ht="15" customHeight="1" x14ac:dyDescent="0.25">
      <c r="B538" s="28" t="s">
        <v>29</v>
      </c>
      <c r="C538" s="29" t="s">
        <v>1</v>
      </c>
      <c r="D538" s="29">
        <v>9</v>
      </c>
      <c r="E538" s="29">
        <v>9</v>
      </c>
      <c r="F538" s="29">
        <v>7</v>
      </c>
      <c r="G538" s="29">
        <v>2</v>
      </c>
      <c r="H538" s="30">
        <v>0</v>
      </c>
      <c r="I538" s="30">
        <f>+Table1[[#This Row],[BrPodnetihPrijava]]-Table1[[#This Row],[BrResenihPrijava]]-Table1[[#This Row],[BrObustavljenihPrijava]]</f>
        <v>0</v>
      </c>
    </row>
    <row r="539" spans="2:9" ht="15" customHeight="1" x14ac:dyDescent="0.25">
      <c r="B539" s="3" t="s">
        <v>29</v>
      </c>
      <c r="C539" s="6" t="s">
        <v>181</v>
      </c>
      <c r="D539" s="6">
        <v>1</v>
      </c>
      <c r="E539" s="6">
        <v>0</v>
      </c>
      <c r="F539" s="6">
        <v>0</v>
      </c>
      <c r="G539" s="6">
        <v>0</v>
      </c>
      <c r="H539" s="4">
        <v>0</v>
      </c>
      <c r="I539" s="4">
        <f>+Table1[[#This Row],[BrPodnetihPrijava]]-Table1[[#This Row],[BrResenihPrijava]]-Table1[[#This Row],[BrObustavljenihPrijava]]</f>
        <v>1</v>
      </c>
    </row>
    <row r="540" spans="2:9" ht="15" customHeight="1" x14ac:dyDescent="0.25">
      <c r="B540" s="22" t="s">
        <v>29</v>
      </c>
      <c r="C540" s="23" t="s">
        <v>181</v>
      </c>
      <c r="D540" s="23">
        <v>1</v>
      </c>
      <c r="E540" s="23">
        <v>0</v>
      </c>
      <c r="F540" s="23">
        <v>0</v>
      </c>
      <c r="G540" s="23">
        <v>0</v>
      </c>
      <c r="H540" s="24">
        <v>0</v>
      </c>
      <c r="I540" s="24">
        <f>+Table1[[#This Row],[BrPodnetihPrijava]]-Table1[[#This Row],[BrResenihPrijava]]-Table1[[#This Row],[BrObustavljenihPrijava]]</f>
        <v>1</v>
      </c>
    </row>
    <row r="541" spans="2:9" ht="15" customHeight="1" x14ac:dyDescent="0.25">
      <c r="B541" s="3" t="s">
        <v>29</v>
      </c>
      <c r="C541" s="6" t="s">
        <v>197</v>
      </c>
      <c r="D541" s="6">
        <v>10</v>
      </c>
      <c r="E541" s="6">
        <v>9</v>
      </c>
      <c r="F541" s="6">
        <v>7</v>
      </c>
      <c r="G541" s="6">
        <v>2</v>
      </c>
      <c r="H541" s="4">
        <v>0</v>
      </c>
      <c r="I541" s="4">
        <f>+Table1[[#This Row],[BrPodnetihPrijava]]-Table1[[#This Row],[BrResenihPrijava]]-Table1[[#This Row],[BrObustavljenihPrijava]]</f>
        <v>1</v>
      </c>
    </row>
    <row r="542" spans="2:9" ht="15" customHeight="1" x14ac:dyDescent="0.25">
      <c r="B542" s="3" t="s">
        <v>29</v>
      </c>
      <c r="C542" s="6" t="s">
        <v>198</v>
      </c>
      <c r="D542" s="6">
        <v>17</v>
      </c>
      <c r="E542" s="6">
        <v>16</v>
      </c>
      <c r="F542" s="6">
        <v>4</v>
      </c>
      <c r="G542" s="6">
        <v>12</v>
      </c>
      <c r="H542" s="4">
        <v>0</v>
      </c>
      <c r="I542" s="4">
        <f>+Table1[[#This Row],[BrPodnetihPrijava]]-Table1[[#This Row],[BrResenihPrijava]]-Table1[[#This Row],[BrObustavljenihPrijava]]</f>
        <v>1</v>
      </c>
    </row>
    <row r="543" spans="2:9" x14ac:dyDescent="0.25">
      <c r="B543" s="1" t="s">
        <v>29</v>
      </c>
      <c r="C543" s="5" t="s">
        <v>196</v>
      </c>
      <c r="D543" s="5">
        <v>11</v>
      </c>
      <c r="E543" s="5">
        <v>11</v>
      </c>
      <c r="F543" s="5">
        <v>7</v>
      </c>
      <c r="G543" s="5">
        <v>4</v>
      </c>
      <c r="H543" s="2">
        <v>0</v>
      </c>
      <c r="I543" s="2">
        <f>+Table1[[#This Row],[BrPodnetihPrijava]]-Table1[[#This Row],[BrResenihPrijava]]-Table1[[#This Row],[BrObustavljenihPrijava]]</f>
        <v>0</v>
      </c>
    </row>
    <row r="544" spans="2:9" ht="15" customHeight="1" x14ac:dyDescent="0.25">
      <c r="B544" s="1" t="s">
        <v>29</v>
      </c>
      <c r="C544" s="5" t="s">
        <v>6</v>
      </c>
      <c r="D544" s="5">
        <v>3</v>
      </c>
      <c r="E544" s="5">
        <v>2</v>
      </c>
      <c r="F544" s="5">
        <v>1</v>
      </c>
      <c r="G544" s="5">
        <v>1</v>
      </c>
      <c r="H544" s="2">
        <v>0</v>
      </c>
      <c r="I544" s="2">
        <f>+Table1[[#This Row],[BrPodnetihPrijava]]-Table1[[#This Row],[BrResenihPrijava]]-Table1[[#This Row],[BrObustavljenihPrijava]]</f>
        <v>1</v>
      </c>
    </row>
    <row r="545" spans="2:9" ht="15" customHeight="1" x14ac:dyDescent="0.25">
      <c r="B545" s="22" t="s">
        <v>29</v>
      </c>
      <c r="C545" s="23" t="s">
        <v>6</v>
      </c>
      <c r="D545" s="23">
        <v>34</v>
      </c>
      <c r="E545" s="23">
        <v>31</v>
      </c>
      <c r="F545" s="23">
        <v>31</v>
      </c>
      <c r="G545" s="23">
        <v>0</v>
      </c>
      <c r="H545" s="24">
        <v>0</v>
      </c>
      <c r="I545" s="24">
        <f>+Table1[[#This Row],[BrPodnetihPrijava]]-Table1[[#This Row],[BrResenihPrijava]]-Table1[[#This Row],[BrObustavljenihPrijava]]</f>
        <v>3</v>
      </c>
    </row>
    <row r="546" spans="2:9" ht="15" customHeight="1" x14ac:dyDescent="0.25">
      <c r="B546" s="28" t="s">
        <v>29</v>
      </c>
      <c r="C546" s="23" t="s">
        <v>197</v>
      </c>
      <c r="D546" s="29">
        <v>69</v>
      </c>
      <c r="E546" s="29">
        <v>67</v>
      </c>
      <c r="F546" s="29">
        <v>54</v>
      </c>
      <c r="G546" s="29">
        <v>13</v>
      </c>
      <c r="H546" s="30">
        <v>1</v>
      </c>
      <c r="I546" s="30">
        <f>+Table1[[#This Row],[BrPodnetihPrijava]]-Table1[[#This Row],[BrResenihPrijava]]-Table1[[#This Row],[BrObustavljenihPrijava]]</f>
        <v>1</v>
      </c>
    </row>
    <row r="547" spans="2:9" ht="15" customHeight="1" x14ac:dyDescent="0.25">
      <c r="B547" s="28" t="s">
        <v>29</v>
      </c>
      <c r="C547" s="23" t="s">
        <v>198</v>
      </c>
      <c r="D547" s="29">
        <v>145</v>
      </c>
      <c r="E547" s="29">
        <v>132</v>
      </c>
      <c r="F547" s="29">
        <v>106</v>
      </c>
      <c r="G547" s="29">
        <v>26</v>
      </c>
      <c r="H547" s="30">
        <v>1</v>
      </c>
      <c r="I547" s="30">
        <f>+Table1[[#This Row],[BrPodnetihPrijava]]-Table1[[#This Row],[BrResenihPrijava]]-Table1[[#This Row],[BrObustavljenihPrijava]]</f>
        <v>12</v>
      </c>
    </row>
    <row r="548" spans="2:9" ht="15" customHeight="1" x14ac:dyDescent="0.25">
      <c r="B548" s="28" t="s">
        <v>29</v>
      </c>
      <c r="C548" s="29" t="s">
        <v>196</v>
      </c>
      <c r="D548" s="29">
        <v>94</v>
      </c>
      <c r="E548" s="29">
        <v>94</v>
      </c>
      <c r="F548" s="29">
        <v>77</v>
      </c>
      <c r="G548" s="29">
        <v>17</v>
      </c>
      <c r="H548" s="30">
        <v>0</v>
      </c>
      <c r="I548" s="30">
        <f>+Table1[[#This Row],[BrPodnetihPrijava]]-Table1[[#This Row],[BrResenihPrijava]]-Table1[[#This Row],[BrObustavljenihPrijava]]</f>
        <v>0</v>
      </c>
    </row>
    <row r="549" spans="2:9" ht="15" customHeight="1" x14ac:dyDescent="0.25">
      <c r="B549" s="1" t="s">
        <v>29</v>
      </c>
      <c r="C549" s="5" t="s">
        <v>182</v>
      </c>
      <c r="D549" s="5">
        <v>2</v>
      </c>
      <c r="E549" s="5">
        <v>2</v>
      </c>
      <c r="F549" s="5">
        <v>2</v>
      </c>
      <c r="G549" s="5">
        <v>0</v>
      </c>
      <c r="H549" s="2">
        <v>0</v>
      </c>
      <c r="I549" s="2">
        <f>+Table1[[#This Row],[BrPodnetihPrijava]]-Table1[[#This Row],[BrResenihPrijava]]-Table1[[#This Row],[BrObustavljenihPrijava]]</f>
        <v>0</v>
      </c>
    </row>
    <row r="550" spans="2:9" ht="15" customHeight="1" x14ac:dyDescent="0.25">
      <c r="B550" s="28" t="s">
        <v>29</v>
      </c>
      <c r="C550" s="29" t="s">
        <v>182</v>
      </c>
      <c r="D550" s="29">
        <v>34</v>
      </c>
      <c r="E550" s="29">
        <v>28</v>
      </c>
      <c r="F550" s="29">
        <v>27</v>
      </c>
      <c r="G550" s="29">
        <v>1</v>
      </c>
      <c r="H550" s="30">
        <v>0</v>
      </c>
      <c r="I550" s="30">
        <f>+Table1[[#This Row],[BrPodnetihPrijava]]-Table1[[#This Row],[BrResenihPrijava]]-Table1[[#This Row],[BrObustavljenihPrijava]]</f>
        <v>6</v>
      </c>
    </row>
    <row r="551" spans="2:9" ht="15" customHeight="1" x14ac:dyDescent="0.25">
      <c r="B551" s="22" t="s">
        <v>29</v>
      </c>
      <c r="C551" s="23" t="s">
        <v>10</v>
      </c>
      <c r="D551" s="23">
        <v>16</v>
      </c>
      <c r="E551" s="23">
        <v>14</v>
      </c>
      <c r="F551" s="23">
        <v>9</v>
      </c>
      <c r="G551" s="23">
        <v>5</v>
      </c>
      <c r="H551" s="24">
        <v>0</v>
      </c>
      <c r="I551" s="24">
        <f>+Table1[[#This Row],[BrPodnetihPrijava]]-Table1[[#This Row],[BrResenihPrijava]]-Table1[[#This Row],[BrObustavljenihPrijava]]</f>
        <v>2</v>
      </c>
    </row>
    <row r="552" spans="2:9" ht="15" customHeight="1" x14ac:dyDescent="0.25">
      <c r="B552" s="3" t="s">
        <v>29</v>
      </c>
      <c r="C552" s="6" t="s">
        <v>11</v>
      </c>
      <c r="D552" s="6">
        <v>5</v>
      </c>
      <c r="E552" s="6">
        <v>5</v>
      </c>
      <c r="F552" s="6">
        <v>5</v>
      </c>
      <c r="G552" s="6">
        <v>0</v>
      </c>
      <c r="H552" s="4">
        <v>0</v>
      </c>
      <c r="I552" s="4">
        <f>+Table1[[#This Row],[BrPodnetihPrijava]]-Table1[[#This Row],[BrResenihPrijava]]-Table1[[#This Row],[BrObustavljenihPrijava]]</f>
        <v>0</v>
      </c>
    </row>
    <row r="553" spans="2:9" ht="15" customHeight="1" x14ac:dyDescent="0.25">
      <c r="B553" s="22" t="s">
        <v>29</v>
      </c>
      <c r="C553" s="23" t="s">
        <v>11</v>
      </c>
      <c r="D553" s="23">
        <v>23</v>
      </c>
      <c r="E553" s="23">
        <v>23</v>
      </c>
      <c r="F553" s="23">
        <v>23</v>
      </c>
      <c r="G553" s="23">
        <v>0</v>
      </c>
      <c r="H553" s="24">
        <v>0</v>
      </c>
      <c r="I553" s="24">
        <f>+Table1[[#This Row],[BrPodnetihPrijava]]-Table1[[#This Row],[BrResenihPrijava]]-Table1[[#This Row],[BrObustavljenihPrijava]]</f>
        <v>0</v>
      </c>
    </row>
    <row r="554" spans="2:9" ht="15" customHeight="1" x14ac:dyDescent="0.25">
      <c r="B554" s="28" t="s">
        <v>29</v>
      </c>
      <c r="C554" s="29" t="s">
        <v>12</v>
      </c>
      <c r="D554" s="29">
        <v>8</v>
      </c>
      <c r="E554" s="29">
        <v>7</v>
      </c>
      <c r="F554" s="29">
        <v>7</v>
      </c>
      <c r="G554" s="29">
        <v>0</v>
      </c>
      <c r="H554" s="30">
        <v>0</v>
      </c>
      <c r="I554" s="30">
        <f>+Table1[[#This Row],[BrPodnetihPrijava]]-Table1[[#This Row],[BrResenihPrijava]]-Table1[[#This Row],[BrObustavljenihPrijava]]</f>
        <v>1</v>
      </c>
    </row>
    <row r="555" spans="2:9" ht="15" customHeight="1" x14ac:dyDescent="0.25">
      <c r="B555" s="1" t="s">
        <v>29</v>
      </c>
      <c r="C555" s="5" t="s">
        <v>13</v>
      </c>
      <c r="D555" s="5">
        <v>21</v>
      </c>
      <c r="E555" s="5">
        <v>21</v>
      </c>
      <c r="F555" s="5">
        <v>18</v>
      </c>
      <c r="G555" s="5">
        <v>3</v>
      </c>
      <c r="H555" s="2">
        <v>0</v>
      </c>
      <c r="I555" s="2">
        <f>+Table1[[#This Row],[BrPodnetihPrijava]]-Table1[[#This Row],[BrResenihPrijava]]-Table1[[#This Row],[BrObustavljenihPrijava]]</f>
        <v>0</v>
      </c>
    </row>
    <row r="556" spans="2:9" ht="15" customHeight="1" x14ac:dyDescent="0.25">
      <c r="B556" s="28" t="s">
        <v>29</v>
      </c>
      <c r="C556" s="29" t="s">
        <v>13</v>
      </c>
      <c r="D556" s="29">
        <v>121</v>
      </c>
      <c r="E556" s="29">
        <v>120</v>
      </c>
      <c r="F556" s="29">
        <v>95</v>
      </c>
      <c r="G556" s="29">
        <v>25</v>
      </c>
      <c r="H556" s="30">
        <v>0</v>
      </c>
      <c r="I556" s="30">
        <f>+Table1[[#This Row],[BrPodnetihPrijava]]-Table1[[#This Row],[BrResenihPrijava]]-Table1[[#This Row],[BrObustavljenihPrijava]]</f>
        <v>1</v>
      </c>
    </row>
    <row r="557" spans="2:9" ht="15" customHeight="1" x14ac:dyDescent="0.25">
      <c r="B557" s="28" t="s">
        <v>29</v>
      </c>
      <c r="C557" s="29" t="s">
        <v>15</v>
      </c>
      <c r="D557" s="29">
        <v>2</v>
      </c>
      <c r="E557" s="29">
        <v>2</v>
      </c>
      <c r="F557" s="29">
        <v>2</v>
      </c>
      <c r="G557" s="29">
        <v>0</v>
      </c>
      <c r="H557" s="30">
        <v>0</v>
      </c>
      <c r="I557" s="30">
        <f>+Table1[[#This Row],[BrPodnetihPrijava]]-Table1[[#This Row],[BrResenihPrijava]]-Table1[[#This Row],[BrObustavljenihPrijava]]</f>
        <v>0</v>
      </c>
    </row>
    <row r="558" spans="2:9" ht="15" customHeight="1" x14ac:dyDescent="0.25">
      <c r="B558" s="3" t="s">
        <v>30</v>
      </c>
      <c r="C558" s="6" t="s">
        <v>1</v>
      </c>
      <c r="D558" s="6">
        <v>1</v>
      </c>
      <c r="E558" s="6">
        <v>0</v>
      </c>
      <c r="F558" s="6">
        <v>0</v>
      </c>
      <c r="G558" s="6">
        <v>0</v>
      </c>
      <c r="H558" s="4">
        <v>0</v>
      </c>
      <c r="I558" s="4">
        <f>+Table1[[#This Row],[BrPodnetihPrijava]]-Table1[[#This Row],[BrResenihPrijava]]-Table1[[#This Row],[BrObustavljenihPrijava]]</f>
        <v>1</v>
      </c>
    </row>
    <row r="559" spans="2:9" ht="15" customHeight="1" x14ac:dyDescent="0.25">
      <c r="B559" s="22" t="s">
        <v>30</v>
      </c>
      <c r="C559" s="23" t="s">
        <v>1</v>
      </c>
      <c r="D559" s="23">
        <v>20</v>
      </c>
      <c r="E559" s="23">
        <v>17</v>
      </c>
      <c r="F559" s="23">
        <v>17</v>
      </c>
      <c r="G559" s="23">
        <v>0</v>
      </c>
      <c r="H559" s="24">
        <v>0</v>
      </c>
      <c r="I559" s="24">
        <f>+Table1[[#This Row],[BrPodnetihPrijava]]-Table1[[#This Row],[BrResenihPrijava]]-Table1[[#This Row],[BrObustavljenihPrijava]]</f>
        <v>3</v>
      </c>
    </row>
    <row r="560" spans="2:9" ht="15" customHeight="1" x14ac:dyDescent="0.25">
      <c r="B560" s="22" t="s">
        <v>30</v>
      </c>
      <c r="C560" s="23" t="s">
        <v>181</v>
      </c>
      <c r="D560" s="23">
        <v>3</v>
      </c>
      <c r="E560" s="23">
        <v>0</v>
      </c>
      <c r="F560" s="23">
        <v>0</v>
      </c>
      <c r="G560" s="23">
        <v>0</v>
      </c>
      <c r="H560" s="24">
        <v>0</v>
      </c>
      <c r="I560" s="24">
        <f>+Table1[[#This Row],[BrPodnetihPrijava]]-Table1[[#This Row],[BrResenihPrijava]]-Table1[[#This Row],[BrObustavljenihPrijava]]</f>
        <v>3</v>
      </c>
    </row>
    <row r="561" spans="2:9" ht="15" customHeight="1" x14ac:dyDescent="0.25">
      <c r="B561" s="3" t="s">
        <v>30</v>
      </c>
      <c r="C561" s="6" t="s">
        <v>197</v>
      </c>
      <c r="D561" s="6">
        <v>15</v>
      </c>
      <c r="E561" s="6">
        <v>13</v>
      </c>
      <c r="F561" s="6">
        <v>8</v>
      </c>
      <c r="G561" s="6">
        <v>5</v>
      </c>
      <c r="H561" s="4">
        <v>0</v>
      </c>
      <c r="I561" s="4">
        <f>+Table1[[#This Row],[BrPodnetihPrijava]]-Table1[[#This Row],[BrResenihPrijava]]-Table1[[#This Row],[BrObustavljenihPrijava]]</f>
        <v>2</v>
      </c>
    </row>
    <row r="562" spans="2:9" ht="15" customHeight="1" x14ac:dyDescent="0.25">
      <c r="B562" s="1" t="s">
        <v>30</v>
      </c>
      <c r="C562" s="6" t="s">
        <v>198</v>
      </c>
      <c r="D562" s="5">
        <v>31</v>
      </c>
      <c r="E562" s="5">
        <v>23</v>
      </c>
      <c r="F562" s="5">
        <v>7</v>
      </c>
      <c r="G562" s="5">
        <v>16</v>
      </c>
      <c r="H562" s="2">
        <v>0</v>
      </c>
      <c r="I562" s="2">
        <f>+Table1[[#This Row],[BrPodnetihPrijava]]-Table1[[#This Row],[BrResenihPrijava]]-Table1[[#This Row],[BrObustavljenihPrijava]]</f>
        <v>8</v>
      </c>
    </row>
    <row r="563" spans="2:9" ht="15" customHeight="1" x14ac:dyDescent="0.25">
      <c r="B563" s="34" t="s">
        <v>30</v>
      </c>
      <c r="C563" s="33" t="s">
        <v>200</v>
      </c>
      <c r="D563" s="18">
        <v>1</v>
      </c>
      <c r="E563" s="18">
        <v>1</v>
      </c>
      <c r="F563" s="18">
        <v>1</v>
      </c>
      <c r="G563" s="18">
        <v>0</v>
      </c>
      <c r="H563" s="19">
        <v>0</v>
      </c>
      <c r="I563" s="19">
        <f>+Table1[[#This Row],[BrPodnetihPrijava]]-Table1[[#This Row],[BrResenihPrijava]]-Table1[[#This Row],[BrObustavljenihPrijava]]</f>
        <v>0</v>
      </c>
    </row>
    <row r="564" spans="2:9" x14ac:dyDescent="0.25">
      <c r="B564" s="1" t="s">
        <v>30</v>
      </c>
      <c r="C564" s="5" t="s">
        <v>196</v>
      </c>
      <c r="D564" s="5">
        <v>18</v>
      </c>
      <c r="E564" s="5">
        <v>18</v>
      </c>
      <c r="F564" s="5">
        <v>11</v>
      </c>
      <c r="G564" s="5">
        <v>7</v>
      </c>
      <c r="H564" s="2">
        <v>0</v>
      </c>
      <c r="I564" s="2">
        <f>+Table1[[#This Row],[BrPodnetihPrijava]]-Table1[[#This Row],[BrResenihPrijava]]-Table1[[#This Row],[BrObustavljenihPrijava]]</f>
        <v>0</v>
      </c>
    </row>
    <row r="565" spans="2:9" ht="15" customHeight="1" x14ac:dyDescent="0.25">
      <c r="B565" s="3" t="s">
        <v>30</v>
      </c>
      <c r="C565" s="6" t="s">
        <v>6</v>
      </c>
      <c r="D565" s="6">
        <v>19</v>
      </c>
      <c r="E565" s="6">
        <v>16</v>
      </c>
      <c r="F565" s="6">
        <v>10</v>
      </c>
      <c r="G565" s="6">
        <v>6</v>
      </c>
      <c r="H565" s="4">
        <v>0</v>
      </c>
      <c r="I565" s="4">
        <f>+Table1[[#This Row],[BrPodnetihPrijava]]-Table1[[#This Row],[BrResenihPrijava]]-Table1[[#This Row],[BrObustavljenihPrijava]]</f>
        <v>3</v>
      </c>
    </row>
    <row r="566" spans="2:9" ht="15" customHeight="1" x14ac:dyDescent="0.25">
      <c r="B566" s="32" t="s">
        <v>30</v>
      </c>
      <c r="C566" s="32" t="s">
        <v>6</v>
      </c>
      <c r="D566" s="32">
        <v>161</v>
      </c>
      <c r="E566" s="32">
        <v>159</v>
      </c>
      <c r="F566" s="32">
        <v>152</v>
      </c>
      <c r="G566" s="32">
        <v>7</v>
      </c>
      <c r="H566" s="32">
        <v>1</v>
      </c>
      <c r="I566" s="32">
        <f>+Table1[[#This Row],[BrPodnetihPrijava]]-Table1[[#This Row],[BrResenihPrijava]]-Table1[[#This Row],[BrObustavljenihPrijava]]</f>
        <v>1</v>
      </c>
    </row>
    <row r="567" spans="2:9" ht="15" customHeight="1" x14ac:dyDescent="0.25">
      <c r="B567" s="31" t="s">
        <v>30</v>
      </c>
      <c r="C567" s="32" t="s">
        <v>197</v>
      </c>
      <c r="D567" s="31">
        <v>197</v>
      </c>
      <c r="E567" s="31">
        <v>195</v>
      </c>
      <c r="F567" s="31">
        <v>168</v>
      </c>
      <c r="G567" s="31">
        <v>27</v>
      </c>
      <c r="H567" s="31">
        <v>0</v>
      </c>
      <c r="I567" s="31">
        <f>+Table1[[#This Row],[BrPodnetihPrijava]]-Table1[[#This Row],[BrResenihPrijava]]-Table1[[#This Row],[BrObustavljenihPrijava]]</f>
        <v>2</v>
      </c>
    </row>
    <row r="568" spans="2:9" ht="15" customHeight="1" x14ac:dyDescent="0.25">
      <c r="B568" s="31" t="s">
        <v>30</v>
      </c>
      <c r="C568" s="32" t="s">
        <v>198</v>
      </c>
      <c r="D568" s="31">
        <v>320</v>
      </c>
      <c r="E568" s="31">
        <v>309</v>
      </c>
      <c r="F568" s="31">
        <v>255</v>
      </c>
      <c r="G568" s="31">
        <v>54</v>
      </c>
      <c r="H568" s="31">
        <v>1</v>
      </c>
      <c r="I568" s="31">
        <f>+Table1[[#This Row],[BrPodnetihPrijava]]-Table1[[#This Row],[BrResenihPrijava]]-Table1[[#This Row],[BrObustavljenihPrijava]]</f>
        <v>10</v>
      </c>
    </row>
    <row r="569" spans="2:9" ht="15" customHeight="1" x14ac:dyDescent="0.25">
      <c r="B569" s="31" t="s">
        <v>30</v>
      </c>
      <c r="C569" s="31" t="s">
        <v>196</v>
      </c>
      <c r="D569" s="31">
        <v>191</v>
      </c>
      <c r="E569" s="31">
        <v>187</v>
      </c>
      <c r="F569" s="31">
        <v>152</v>
      </c>
      <c r="G569" s="31">
        <v>35</v>
      </c>
      <c r="H569" s="31">
        <v>1</v>
      </c>
      <c r="I569" s="31">
        <f>+Table1[[#This Row],[BrPodnetihPrijava]]-Table1[[#This Row],[BrResenihPrijava]]-Table1[[#This Row],[BrObustavljenihPrijava]]</f>
        <v>3</v>
      </c>
    </row>
    <row r="570" spans="2:9" ht="15" customHeight="1" x14ac:dyDescent="0.25">
      <c r="B570" s="20" t="s">
        <v>30</v>
      </c>
      <c r="C570" s="20" t="s">
        <v>182</v>
      </c>
      <c r="D570" s="20">
        <v>11</v>
      </c>
      <c r="E570" s="20">
        <v>10</v>
      </c>
      <c r="F570" s="20">
        <v>10</v>
      </c>
      <c r="G570" s="20">
        <v>0</v>
      </c>
      <c r="H570" s="20">
        <v>0</v>
      </c>
      <c r="I570" s="20">
        <f>+Table1[[#This Row],[BrPodnetihPrijava]]-Table1[[#This Row],[BrResenihPrijava]]-Table1[[#This Row],[BrObustavljenihPrijava]]</f>
        <v>1</v>
      </c>
    </row>
    <row r="571" spans="2:9" ht="15" customHeight="1" x14ac:dyDescent="0.25">
      <c r="B571" s="32" t="s">
        <v>30</v>
      </c>
      <c r="C571" s="32" t="s">
        <v>182</v>
      </c>
      <c r="D571" s="32">
        <v>61</v>
      </c>
      <c r="E571" s="32">
        <v>61</v>
      </c>
      <c r="F571" s="32">
        <v>61</v>
      </c>
      <c r="G571" s="32">
        <v>0</v>
      </c>
      <c r="H571" s="32">
        <v>0</v>
      </c>
      <c r="I571" s="32">
        <f>+Table1[[#This Row],[BrPodnetihPrijava]]-Table1[[#This Row],[BrResenihPrijava]]-Table1[[#This Row],[BrObustavljenihPrijava]]</f>
        <v>0</v>
      </c>
    </row>
    <row r="572" spans="2:9" ht="15" customHeight="1" x14ac:dyDescent="0.25">
      <c r="B572" s="20" t="s">
        <v>30</v>
      </c>
      <c r="C572" s="20" t="s">
        <v>11</v>
      </c>
      <c r="D572" s="20">
        <v>10</v>
      </c>
      <c r="E572" s="20">
        <v>7</v>
      </c>
      <c r="F572" s="20">
        <v>5</v>
      </c>
      <c r="G572" s="20">
        <v>2</v>
      </c>
      <c r="H572" s="20">
        <v>0</v>
      </c>
      <c r="I572" s="20">
        <f>+Table1[[#This Row],[BrPodnetihPrijava]]-Table1[[#This Row],[BrResenihPrijava]]-Table1[[#This Row],[BrObustavljenihPrijava]]</f>
        <v>3</v>
      </c>
    </row>
    <row r="573" spans="2:9" ht="15" customHeight="1" x14ac:dyDescent="0.25">
      <c r="B573" s="31" t="s">
        <v>30</v>
      </c>
      <c r="C573" s="31" t="s">
        <v>11</v>
      </c>
      <c r="D573" s="31">
        <v>91</v>
      </c>
      <c r="E573" s="31">
        <v>91</v>
      </c>
      <c r="F573" s="31">
        <v>67</v>
      </c>
      <c r="G573" s="31">
        <v>24</v>
      </c>
      <c r="H573" s="31">
        <v>0</v>
      </c>
      <c r="I573" s="31">
        <f>+Table1[[#This Row],[BrPodnetihPrijava]]-Table1[[#This Row],[BrResenihPrijava]]-Table1[[#This Row],[BrObustavljenihPrijava]]</f>
        <v>0</v>
      </c>
    </row>
    <row r="574" spans="2:9" ht="15" customHeight="1" x14ac:dyDescent="0.25">
      <c r="B574" s="21" t="s">
        <v>30</v>
      </c>
      <c r="C574" s="21" t="s">
        <v>12</v>
      </c>
      <c r="D574" s="21">
        <v>6</v>
      </c>
      <c r="E574" s="21">
        <v>6</v>
      </c>
      <c r="F574" s="21">
        <v>6</v>
      </c>
      <c r="G574" s="21">
        <v>0</v>
      </c>
      <c r="H574" s="21">
        <v>0</v>
      </c>
      <c r="I574" s="21">
        <f>+Table1[[#This Row],[BrPodnetihPrijava]]-Table1[[#This Row],[BrResenihPrijava]]-Table1[[#This Row],[BrObustavljenihPrijava]]</f>
        <v>0</v>
      </c>
    </row>
    <row r="575" spans="2:9" ht="15" customHeight="1" x14ac:dyDescent="0.25">
      <c r="B575" s="31" t="s">
        <v>30</v>
      </c>
      <c r="C575" s="31" t="s">
        <v>12</v>
      </c>
      <c r="D575" s="31">
        <v>29</v>
      </c>
      <c r="E575" s="31">
        <v>29</v>
      </c>
      <c r="F575" s="31">
        <v>29</v>
      </c>
      <c r="G575" s="31">
        <v>0</v>
      </c>
      <c r="H575" s="31">
        <v>0</v>
      </c>
      <c r="I575" s="31">
        <f>+Table1[[#This Row],[BrPodnetihPrijava]]-Table1[[#This Row],[BrResenihPrijava]]-Table1[[#This Row],[BrObustavljenihPrijava]]</f>
        <v>0</v>
      </c>
    </row>
    <row r="576" spans="2:9" ht="15" customHeight="1" x14ac:dyDescent="0.25">
      <c r="B576" s="20" t="s">
        <v>30</v>
      </c>
      <c r="C576" s="20" t="s">
        <v>13</v>
      </c>
      <c r="D576" s="20">
        <v>37</v>
      </c>
      <c r="E576" s="20">
        <v>37</v>
      </c>
      <c r="F576" s="20">
        <v>31</v>
      </c>
      <c r="G576" s="20">
        <v>6</v>
      </c>
      <c r="H576" s="20">
        <v>0</v>
      </c>
      <c r="I576" s="20">
        <f>+Table1[[#This Row],[BrPodnetihPrijava]]-Table1[[#This Row],[BrResenihPrijava]]-Table1[[#This Row],[BrObustavljenihPrijava]]</f>
        <v>0</v>
      </c>
    </row>
    <row r="577" spans="2:9" ht="15" customHeight="1" x14ac:dyDescent="0.25">
      <c r="B577" s="32" t="s">
        <v>30</v>
      </c>
      <c r="C577" s="32" t="s">
        <v>13</v>
      </c>
      <c r="D577" s="32">
        <v>237</v>
      </c>
      <c r="E577" s="32">
        <v>237</v>
      </c>
      <c r="F577" s="32">
        <v>195</v>
      </c>
      <c r="G577" s="32">
        <v>42</v>
      </c>
      <c r="H577" s="32">
        <v>0</v>
      </c>
      <c r="I577" s="32">
        <f>+Table1[[#This Row],[BrPodnetihPrijava]]-Table1[[#This Row],[BrResenihPrijava]]-Table1[[#This Row],[BrObustavljenihPrijava]]</f>
        <v>0</v>
      </c>
    </row>
    <row r="578" spans="2:9" ht="15" customHeight="1" x14ac:dyDescent="0.25">
      <c r="B578" s="21" t="s">
        <v>30</v>
      </c>
      <c r="C578" s="21" t="s">
        <v>15</v>
      </c>
      <c r="D578" s="21">
        <v>29</v>
      </c>
      <c r="E578" s="21">
        <v>26</v>
      </c>
      <c r="F578" s="21">
        <v>26</v>
      </c>
      <c r="G578" s="21">
        <v>0</v>
      </c>
      <c r="H578" s="21">
        <v>0</v>
      </c>
      <c r="I578" s="21">
        <f>+Table1[[#This Row],[BrPodnetihPrijava]]-Table1[[#This Row],[BrResenihPrijava]]-Table1[[#This Row],[BrObustavljenihPrijava]]</f>
        <v>3</v>
      </c>
    </row>
    <row r="579" spans="2:9" ht="15" customHeight="1" x14ac:dyDescent="0.25">
      <c r="B579" s="32" t="s">
        <v>30</v>
      </c>
      <c r="C579" s="32" t="s">
        <v>15</v>
      </c>
      <c r="D579" s="32">
        <v>110</v>
      </c>
      <c r="E579" s="32">
        <v>110</v>
      </c>
      <c r="F579" s="32">
        <v>109</v>
      </c>
      <c r="G579" s="32">
        <v>1</v>
      </c>
      <c r="H579" s="32">
        <v>0</v>
      </c>
      <c r="I579" s="32">
        <f>+Table1[[#This Row],[BrPodnetihPrijava]]-Table1[[#This Row],[BrResenihPrijava]]-Table1[[#This Row],[BrObustavljenihPrijava]]</f>
        <v>0</v>
      </c>
    </row>
    <row r="580" spans="2:9" ht="15" customHeight="1" x14ac:dyDescent="0.25">
      <c r="D580">
        <f>SUBTOTAL(109,Table1[BrPodnetihPrijava])</f>
        <v>28484</v>
      </c>
      <c r="E580">
        <f>SUBTOTAL(109,Table1[BrResenihPrijava])</f>
        <v>25603</v>
      </c>
      <c r="F580">
        <f>SUBTOTAL(109,Table1[BrPozitivnoResenihPrijava])</f>
        <v>20499</v>
      </c>
      <c r="G580">
        <f>SUBTOTAL(109,Table1[BrNegativnoResenihPrijava])</f>
        <v>5104</v>
      </c>
      <c r="H580">
        <f>SUBTOTAL(109,Table1[BrObustavljenihPrijava])</f>
        <v>121</v>
      </c>
      <c r="I580">
        <f>SUBTOTAL(109,Table1[Obrada u toku])</f>
        <v>2760</v>
      </c>
    </row>
    <row r="585" spans="2:9" ht="60" x14ac:dyDescent="0.25">
      <c r="B585" s="8" t="s">
        <v>195</v>
      </c>
      <c r="C585" s="9" t="s">
        <v>0</v>
      </c>
      <c r="D585" s="9" t="s">
        <v>17</v>
      </c>
      <c r="E585" s="9" t="s">
        <v>18</v>
      </c>
      <c r="F585" s="9" t="s">
        <v>19</v>
      </c>
      <c r="G585" s="9" t="s">
        <v>20</v>
      </c>
      <c r="H585" s="10" t="s">
        <v>150</v>
      </c>
    </row>
    <row r="586" spans="2:9" x14ac:dyDescent="0.25">
      <c r="B586" s="11" t="s">
        <v>193</v>
      </c>
      <c r="C586" s="12" t="s">
        <v>179</v>
      </c>
      <c r="D586" s="12">
        <v>5</v>
      </c>
      <c r="E586" s="12">
        <v>3</v>
      </c>
      <c r="F586" s="12">
        <v>2</v>
      </c>
      <c r="G586" s="12">
        <v>1</v>
      </c>
      <c r="H586" s="13">
        <v>0</v>
      </c>
    </row>
    <row r="587" spans="2:9" x14ac:dyDescent="0.25">
      <c r="B587" s="14" t="s">
        <v>193</v>
      </c>
      <c r="C587" s="15" t="s">
        <v>146</v>
      </c>
      <c r="D587" s="15">
        <v>23</v>
      </c>
      <c r="E587" s="15">
        <v>11</v>
      </c>
      <c r="F587" s="15">
        <v>6</v>
      </c>
      <c r="G587" s="15">
        <v>5</v>
      </c>
      <c r="H587" s="16">
        <v>0</v>
      </c>
    </row>
    <row r="588" spans="2:9" x14ac:dyDescent="0.25">
      <c r="B588" s="14" t="s">
        <v>193</v>
      </c>
      <c r="C588" s="15" t="s">
        <v>149</v>
      </c>
      <c r="D588" s="15">
        <v>12</v>
      </c>
      <c r="E588" s="15">
        <v>8</v>
      </c>
      <c r="F588" s="15">
        <v>4</v>
      </c>
      <c r="G588" s="15">
        <v>4</v>
      </c>
      <c r="H588" s="16">
        <v>0</v>
      </c>
    </row>
    <row r="589" spans="2:9" x14ac:dyDescent="0.25">
      <c r="B589" s="14" t="s">
        <v>193</v>
      </c>
      <c r="C589" s="15" t="s">
        <v>147</v>
      </c>
      <c r="D589" s="15">
        <v>87</v>
      </c>
      <c r="E589" s="15">
        <v>18</v>
      </c>
      <c r="F589" s="15">
        <v>4</v>
      </c>
      <c r="G589" s="15">
        <v>14</v>
      </c>
      <c r="H589" s="16">
        <v>0</v>
      </c>
    </row>
    <row r="590" spans="2:9" x14ac:dyDescent="0.25">
      <c r="B590" s="14" t="s">
        <v>193</v>
      </c>
      <c r="C590" s="15" t="s">
        <v>14</v>
      </c>
      <c r="D590" s="15">
        <v>15</v>
      </c>
      <c r="E590" s="15">
        <v>5</v>
      </c>
      <c r="F590" s="15">
        <v>1</v>
      </c>
      <c r="G590" s="15">
        <v>4</v>
      </c>
      <c r="H590" s="16">
        <v>0</v>
      </c>
    </row>
    <row r="591" spans="2:9" x14ac:dyDescent="0.25">
      <c r="B591" s="14" t="s">
        <v>162</v>
      </c>
      <c r="C591" s="15" t="s">
        <v>14</v>
      </c>
      <c r="D591" s="15">
        <v>3</v>
      </c>
      <c r="E591" s="15">
        <v>3</v>
      </c>
      <c r="F591" s="15">
        <v>3</v>
      </c>
      <c r="G591" s="15">
        <v>0</v>
      </c>
      <c r="H591" s="16">
        <v>0</v>
      </c>
    </row>
    <row r="592" spans="2:9" x14ac:dyDescent="0.25">
      <c r="B592" s="11" t="s">
        <v>162</v>
      </c>
      <c r="C592" s="12" t="s">
        <v>147</v>
      </c>
      <c r="D592" s="12">
        <v>5</v>
      </c>
      <c r="E592" s="12">
        <v>2</v>
      </c>
      <c r="F592" s="12">
        <v>2</v>
      </c>
      <c r="G592" s="12">
        <v>0</v>
      </c>
      <c r="H592" s="13">
        <v>0</v>
      </c>
    </row>
    <row r="593" spans="2:8" x14ac:dyDescent="0.25">
      <c r="B593" s="14" t="s">
        <v>162</v>
      </c>
      <c r="C593" s="15" t="s">
        <v>149</v>
      </c>
      <c r="D593" s="15">
        <v>7</v>
      </c>
      <c r="E593" s="15">
        <v>3</v>
      </c>
      <c r="F593" s="15">
        <v>2</v>
      </c>
      <c r="G593" s="15">
        <v>1</v>
      </c>
      <c r="H593" s="16">
        <v>0</v>
      </c>
    </row>
    <row r="594" spans="2:8" x14ac:dyDescent="0.25">
      <c r="B594" s="14" t="s">
        <v>162</v>
      </c>
      <c r="C594" s="15" t="s">
        <v>146</v>
      </c>
      <c r="D594" s="15">
        <v>5</v>
      </c>
      <c r="E594" s="15">
        <v>5</v>
      </c>
      <c r="F594" s="15">
        <v>4</v>
      </c>
      <c r="G594" s="15">
        <v>1</v>
      </c>
      <c r="H594" s="16">
        <v>0</v>
      </c>
    </row>
    <row r="595" spans="2:8" x14ac:dyDescent="0.25">
      <c r="B595" s="14" t="s">
        <v>165</v>
      </c>
      <c r="C595" s="15" t="s">
        <v>147</v>
      </c>
      <c r="D595" s="15">
        <v>6</v>
      </c>
      <c r="E595" s="15">
        <v>3</v>
      </c>
      <c r="F595" s="15">
        <v>1</v>
      </c>
      <c r="G595" s="15">
        <v>2</v>
      </c>
      <c r="H595" s="16">
        <v>0</v>
      </c>
    </row>
    <row r="596" spans="2:8" x14ac:dyDescent="0.25">
      <c r="B596" s="14" t="s">
        <v>165</v>
      </c>
      <c r="C596" s="15" t="s">
        <v>179</v>
      </c>
      <c r="D596" s="15">
        <v>3</v>
      </c>
      <c r="E596" s="15">
        <v>2</v>
      </c>
      <c r="F596" s="15">
        <v>1</v>
      </c>
      <c r="G596" s="15">
        <v>1</v>
      </c>
      <c r="H596" s="16">
        <v>0</v>
      </c>
    </row>
    <row r="597" spans="2:8" x14ac:dyDescent="0.25">
      <c r="B597" s="14" t="s">
        <v>165</v>
      </c>
      <c r="C597" s="15" t="s">
        <v>146</v>
      </c>
      <c r="D597" s="15">
        <v>2</v>
      </c>
      <c r="E597" s="15">
        <v>2</v>
      </c>
      <c r="F597" s="15">
        <v>2</v>
      </c>
      <c r="G597" s="15">
        <v>0</v>
      </c>
      <c r="H597" s="16">
        <v>0</v>
      </c>
    </row>
    <row r="598" spans="2:8" x14ac:dyDescent="0.25">
      <c r="B598" s="11" t="s">
        <v>165</v>
      </c>
      <c r="C598" s="12" t="s">
        <v>14</v>
      </c>
      <c r="D598" s="12">
        <v>2</v>
      </c>
      <c r="E598" s="12">
        <v>2</v>
      </c>
      <c r="F598" s="12">
        <v>2</v>
      </c>
      <c r="G598" s="12">
        <v>0</v>
      </c>
      <c r="H598" s="13">
        <v>0</v>
      </c>
    </row>
    <row r="599" spans="2:8" x14ac:dyDescent="0.25">
      <c r="B599" s="14" t="s">
        <v>165</v>
      </c>
      <c r="C599" s="15" t="s">
        <v>149</v>
      </c>
      <c r="D599" s="15">
        <v>7</v>
      </c>
      <c r="E599" s="15">
        <v>6</v>
      </c>
      <c r="F599" s="15">
        <v>5</v>
      </c>
      <c r="G599" s="15">
        <v>1</v>
      </c>
      <c r="H599" s="16">
        <v>0</v>
      </c>
    </row>
    <row r="600" spans="2:8" x14ac:dyDescent="0.25">
      <c r="B600" s="11" t="s">
        <v>22</v>
      </c>
      <c r="C600" s="12" t="s">
        <v>14</v>
      </c>
      <c r="D600" s="12">
        <v>5</v>
      </c>
      <c r="E600" s="12">
        <v>5</v>
      </c>
      <c r="F600" s="12">
        <v>5</v>
      </c>
      <c r="G600" s="12">
        <v>0</v>
      </c>
      <c r="H600" s="13">
        <v>0</v>
      </c>
    </row>
    <row r="601" spans="2:8" x14ac:dyDescent="0.25">
      <c r="B601" s="14" t="s">
        <v>22</v>
      </c>
      <c r="C601" s="15" t="s">
        <v>179</v>
      </c>
      <c r="D601" s="15">
        <v>1</v>
      </c>
      <c r="E601" s="15">
        <v>1</v>
      </c>
      <c r="F601" s="15">
        <v>1</v>
      </c>
      <c r="G601" s="15">
        <v>0</v>
      </c>
      <c r="H601" s="16">
        <v>0</v>
      </c>
    </row>
    <row r="602" spans="2:8" x14ac:dyDescent="0.25">
      <c r="B602" s="11" t="s">
        <v>22</v>
      </c>
      <c r="C602" s="12" t="s">
        <v>147</v>
      </c>
      <c r="D602" s="12">
        <v>7</v>
      </c>
      <c r="E602" s="12">
        <v>6</v>
      </c>
      <c r="F602" s="12">
        <v>5</v>
      </c>
      <c r="G602" s="12">
        <v>1</v>
      </c>
      <c r="H602" s="13">
        <v>0</v>
      </c>
    </row>
    <row r="603" spans="2:8" x14ac:dyDescent="0.25">
      <c r="B603" s="14" t="s">
        <v>22</v>
      </c>
      <c r="C603" s="15" t="s">
        <v>146</v>
      </c>
      <c r="D603" s="15">
        <v>1</v>
      </c>
      <c r="E603" s="15">
        <v>1</v>
      </c>
      <c r="F603" s="15">
        <v>1</v>
      </c>
      <c r="G603" s="15">
        <v>0</v>
      </c>
      <c r="H603" s="16">
        <v>0</v>
      </c>
    </row>
    <row r="604" spans="2:8" x14ac:dyDescent="0.25">
      <c r="B604" s="14" t="s">
        <v>22</v>
      </c>
      <c r="C604" s="15" t="s">
        <v>149</v>
      </c>
      <c r="D604" s="15">
        <v>2</v>
      </c>
      <c r="E604" s="15">
        <v>1</v>
      </c>
      <c r="F604" s="15">
        <v>0</v>
      </c>
      <c r="G604" s="15">
        <v>1</v>
      </c>
      <c r="H604" s="16">
        <v>0</v>
      </c>
    </row>
    <row r="605" spans="2:8" x14ac:dyDescent="0.25">
      <c r="B605" s="11" t="s">
        <v>46</v>
      </c>
      <c r="C605" s="12" t="s">
        <v>14</v>
      </c>
      <c r="D605" s="12">
        <v>1</v>
      </c>
      <c r="E605" s="12">
        <v>1</v>
      </c>
      <c r="F605" s="12">
        <v>1</v>
      </c>
      <c r="G605" s="12">
        <v>0</v>
      </c>
      <c r="H605" s="13">
        <v>0</v>
      </c>
    </row>
    <row r="606" spans="2:8" x14ac:dyDescent="0.25">
      <c r="B606" s="11" t="s">
        <v>46</v>
      </c>
      <c r="C606" s="12" t="s">
        <v>146</v>
      </c>
      <c r="D606" s="12">
        <v>2</v>
      </c>
      <c r="E606" s="12">
        <v>2</v>
      </c>
      <c r="F606" s="12">
        <v>2</v>
      </c>
      <c r="G606" s="12">
        <v>0</v>
      </c>
      <c r="H606" s="13">
        <v>0</v>
      </c>
    </row>
    <row r="607" spans="2:8" x14ac:dyDescent="0.25">
      <c r="B607" s="14" t="s">
        <v>46</v>
      </c>
      <c r="C607" s="15" t="s">
        <v>149</v>
      </c>
      <c r="D607" s="15">
        <v>4</v>
      </c>
      <c r="E607" s="15">
        <v>4</v>
      </c>
      <c r="F607" s="15">
        <v>3</v>
      </c>
      <c r="G607" s="15">
        <v>1</v>
      </c>
      <c r="H607" s="16">
        <v>0</v>
      </c>
    </row>
    <row r="608" spans="2:8" x14ac:dyDescent="0.25">
      <c r="B608" s="11" t="s">
        <v>157</v>
      </c>
      <c r="C608" s="12" t="s">
        <v>146</v>
      </c>
      <c r="D608" s="12">
        <v>4</v>
      </c>
      <c r="E608" s="12">
        <v>4</v>
      </c>
      <c r="F608" s="12">
        <v>4</v>
      </c>
      <c r="G608" s="12">
        <v>0</v>
      </c>
      <c r="H608" s="13">
        <v>0</v>
      </c>
    </row>
    <row r="609" spans="2:8" x14ac:dyDescent="0.25">
      <c r="B609" s="14" t="s">
        <v>157</v>
      </c>
      <c r="C609" s="15" t="s">
        <v>14</v>
      </c>
      <c r="D609" s="15">
        <v>1</v>
      </c>
      <c r="E609" s="15">
        <v>1</v>
      </c>
      <c r="F609" s="15">
        <v>1</v>
      </c>
      <c r="G609" s="15">
        <v>0</v>
      </c>
      <c r="H609" s="16">
        <v>0</v>
      </c>
    </row>
    <row r="610" spans="2:8" x14ac:dyDescent="0.25">
      <c r="B610" s="11" t="s">
        <v>157</v>
      </c>
      <c r="C610" s="12" t="s">
        <v>147</v>
      </c>
      <c r="D610" s="12">
        <v>6</v>
      </c>
      <c r="E610" s="12">
        <v>5</v>
      </c>
      <c r="F610" s="12">
        <v>4</v>
      </c>
      <c r="G610" s="12">
        <v>1</v>
      </c>
      <c r="H610" s="13">
        <v>0</v>
      </c>
    </row>
    <row r="611" spans="2:8" x14ac:dyDescent="0.25">
      <c r="B611" s="11" t="s">
        <v>157</v>
      </c>
      <c r="C611" s="12" t="s">
        <v>149</v>
      </c>
      <c r="D611" s="12">
        <v>3</v>
      </c>
      <c r="E611" s="12">
        <v>3</v>
      </c>
      <c r="F611" s="12">
        <v>2</v>
      </c>
      <c r="G611" s="12">
        <v>1</v>
      </c>
      <c r="H611" s="13">
        <v>0</v>
      </c>
    </row>
    <row r="612" spans="2:8" x14ac:dyDescent="0.25">
      <c r="B612" s="11" t="s">
        <v>156</v>
      </c>
      <c r="C612" s="12" t="s">
        <v>149</v>
      </c>
      <c r="D612" s="12">
        <v>1</v>
      </c>
      <c r="E612" s="12">
        <v>0</v>
      </c>
      <c r="F612" s="12">
        <v>0</v>
      </c>
      <c r="G612" s="12">
        <v>0</v>
      </c>
      <c r="H612" s="13">
        <v>0</v>
      </c>
    </row>
    <row r="613" spans="2:8" x14ac:dyDescent="0.25">
      <c r="B613" s="14" t="s">
        <v>156</v>
      </c>
      <c r="C613" s="15" t="s">
        <v>146</v>
      </c>
      <c r="D613" s="15">
        <v>4</v>
      </c>
      <c r="E613" s="15">
        <v>3</v>
      </c>
      <c r="F613" s="15">
        <v>2</v>
      </c>
      <c r="G613" s="15">
        <v>1</v>
      </c>
      <c r="H613" s="16">
        <v>0</v>
      </c>
    </row>
    <row r="614" spans="2:8" x14ac:dyDescent="0.25">
      <c r="B614" s="11" t="s">
        <v>156</v>
      </c>
      <c r="C614" s="12" t="s">
        <v>147</v>
      </c>
      <c r="D614" s="12">
        <v>1</v>
      </c>
      <c r="E614" s="12">
        <v>0</v>
      </c>
      <c r="F614" s="12">
        <v>0</v>
      </c>
      <c r="G614" s="12">
        <v>0</v>
      </c>
      <c r="H614" s="13">
        <v>0</v>
      </c>
    </row>
    <row r="615" spans="2:8" x14ac:dyDescent="0.25">
      <c r="B615" s="14" t="s">
        <v>156</v>
      </c>
      <c r="C615" s="15" t="s">
        <v>14</v>
      </c>
      <c r="D615" s="15">
        <v>1</v>
      </c>
      <c r="E615" s="15">
        <v>1</v>
      </c>
      <c r="F615" s="15">
        <v>1</v>
      </c>
      <c r="G615" s="15">
        <v>0</v>
      </c>
      <c r="H615" s="16">
        <v>0</v>
      </c>
    </row>
    <row r="616" spans="2:8" x14ac:dyDescent="0.25">
      <c r="B616" s="14" t="s">
        <v>47</v>
      </c>
      <c r="C616" s="15" t="s">
        <v>14</v>
      </c>
      <c r="D616" s="15">
        <v>1</v>
      </c>
      <c r="E616" s="15">
        <v>1</v>
      </c>
      <c r="F616" s="15">
        <v>1</v>
      </c>
      <c r="G616" s="15">
        <v>0</v>
      </c>
      <c r="H616" s="16">
        <v>0</v>
      </c>
    </row>
    <row r="617" spans="2:8" x14ac:dyDescent="0.25">
      <c r="B617" s="11" t="s">
        <v>47</v>
      </c>
      <c r="C617" s="12" t="s">
        <v>149</v>
      </c>
      <c r="D617" s="12">
        <v>3</v>
      </c>
      <c r="E617" s="12">
        <v>1</v>
      </c>
      <c r="F617" s="12">
        <v>1</v>
      </c>
      <c r="G617" s="12">
        <v>0</v>
      </c>
      <c r="H617" s="13">
        <v>0</v>
      </c>
    </row>
    <row r="618" spans="2:8" x14ac:dyDescent="0.25">
      <c r="B618" s="11" t="s">
        <v>47</v>
      </c>
      <c r="C618" s="12" t="s">
        <v>146</v>
      </c>
      <c r="D618" s="12">
        <v>1</v>
      </c>
      <c r="E618" s="12">
        <v>1</v>
      </c>
      <c r="F618" s="12">
        <v>0</v>
      </c>
      <c r="G618" s="12">
        <v>1</v>
      </c>
      <c r="H618" s="13">
        <v>0</v>
      </c>
    </row>
    <row r="619" spans="2:8" x14ac:dyDescent="0.25">
      <c r="B619" s="14" t="s">
        <v>47</v>
      </c>
      <c r="C619" s="15" t="s">
        <v>147</v>
      </c>
      <c r="D619" s="15">
        <v>4</v>
      </c>
      <c r="E619" s="15">
        <v>3</v>
      </c>
      <c r="F619" s="15">
        <v>2</v>
      </c>
      <c r="G619" s="15">
        <v>1</v>
      </c>
      <c r="H619" s="16">
        <v>0</v>
      </c>
    </row>
    <row r="620" spans="2:8" x14ac:dyDescent="0.25">
      <c r="B620" s="14" t="s">
        <v>48</v>
      </c>
      <c r="C620" s="15" t="s">
        <v>179</v>
      </c>
      <c r="D620" s="15">
        <v>3</v>
      </c>
      <c r="E620" s="15">
        <v>2</v>
      </c>
      <c r="F620" s="15">
        <v>2</v>
      </c>
      <c r="G620" s="15">
        <v>0</v>
      </c>
      <c r="H620" s="16">
        <v>0</v>
      </c>
    </row>
    <row r="621" spans="2:8" x14ac:dyDescent="0.25">
      <c r="B621" s="14" t="s">
        <v>48</v>
      </c>
      <c r="C621" s="15" t="s">
        <v>149</v>
      </c>
      <c r="D621" s="15">
        <v>1</v>
      </c>
      <c r="E621" s="15">
        <v>1</v>
      </c>
      <c r="F621" s="15">
        <v>0</v>
      </c>
      <c r="G621" s="15">
        <v>1</v>
      </c>
      <c r="H621" s="16">
        <v>0</v>
      </c>
    </row>
    <row r="622" spans="2:8" x14ac:dyDescent="0.25">
      <c r="B622" s="11" t="s">
        <v>48</v>
      </c>
      <c r="C622" s="12" t="s">
        <v>147</v>
      </c>
      <c r="D622" s="12">
        <v>1</v>
      </c>
      <c r="E622" s="12">
        <v>0</v>
      </c>
      <c r="F622" s="12">
        <v>0</v>
      </c>
      <c r="G622" s="12">
        <v>0</v>
      </c>
      <c r="H622" s="13">
        <v>0</v>
      </c>
    </row>
    <row r="623" spans="2:8" x14ac:dyDescent="0.25">
      <c r="B623" s="14" t="s">
        <v>48</v>
      </c>
      <c r="C623" s="15" t="s">
        <v>14</v>
      </c>
      <c r="D623" s="15">
        <v>1</v>
      </c>
      <c r="E623" s="15">
        <v>1</v>
      </c>
      <c r="F623" s="15">
        <v>1</v>
      </c>
      <c r="G623" s="15">
        <v>0</v>
      </c>
      <c r="H623" s="16">
        <v>0</v>
      </c>
    </row>
    <row r="624" spans="2:8" x14ac:dyDescent="0.25">
      <c r="B624" s="11" t="s">
        <v>48</v>
      </c>
      <c r="C624" s="12" t="s">
        <v>146</v>
      </c>
      <c r="D624" s="12">
        <v>4</v>
      </c>
      <c r="E624" s="12">
        <v>2</v>
      </c>
      <c r="F624" s="12">
        <v>1</v>
      </c>
      <c r="G624" s="12">
        <v>1</v>
      </c>
      <c r="H624" s="13">
        <v>0</v>
      </c>
    </row>
    <row r="625" spans="2:8" x14ac:dyDescent="0.25">
      <c r="B625" s="11" t="s">
        <v>49</v>
      </c>
      <c r="C625" s="12" t="s">
        <v>146</v>
      </c>
      <c r="D625" s="12">
        <v>2</v>
      </c>
      <c r="E625" s="12">
        <v>2</v>
      </c>
      <c r="F625" s="12">
        <v>2</v>
      </c>
      <c r="G625" s="12">
        <v>0</v>
      </c>
      <c r="H625" s="13">
        <v>0</v>
      </c>
    </row>
    <row r="626" spans="2:8" x14ac:dyDescent="0.25">
      <c r="B626" s="11" t="s">
        <v>49</v>
      </c>
      <c r="C626" s="12" t="s">
        <v>14</v>
      </c>
      <c r="D626" s="12">
        <v>9</v>
      </c>
      <c r="E626" s="12">
        <v>9</v>
      </c>
      <c r="F626" s="12">
        <v>9</v>
      </c>
      <c r="G626" s="12">
        <v>0</v>
      </c>
      <c r="H626" s="13">
        <v>0</v>
      </c>
    </row>
    <row r="627" spans="2:8" x14ac:dyDescent="0.25">
      <c r="B627" s="14" t="s">
        <v>49</v>
      </c>
      <c r="C627" s="15" t="s">
        <v>147</v>
      </c>
      <c r="D627" s="15">
        <v>4</v>
      </c>
      <c r="E627" s="15">
        <v>3</v>
      </c>
      <c r="F627" s="15">
        <v>2</v>
      </c>
      <c r="G627" s="15">
        <v>1</v>
      </c>
      <c r="H627" s="16">
        <v>0</v>
      </c>
    </row>
    <row r="628" spans="2:8" x14ac:dyDescent="0.25">
      <c r="B628" s="11" t="s">
        <v>49</v>
      </c>
      <c r="C628" s="12" t="s">
        <v>149</v>
      </c>
      <c r="D628" s="12">
        <v>5</v>
      </c>
      <c r="E628" s="12">
        <v>5</v>
      </c>
      <c r="F628" s="12">
        <v>5</v>
      </c>
      <c r="G628" s="12">
        <v>0</v>
      </c>
      <c r="H628" s="13">
        <v>0</v>
      </c>
    </row>
    <row r="629" spans="2:8" x14ac:dyDescent="0.25">
      <c r="B629" s="11" t="s">
        <v>23</v>
      </c>
      <c r="C629" s="12" t="s">
        <v>149</v>
      </c>
      <c r="D629" s="12">
        <v>2</v>
      </c>
      <c r="E629" s="12">
        <v>1</v>
      </c>
      <c r="F629" s="12">
        <v>1</v>
      </c>
      <c r="G629" s="12">
        <v>0</v>
      </c>
      <c r="H629" s="13">
        <v>0</v>
      </c>
    </row>
    <row r="630" spans="2:8" x14ac:dyDescent="0.25">
      <c r="B630" s="14" t="s">
        <v>23</v>
      </c>
      <c r="C630" s="15" t="s">
        <v>147</v>
      </c>
      <c r="D630" s="15">
        <v>4</v>
      </c>
      <c r="E630" s="15">
        <v>3</v>
      </c>
      <c r="F630" s="15">
        <v>2</v>
      </c>
      <c r="G630" s="15">
        <v>1</v>
      </c>
      <c r="H630" s="16">
        <v>0</v>
      </c>
    </row>
    <row r="631" spans="2:8" x14ac:dyDescent="0.25">
      <c r="B631" s="14" t="s">
        <v>23</v>
      </c>
      <c r="C631" s="15" t="s">
        <v>146</v>
      </c>
      <c r="D631" s="15">
        <v>6</v>
      </c>
      <c r="E631" s="15">
        <v>4</v>
      </c>
      <c r="F631" s="15">
        <v>3</v>
      </c>
      <c r="G631" s="15">
        <v>1</v>
      </c>
      <c r="H631" s="16">
        <v>0</v>
      </c>
    </row>
    <row r="632" spans="2:8" x14ac:dyDescent="0.25">
      <c r="B632" s="11" t="s">
        <v>50</v>
      </c>
      <c r="C632" s="12" t="s">
        <v>147</v>
      </c>
      <c r="D632" s="12">
        <v>5</v>
      </c>
      <c r="E632" s="12">
        <v>1</v>
      </c>
      <c r="F632" s="12">
        <v>0</v>
      </c>
      <c r="G632" s="12">
        <v>1</v>
      </c>
      <c r="H632" s="13">
        <v>0</v>
      </c>
    </row>
    <row r="633" spans="2:8" x14ac:dyDescent="0.25">
      <c r="B633" s="14" t="s">
        <v>50</v>
      </c>
      <c r="C633" s="15" t="s">
        <v>149</v>
      </c>
      <c r="D633" s="15">
        <v>8</v>
      </c>
      <c r="E633" s="15">
        <v>7</v>
      </c>
      <c r="F633" s="15">
        <v>3</v>
      </c>
      <c r="G633" s="15">
        <v>4</v>
      </c>
      <c r="H633" s="16">
        <v>0</v>
      </c>
    </row>
    <row r="634" spans="2:8" x14ac:dyDescent="0.25">
      <c r="B634" s="11" t="s">
        <v>50</v>
      </c>
      <c r="C634" s="12" t="s">
        <v>146</v>
      </c>
      <c r="D634" s="12">
        <v>5</v>
      </c>
      <c r="E634" s="12">
        <v>3</v>
      </c>
      <c r="F634" s="12">
        <v>3</v>
      </c>
      <c r="G634" s="12">
        <v>0</v>
      </c>
      <c r="H634" s="13">
        <v>0</v>
      </c>
    </row>
    <row r="635" spans="2:8" x14ac:dyDescent="0.25">
      <c r="B635" s="11" t="s">
        <v>50</v>
      </c>
      <c r="C635" s="12" t="s">
        <v>14</v>
      </c>
      <c r="D635" s="12">
        <v>5</v>
      </c>
      <c r="E635" s="12">
        <v>4</v>
      </c>
      <c r="F635" s="12">
        <v>4</v>
      </c>
      <c r="G635" s="12">
        <v>0</v>
      </c>
      <c r="H635" s="13">
        <v>0</v>
      </c>
    </row>
    <row r="636" spans="2:8" x14ac:dyDescent="0.25">
      <c r="B636" s="11" t="s">
        <v>24</v>
      </c>
      <c r="C636" s="12" t="s">
        <v>179</v>
      </c>
      <c r="D636" s="12">
        <v>1</v>
      </c>
      <c r="E636" s="12">
        <v>1</v>
      </c>
      <c r="F636" s="12">
        <v>0</v>
      </c>
      <c r="G636" s="12">
        <v>1</v>
      </c>
      <c r="H636" s="13">
        <v>0</v>
      </c>
    </row>
    <row r="637" spans="2:8" x14ac:dyDescent="0.25">
      <c r="B637" s="11" t="s">
        <v>24</v>
      </c>
      <c r="C637" s="12" t="s">
        <v>146</v>
      </c>
      <c r="D637" s="12">
        <v>4</v>
      </c>
      <c r="E637" s="12">
        <v>4</v>
      </c>
      <c r="F637" s="12">
        <v>4</v>
      </c>
      <c r="G637" s="12">
        <v>0</v>
      </c>
      <c r="H637" s="13">
        <v>0</v>
      </c>
    </row>
    <row r="638" spans="2:8" x14ac:dyDescent="0.25">
      <c r="B638" s="14" t="s">
        <v>24</v>
      </c>
      <c r="C638" s="15" t="s">
        <v>14</v>
      </c>
      <c r="D638" s="15">
        <v>1</v>
      </c>
      <c r="E638" s="15">
        <v>1</v>
      </c>
      <c r="F638" s="15">
        <v>0</v>
      </c>
      <c r="G638" s="15">
        <v>1</v>
      </c>
      <c r="H638" s="16">
        <v>0</v>
      </c>
    </row>
    <row r="639" spans="2:8" x14ac:dyDescent="0.25">
      <c r="B639" s="14" t="s">
        <v>24</v>
      </c>
      <c r="C639" s="15" t="s">
        <v>147</v>
      </c>
      <c r="D639" s="15">
        <v>7</v>
      </c>
      <c r="E639" s="15">
        <v>1</v>
      </c>
      <c r="F639" s="15">
        <v>0</v>
      </c>
      <c r="G639" s="15">
        <v>1</v>
      </c>
      <c r="H639" s="16">
        <v>0</v>
      </c>
    </row>
    <row r="640" spans="2:8" x14ac:dyDescent="0.25">
      <c r="B640" s="11" t="s">
        <v>194</v>
      </c>
      <c r="C640" s="12" t="s">
        <v>146</v>
      </c>
      <c r="D640" s="12">
        <v>9</v>
      </c>
      <c r="E640" s="12">
        <v>8</v>
      </c>
      <c r="F640" s="12">
        <v>5</v>
      </c>
      <c r="G640" s="12">
        <v>3</v>
      </c>
      <c r="H640" s="13">
        <v>0</v>
      </c>
    </row>
    <row r="641" spans="2:8" x14ac:dyDescent="0.25">
      <c r="B641" s="14" t="s">
        <v>194</v>
      </c>
      <c r="C641" s="15" t="s">
        <v>147</v>
      </c>
      <c r="D641" s="15">
        <v>13</v>
      </c>
      <c r="E641" s="15">
        <v>7</v>
      </c>
      <c r="F641" s="15">
        <v>5</v>
      </c>
      <c r="G641" s="15">
        <v>2</v>
      </c>
      <c r="H641" s="16">
        <v>0</v>
      </c>
    </row>
    <row r="642" spans="2:8" x14ac:dyDescent="0.25">
      <c r="B642" s="11" t="s">
        <v>194</v>
      </c>
      <c r="C642" s="12" t="s">
        <v>149</v>
      </c>
      <c r="D642" s="12">
        <v>13</v>
      </c>
      <c r="E642" s="12">
        <v>10</v>
      </c>
      <c r="F642" s="12">
        <v>7</v>
      </c>
      <c r="G642" s="12">
        <v>3</v>
      </c>
      <c r="H642" s="13">
        <v>0</v>
      </c>
    </row>
    <row r="643" spans="2:8" x14ac:dyDescent="0.25">
      <c r="B643" s="14" t="s">
        <v>194</v>
      </c>
      <c r="C643" s="15" t="s">
        <v>14</v>
      </c>
      <c r="D643" s="15">
        <v>6</v>
      </c>
      <c r="E643" s="15">
        <v>4</v>
      </c>
      <c r="F643" s="15">
        <v>4</v>
      </c>
      <c r="G643" s="15">
        <v>0</v>
      </c>
      <c r="H643" s="16">
        <v>0</v>
      </c>
    </row>
    <row r="644" spans="2:8" x14ac:dyDescent="0.25">
      <c r="B644" s="11" t="s">
        <v>51</v>
      </c>
      <c r="C644" s="12" t="s">
        <v>149</v>
      </c>
      <c r="D644" s="12">
        <v>1</v>
      </c>
      <c r="E644" s="12">
        <v>1</v>
      </c>
      <c r="F644" s="12">
        <v>0</v>
      </c>
      <c r="G644" s="12">
        <v>1</v>
      </c>
      <c r="H644" s="13">
        <v>0</v>
      </c>
    </row>
    <row r="645" spans="2:8" x14ac:dyDescent="0.25">
      <c r="B645" s="14" t="s">
        <v>51</v>
      </c>
      <c r="C645" s="15" t="s">
        <v>146</v>
      </c>
      <c r="D645" s="15">
        <v>9</v>
      </c>
      <c r="E645" s="15">
        <v>9</v>
      </c>
      <c r="F645" s="15">
        <v>8</v>
      </c>
      <c r="G645" s="15">
        <v>1</v>
      </c>
      <c r="H645" s="16">
        <v>0</v>
      </c>
    </row>
    <row r="646" spans="2:8" x14ac:dyDescent="0.25">
      <c r="B646" s="11" t="s">
        <v>51</v>
      </c>
      <c r="C646" s="12" t="s">
        <v>147</v>
      </c>
      <c r="D646" s="12">
        <v>12</v>
      </c>
      <c r="E646" s="12">
        <v>7</v>
      </c>
      <c r="F646" s="12">
        <v>6</v>
      </c>
      <c r="G646" s="12">
        <v>1</v>
      </c>
      <c r="H646" s="13">
        <v>0</v>
      </c>
    </row>
    <row r="647" spans="2:8" x14ac:dyDescent="0.25">
      <c r="B647" s="14" t="s">
        <v>21</v>
      </c>
      <c r="C647" s="15" t="s">
        <v>147</v>
      </c>
      <c r="D647" s="15">
        <v>37</v>
      </c>
      <c r="E647" s="15">
        <v>12</v>
      </c>
      <c r="F647" s="15">
        <v>10</v>
      </c>
      <c r="G647" s="15">
        <v>2</v>
      </c>
      <c r="H647" s="16">
        <v>0</v>
      </c>
    </row>
    <row r="648" spans="2:8" x14ac:dyDescent="0.25">
      <c r="B648" s="14" t="s">
        <v>21</v>
      </c>
      <c r="C648" s="15" t="s">
        <v>148</v>
      </c>
      <c r="D648" s="15">
        <v>1</v>
      </c>
      <c r="E648" s="15">
        <v>1</v>
      </c>
      <c r="F648" s="15">
        <v>1</v>
      </c>
      <c r="G648" s="15">
        <v>0</v>
      </c>
      <c r="H648" s="16">
        <v>0</v>
      </c>
    </row>
    <row r="649" spans="2:8" x14ac:dyDescent="0.25">
      <c r="B649" s="11" t="s">
        <v>21</v>
      </c>
      <c r="C649" s="12" t="s">
        <v>149</v>
      </c>
      <c r="D649" s="12">
        <v>31</v>
      </c>
      <c r="E649" s="12">
        <v>16</v>
      </c>
      <c r="F649" s="12">
        <v>15</v>
      </c>
      <c r="G649" s="12">
        <v>1</v>
      </c>
      <c r="H649" s="13">
        <v>0</v>
      </c>
    </row>
    <row r="650" spans="2:8" x14ac:dyDescent="0.25">
      <c r="B650" s="14" t="s">
        <v>21</v>
      </c>
      <c r="C650" s="15" t="s">
        <v>146</v>
      </c>
      <c r="D650" s="15">
        <v>13</v>
      </c>
      <c r="E650" s="15">
        <v>4</v>
      </c>
      <c r="F650" s="15">
        <v>2</v>
      </c>
      <c r="G650" s="15">
        <v>2</v>
      </c>
      <c r="H650" s="16">
        <v>0</v>
      </c>
    </row>
    <row r="651" spans="2:8" x14ac:dyDescent="0.25">
      <c r="B651" s="11" t="s">
        <v>21</v>
      </c>
      <c r="C651" s="12" t="s">
        <v>14</v>
      </c>
      <c r="D651" s="12">
        <v>21</v>
      </c>
      <c r="E651" s="12">
        <v>8</v>
      </c>
      <c r="F651" s="12">
        <v>6</v>
      </c>
      <c r="G651" s="12">
        <v>2</v>
      </c>
      <c r="H651" s="13">
        <v>0</v>
      </c>
    </row>
    <row r="652" spans="2:8" x14ac:dyDescent="0.25">
      <c r="B652" s="11" t="s">
        <v>21</v>
      </c>
      <c r="C652" s="12" t="s">
        <v>179</v>
      </c>
      <c r="D652" s="12">
        <v>1</v>
      </c>
      <c r="E652" s="12">
        <v>1</v>
      </c>
      <c r="F652" s="12">
        <v>1</v>
      </c>
      <c r="G652" s="12">
        <v>0</v>
      </c>
      <c r="H652" s="13">
        <v>0</v>
      </c>
    </row>
    <row r="653" spans="2:8" x14ac:dyDescent="0.25">
      <c r="B653" s="11" t="s">
        <v>25</v>
      </c>
      <c r="C653" s="12" t="s">
        <v>149</v>
      </c>
      <c r="D653" s="12">
        <v>11</v>
      </c>
      <c r="E653" s="12">
        <v>9</v>
      </c>
      <c r="F653" s="12">
        <v>6</v>
      </c>
      <c r="G653" s="12">
        <v>3</v>
      </c>
      <c r="H653" s="13">
        <v>0</v>
      </c>
    </row>
    <row r="654" spans="2:8" x14ac:dyDescent="0.25">
      <c r="B654" s="14" t="s">
        <v>25</v>
      </c>
      <c r="C654" s="15" t="s">
        <v>146</v>
      </c>
      <c r="D654" s="15">
        <v>11</v>
      </c>
      <c r="E654" s="15">
        <v>10</v>
      </c>
      <c r="F654" s="15">
        <v>6</v>
      </c>
      <c r="G654" s="15">
        <v>4</v>
      </c>
      <c r="H654" s="16">
        <v>0</v>
      </c>
    </row>
    <row r="655" spans="2:8" x14ac:dyDescent="0.25">
      <c r="B655" s="14" t="s">
        <v>25</v>
      </c>
      <c r="C655" s="15" t="s">
        <v>147</v>
      </c>
      <c r="D655" s="15">
        <v>11</v>
      </c>
      <c r="E655" s="15">
        <v>8</v>
      </c>
      <c r="F655" s="15">
        <v>5</v>
      </c>
      <c r="G655" s="15">
        <v>3</v>
      </c>
      <c r="H655" s="16">
        <v>0</v>
      </c>
    </row>
    <row r="656" spans="2:8" x14ac:dyDescent="0.25">
      <c r="B656" s="11" t="s">
        <v>25</v>
      </c>
      <c r="C656" s="12" t="s">
        <v>14</v>
      </c>
      <c r="D656" s="12">
        <v>7</v>
      </c>
      <c r="E656" s="12">
        <v>7</v>
      </c>
      <c r="F656" s="12">
        <v>7</v>
      </c>
      <c r="G656" s="12">
        <v>0</v>
      </c>
      <c r="H656" s="13">
        <v>0</v>
      </c>
    </row>
    <row r="657" spans="2:8" x14ac:dyDescent="0.25">
      <c r="B657" s="14" t="s">
        <v>26</v>
      </c>
      <c r="C657" s="15" t="s">
        <v>179</v>
      </c>
      <c r="D657" s="15">
        <v>1</v>
      </c>
      <c r="E657" s="15">
        <v>0</v>
      </c>
      <c r="F657" s="15">
        <v>0</v>
      </c>
      <c r="G657" s="15">
        <v>0</v>
      </c>
      <c r="H657" s="16">
        <v>0</v>
      </c>
    </row>
    <row r="658" spans="2:8" x14ac:dyDescent="0.25">
      <c r="B658" s="14" t="s">
        <v>26</v>
      </c>
      <c r="C658" s="15" t="s">
        <v>149</v>
      </c>
      <c r="D658" s="15">
        <v>1</v>
      </c>
      <c r="E658" s="15">
        <v>1</v>
      </c>
      <c r="F658" s="15">
        <v>1</v>
      </c>
      <c r="G658" s="15">
        <v>0</v>
      </c>
      <c r="H658" s="16">
        <v>0</v>
      </c>
    </row>
    <row r="659" spans="2:8" x14ac:dyDescent="0.25">
      <c r="B659" s="14" t="s">
        <v>26</v>
      </c>
      <c r="C659" s="15" t="s">
        <v>146</v>
      </c>
      <c r="D659" s="15">
        <v>3</v>
      </c>
      <c r="E659" s="15">
        <v>3</v>
      </c>
      <c r="F659" s="15">
        <v>1</v>
      </c>
      <c r="G659" s="15">
        <v>2</v>
      </c>
      <c r="H659" s="16">
        <v>0</v>
      </c>
    </row>
    <row r="660" spans="2:8" x14ac:dyDescent="0.25">
      <c r="B660" s="11" t="s">
        <v>26</v>
      </c>
      <c r="C660" s="12" t="s">
        <v>147</v>
      </c>
      <c r="D660" s="12">
        <v>8</v>
      </c>
      <c r="E660" s="12">
        <v>5</v>
      </c>
      <c r="F660" s="12">
        <v>4</v>
      </c>
      <c r="G660" s="12">
        <v>1</v>
      </c>
      <c r="H660" s="13">
        <v>0</v>
      </c>
    </row>
    <row r="661" spans="2:8" x14ac:dyDescent="0.25">
      <c r="B661" s="11" t="s">
        <v>27</v>
      </c>
      <c r="C661" s="12" t="s">
        <v>149</v>
      </c>
      <c r="D661" s="12">
        <v>3</v>
      </c>
      <c r="E661" s="12">
        <v>1</v>
      </c>
      <c r="F661" s="12">
        <v>1</v>
      </c>
      <c r="G661" s="12">
        <v>0</v>
      </c>
      <c r="H661" s="13">
        <v>0</v>
      </c>
    </row>
    <row r="662" spans="2:8" x14ac:dyDescent="0.25">
      <c r="B662" s="14" t="s">
        <v>27</v>
      </c>
      <c r="C662" s="15" t="s">
        <v>146</v>
      </c>
      <c r="D662" s="15">
        <v>6</v>
      </c>
      <c r="E662" s="15">
        <v>3</v>
      </c>
      <c r="F662" s="15">
        <v>1</v>
      </c>
      <c r="G662" s="15">
        <v>2</v>
      </c>
      <c r="H662" s="16">
        <v>0</v>
      </c>
    </row>
    <row r="663" spans="2:8" x14ac:dyDescent="0.25">
      <c r="B663" s="11" t="s">
        <v>27</v>
      </c>
      <c r="C663" s="12" t="s">
        <v>147</v>
      </c>
      <c r="D663" s="12">
        <v>6</v>
      </c>
      <c r="E663" s="12">
        <v>1</v>
      </c>
      <c r="F663" s="12">
        <v>1</v>
      </c>
      <c r="G663" s="12">
        <v>0</v>
      </c>
      <c r="H663" s="13">
        <v>0</v>
      </c>
    </row>
    <row r="664" spans="2:8" x14ac:dyDescent="0.25">
      <c r="B664" s="11" t="s">
        <v>27</v>
      </c>
      <c r="C664" s="12" t="s">
        <v>14</v>
      </c>
      <c r="D664" s="12">
        <v>6</v>
      </c>
      <c r="E664" s="12">
        <v>4</v>
      </c>
      <c r="F664" s="12">
        <v>2</v>
      </c>
      <c r="G664" s="12">
        <v>2</v>
      </c>
      <c r="H664" s="13">
        <v>0</v>
      </c>
    </row>
    <row r="665" spans="2:8" x14ac:dyDescent="0.25">
      <c r="B665" s="11" t="s">
        <v>52</v>
      </c>
      <c r="C665" s="12" t="s">
        <v>146</v>
      </c>
      <c r="D665" s="12">
        <v>1</v>
      </c>
      <c r="E665" s="12">
        <v>1</v>
      </c>
      <c r="F665" s="12">
        <v>1</v>
      </c>
      <c r="G665" s="12">
        <v>0</v>
      </c>
      <c r="H665" s="13">
        <v>0</v>
      </c>
    </row>
    <row r="666" spans="2:8" x14ac:dyDescent="0.25">
      <c r="B666" s="11" t="s">
        <v>52</v>
      </c>
      <c r="C666" s="12" t="s">
        <v>149</v>
      </c>
      <c r="D666" s="12">
        <v>1</v>
      </c>
      <c r="E666" s="12">
        <v>1</v>
      </c>
      <c r="F666" s="12">
        <v>1</v>
      </c>
      <c r="G666" s="12">
        <v>0</v>
      </c>
      <c r="H666" s="13">
        <v>0</v>
      </c>
    </row>
    <row r="667" spans="2:8" x14ac:dyDescent="0.25">
      <c r="B667" s="14" t="s">
        <v>28</v>
      </c>
      <c r="C667" s="15" t="s">
        <v>147</v>
      </c>
      <c r="D667" s="15">
        <v>3</v>
      </c>
      <c r="E667" s="15">
        <v>0</v>
      </c>
      <c r="F667" s="15">
        <v>0</v>
      </c>
      <c r="G667" s="15">
        <v>0</v>
      </c>
      <c r="H667" s="16">
        <v>0</v>
      </c>
    </row>
    <row r="668" spans="2:8" x14ac:dyDescent="0.25">
      <c r="B668" s="14" t="s">
        <v>28</v>
      </c>
      <c r="C668" s="15" t="s">
        <v>14</v>
      </c>
      <c r="D668" s="15">
        <v>1</v>
      </c>
      <c r="E668" s="15">
        <v>1</v>
      </c>
      <c r="F668" s="15">
        <v>1</v>
      </c>
      <c r="G668" s="15">
        <v>0</v>
      </c>
      <c r="H668" s="16">
        <v>0</v>
      </c>
    </row>
    <row r="669" spans="2:8" x14ac:dyDescent="0.25">
      <c r="B669" s="11" t="s">
        <v>28</v>
      </c>
      <c r="C669" s="12" t="s">
        <v>146</v>
      </c>
      <c r="D669" s="12">
        <v>4</v>
      </c>
      <c r="E669" s="12">
        <v>4</v>
      </c>
      <c r="F669" s="12">
        <v>3</v>
      </c>
      <c r="G669" s="12">
        <v>1</v>
      </c>
      <c r="H669" s="13">
        <v>0</v>
      </c>
    </row>
    <row r="670" spans="2:8" x14ac:dyDescent="0.25">
      <c r="B670" s="14" t="s">
        <v>28</v>
      </c>
      <c r="C670" s="15" t="s">
        <v>149</v>
      </c>
      <c r="D670" s="15">
        <v>3</v>
      </c>
      <c r="E670" s="15">
        <v>3</v>
      </c>
      <c r="F670" s="15">
        <v>3</v>
      </c>
      <c r="G670" s="15">
        <v>0</v>
      </c>
      <c r="H670" s="16">
        <v>0</v>
      </c>
    </row>
    <row r="671" spans="2:8" x14ac:dyDescent="0.25">
      <c r="B671" s="11" t="s">
        <v>53</v>
      </c>
      <c r="C671" s="12" t="s">
        <v>149</v>
      </c>
      <c r="D671" s="12">
        <v>4</v>
      </c>
      <c r="E671" s="12">
        <v>3</v>
      </c>
      <c r="F671" s="12">
        <v>3</v>
      </c>
      <c r="G671" s="12">
        <v>0</v>
      </c>
      <c r="H671" s="13">
        <v>1</v>
      </c>
    </row>
    <row r="672" spans="2:8" x14ac:dyDescent="0.25">
      <c r="B672" s="14" t="s">
        <v>53</v>
      </c>
      <c r="C672" s="15" t="s">
        <v>146</v>
      </c>
      <c r="D672" s="15">
        <v>1</v>
      </c>
      <c r="E672" s="15">
        <v>1</v>
      </c>
      <c r="F672" s="15">
        <v>0</v>
      </c>
      <c r="G672" s="15">
        <v>1</v>
      </c>
      <c r="H672" s="16">
        <v>0</v>
      </c>
    </row>
    <row r="673" spans="2:8" x14ac:dyDescent="0.25">
      <c r="B673" s="11" t="s">
        <v>53</v>
      </c>
      <c r="C673" s="12" t="s">
        <v>147</v>
      </c>
      <c r="D673" s="12">
        <v>1</v>
      </c>
      <c r="E673" s="12">
        <v>1</v>
      </c>
      <c r="F673" s="12">
        <v>1</v>
      </c>
      <c r="G673" s="12">
        <v>0</v>
      </c>
      <c r="H673" s="13">
        <v>0</v>
      </c>
    </row>
    <row r="674" spans="2:8" x14ac:dyDescent="0.25">
      <c r="B674" s="14" t="s">
        <v>54</v>
      </c>
      <c r="C674" s="15" t="s">
        <v>146</v>
      </c>
      <c r="D674" s="15">
        <v>9</v>
      </c>
      <c r="E674" s="15">
        <v>8</v>
      </c>
      <c r="F674" s="15">
        <v>7</v>
      </c>
      <c r="G674" s="15">
        <v>1</v>
      </c>
      <c r="H674" s="16">
        <v>0</v>
      </c>
    </row>
    <row r="675" spans="2:8" x14ac:dyDescent="0.25">
      <c r="B675" s="14" t="s">
        <v>54</v>
      </c>
      <c r="C675" s="15" t="s">
        <v>149</v>
      </c>
      <c r="D675" s="15">
        <v>9</v>
      </c>
      <c r="E675" s="15">
        <v>7</v>
      </c>
      <c r="F675" s="15">
        <v>7</v>
      </c>
      <c r="G675" s="15">
        <v>0</v>
      </c>
      <c r="H675" s="16">
        <v>0</v>
      </c>
    </row>
    <row r="676" spans="2:8" x14ac:dyDescent="0.25">
      <c r="B676" s="14" t="s">
        <v>54</v>
      </c>
      <c r="C676" s="15" t="s">
        <v>147</v>
      </c>
      <c r="D676" s="15">
        <v>13</v>
      </c>
      <c r="E676" s="15">
        <v>9</v>
      </c>
      <c r="F676" s="15">
        <v>6</v>
      </c>
      <c r="G676" s="15">
        <v>3</v>
      </c>
      <c r="H676" s="16">
        <v>0</v>
      </c>
    </row>
    <row r="677" spans="2:8" x14ac:dyDescent="0.25">
      <c r="B677" s="14" t="s">
        <v>164</v>
      </c>
      <c r="C677" s="15" t="s">
        <v>14</v>
      </c>
      <c r="D677" s="15">
        <v>1</v>
      </c>
      <c r="E677" s="15">
        <v>1</v>
      </c>
      <c r="F677" s="15">
        <v>1</v>
      </c>
      <c r="G677" s="15">
        <v>0</v>
      </c>
      <c r="H677" s="16">
        <v>0</v>
      </c>
    </row>
    <row r="678" spans="2:8" x14ac:dyDescent="0.25">
      <c r="B678" s="11" t="s">
        <v>164</v>
      </c>
      <c r="C678" s="12" t="s">
        <v>146</v>
      </c>
      <c r="D678" s="12">
        <v>1</v>
      </c>
      <c r="E678" s="12">
        <v>1</v>
      </c>
      <c r="F678" s="12">
        <v>1</v>
      </c>
      <c r="G678" s="12">
        <v>0</v>
      </c>
      <c r="H678" s="13">
        <v>0</v>
      </c>
    </row>
    <row r="679" spans="2:8" x14ac:dyDescent="0.25">
      <c r="B679" s="11" t="s">
        <v>164</v>
      </c>
      <c r="C679" s="12" t="s">
        <v>147</v>
      </c>
      <c r="D679" s="12">
        <v>4</v>
      </c>
      <c r="E679" s="12">
        <v>2</v>
      </c>
      <c r="F679" s="12">
        <v>2</v>
      </c>
      <c r="G679" s="12">
        <v>0</v>
      </c>
      <c r="H679" s="13">
        <v>0</v>
      </c>
    </row>
    <row r="680" spans="2:8" x14ac:dyDescent="0.25">
      <c r="B680" s="11" t="s">
        <v>29</v>
      </c>
      <c r="C680" s="12" t="s">
        <v>149</v>
      </c>
      <c r="D680" s="12">
        <v>3</v>
      </c>
      <c r="E680" s="12">
        <v>3</v>
      </c>
      <c r="F680" s="12">
        <v>3</v>
      </c>
      <c r="G680" s="12">
        <v>0</v>
      </c>
      <c r="H680" s="13">
        <v>0</v>
      </c>
    </row>
    <row r="681" spans="2:8" x14ac:dyDescent="0.25">
      <c r="B681" s="14" t="s">
        <v>29</v>
      </c>
      <c r="C681" s="15" t="s">
        <v>14</v>
      </c>
      <c r="D681" s="15">
        <v>3</v>
      </c>
      <c r="E681" s="15">
        <v>1</v>
      </c>
      <c r="F681" s="15">
        <v>1</v>
      </c>
      <c r="G681" s="15">
        <v>0</v>
      </c>
      <c r="H681" s="16">
        <v>0</v>
      </c>
    </row>
    <row r="682" spans="2:8" x14ac:dyDescent="0.25">
      <c r="B682" s="11" t="s">
        <v>29</v>
      </c>
      <c r="C682" s="12" t="s">
        <v>146</v>
      </c>
      <c r="D682" s="12">
        <v>3</v>
      </c>
      <c r="E682" s="12">
        <v>3</v>
      </c>
      <c r="F682" s="12">
        <v>2</v>
      </c>
      <c r="G682" s="12">
        <v>1</v>
      </c>
      <c r="H682" s="13">
        <v>0</v>
      </c>
    </row>
    <row r="683" spans="2:8" x14ac:dyDescent="0.25">
      <c r="B683" s="14" t="s">
        <v>29</v>
      </c>
      <c r="C683" s="15" t="s">
        <v>147</v>
      </c>
      <c r="D683" s="15">
        <v>12</v>
      </c>
      <c r="E683" s="15">
        <v>6</v>
      </c>
      <c r="F683" s="15">
        <v>4</v>
      </c>
      <c r="G683" s="15">
        <v>2</v>
      </c>
      <c r="H683" s="16">
        <v>0</v>
      </c>
    </row>
    <row r="684" spans="2:8" x14ac:dyDescent="0.25">
      <c r="B684" s="11" t="s">
        <v>30</v>
      </c>
      <c r="C684" s="12" t="s">
        <v>14</v>
      </c>
      <c r="D684" s="12">
        <v>8</v>
      </c>
      <c r="E684" s="12">
        <v>8</v>
      </c>
      <c r="F684" s="12">
        <v>8</v>
      </c>
      <c r="G684" s="12">
        <v>0</v>
      </c>
      <c r="H684" s="13">
        <v>0</v>
      </c>
    </row>
    <row r="685" spans="2:8" x14ac:dyDescent="0.25">
      <c r="B685" s="14" t="s">
        <v>30</v>
      </c>
      <c r="C685" s="15" t="s">
        <v>146</v>
      </c>
      <c r="D685" s="15">
        <v>9</v>
      </c>
      <c r="E685" s="15">
        <v>9</v>
      </c>
      <c r="F685" s="15">
        <v>8</v>
      </c>
      <c r="G685" s="15">
        <v>1</v>
      </c>
      <c r="H685" s="16">
        <v>0</v>
      </c>
    </row>
    <row r="686" spans="2:8" x14ac:dyDescent="0.25">
      <c r="B686" s="14" t="s">
        <v>30</v>
      </c>
      <c r="C686" s="15" t="s">
        <v>149</v>
      </c>
      <c r="D686" s="15">
        <v>8</v>
      </c>
      <c r="E686" s="15">
        <v>7</v>
      </c>
      <c r="F686" s="15">
        <v>7</v>
      </c>
      <c r="G686" s="15">
        <v>0</v>
      </c>
      <c r="H686" s="16">
        <v>0</v>
      </c>
    </row>
    <row r="687" spans="2:8" x14ac:dyDescent="0.25">
      <c r="B687" s="11" t="s">
        <v>30</v>
      </c>
      <c r="C687" s="12" t="s">
        <v>179</v>
      </c>
      <c r="D687" s="12">
        <v>0</v>
      </c>
      <c r="E687" s="12">
        <v>0</v>
      </c>
      <c r="F687" s="12">
        <v>0</v>
      </c>
      <c r="G687" s="12">
        <v>0</v>
      </c>
      <c r="H687" s="13">
        <v>0</v>
      </c>
    </row>
    <row r="688" spans="2:8" x14ac:dyDescent="0.25">
      <c r="B688" s="11" t="s">
        <v>30</v>
      </c>
      <c r="C688" s="12" t="s">
        <v>147</v>
      </c>
      <c r="D688" s="12">
        <v>12</v>
      </c>
      <c r="E688" s="12">
        <v>6</v>
      </c>
      <c r="F688" s="12">
        <v>4</v>
      </c>
      <c r="G688" s="12">
        <v>2</v>
      </c>
      <c r="H688" s="13">
        <v>0</v>
      </c>
    </row>
    <row r="689" spans="2:8" x14ac:dyDescent="0.25">
      <c r="B689" s="17" t="s">
        <v>162</v>
      </c>
      <c r="C689" s="17" t="s">
        <v>146</v>
      </c>
      <c r="D689" s="17">
        <v>50</v>
      </c>
      <c r="E689" s="17">
        <v>50</v>
      </c>
      <c r="F689" s="17">
        <v>38</v>
      </c>
      <c r="G689" s="17">
        <v>12</v>
      </c>
      <c r="H689" s="17">
        <v>0</v>
      </c>
    </row>
    <row r="690" spans="2:8" x14ac:dyDescent="0.25">
      <c r="B690" s="17" t="s">
        <v>162</v>
      </c>
      <c r="C690" s="17" t="s">
        <v>14</v>
      </c>
      <c r="D690" s="17">
        <v>38</v>
      </c>
      <c r="E690" s="17">
        <v>37</v>
      </c>
      <c r="F690" s="17">
        <v>34</v>
      </c>
      <c r="G690" s="17">
        <v>3</v>
      </c>
      <c r="H690" s="17">
        <v>0</v>
      </c>
    </row>
    <row r="691" spans="2:8" x14ac:dyDescent="0.25">
      <c r="B691" s="17" t="s">
        <v>162</v>
      </c>
      <c r="C691" s="17" t="s">
        <v>149</v>
      </c>
      <c r="D691" s="17">
        <v>44</v>
      </c>
      <c r="E691" s="17">
        <v>43</v>
      </c>
      <c r="F691" s="17">
        <v>36</v>
      </c>
      <c r="G691" s="17">
        <v>7</v>
      </c>
      <c r="H691" s="17">
        <v>0</v>
      </c>
    </row>
    <row r="692" spans="2:8" x14ac:dyDescent="0.25">
      <c r="B692" s="17" t="s">
        <v>162</v>
      </c>
      <c r="C692" s="17" t="s">
        <v>147</v>
      </c>
      <c r="D692" s="17">
        <v>23</v>
      </c>
      <c r="E692" s="17">
        <v>23</v>
      </c>
      <c r="F692" s="17">
        <v>22</v>
      </c>
      <c r="G692" s="17">
        <v>1</v>
      </c>
      <c r="H692" s="17">
        <v>0</v>
      </c>
    </row>
    <row r="693" spans="2:8" x14ac:dyDescent="0.25">
      <c r="B693" s="17" t="s">
        <v>165</v>
      </c>
      <c r="C693" s="17" t="s">
        <v>179</v>
      </c>
      <c r="D693" s="17">
        <v>1</v>
      </c>
      <c r="E693" s="17">
        <v>1</v>
      </c>
      <c r="F693" s="17">
        <v>1</v>
      </c>
      <c r="G693" s="17">
        <v>0</v>
      </c>
      <c r="H693" s="17">
        <v>0</v>
      </c>
    </row>
    <row r="694" spans="2:8" x14ac:dyDescent="0.25">
      <c r="B694" s="17" t="s">
        <v>165</v>
      </c>
      <c r="C694" s="17" t="s">
        <v>146</v>
      </c>
      <c r="D694" s="17">
        <v>11</v>
      </c>
      <c r="E694" s="17">
        <v>11</v>
      </c>
      <c r="F694" s="17">
        <v>9</v>
      </c>
      <c r="G694" s="17">
        <v>2</v>
      </c>
      <c r="H694" s="17">
        <v>0</v>
      </c>
    </row>
    <row r="695" spans="2:8" x14ac:dyDescent="0.25">
      <c r="B695" s="17" t="s">
        <v>165</v>
      </c>
      <c r="C695" s="17" t="s">
        <v>14</v>
      </c>
      <c r="D695" s="17">
        <v>9</v>
      </c>
      <c r="E695" s="17">
        <v>9</v>
      </c>
      <c r="F695" s="17">
        <v>9</v>
      </c>
      <c r="G695" s="17">
        <v>0</v>
      </c>
      <c r="H695" s="17">
        <v>0</v>
      </c>
    </row>
    <row r="696" spans="2:8" x14ac:dyDescent="0.25">
      <c r="B696" s="17" t="s">
        <v>165</v>
      </c>
      <c r="C696" s="17" t="s">
        <v>149</v>
      </c>
      <c r="D696" s="17">
        <v>17</v>
      </c>
      <c r="E696" s="17">
        <v>17</v>
      </c>
      <c r="F696" s="17">
        <v>14</v>
      </c>
      <c r="G696" s="17">
        <v>3</v>
      </c>
      <c r="H696" s="17">
        <v>0</v>
      </c>
    </row>
    <row r="697" spans="2:8" x14ac:dyDescent="0.25">
      <c r="B697" s="17" t="s">
        <v>165</v>
      </c>
      <c r="C697" s="17" t="s">
        <v>147</v>
      </c>
      <c r="D697" s="17">
        <v>14</v>
      </c>
      <c r="E697" s="17">
        <v>13</v>
      </c>
      <c r="F697" s="17">
        <v>8</v>
      </c>
      <c r="G697" s="17">
        <v>5</v>
      </c>
      <c r="H697" s="17">
        <v>0</v>
      </c>
    </row>
    <row r="698" spans="2:8" x14ac:dyDescent="0.25">
      <c r="B698" s="17" t="s">
        <v>22</v>
      </c>
      <c r="C698" s="17" t="s">
        <v>147</v>
      </c>
      <c r="D698" s="17">
        <v>32</v>
      </c>
      <c r="E698" s="17">
        <v>27</v>
      </c>
      <c r="F698" s="17">
        <v>23</v>
      </c>
      <c r="G698" s="17">
        <v>4</v>
      </c>
      <c r="H698" s="17">
        <v>0</v>
      </c>
    </row>
    <row r="699" spans="2:8" x14ac:dyDescent="0.25">
      <c r="B699" s="17" t="s">
        <v>22</v>
      </c>
      <c r="C699" s="17" t="s">
        <v>14</v>
      </c>
      <c r="D699" s="17">
        <v>20</v>
      </c>
      <c r="E699" s="17">
        <v>19</v>
      </c>
      <c r="F699" s="17">
        <v>14</v>
      </c>
      <c r="G699" s="17">
        <v>5</v>
      </c>
      <c r="H699" s="17">
        <v>0</v>
      </c>
    </row>
    <row r="700" spans="2:8" x14ac:dyDescent="0.25">
      <c r="B700" s="17" t="s">
        <v>22</v>
      </c>
      <c r="C700" s="17" t="s">
        <v>149</v>
      </c>
      <c r="D700" s="17">
        <v>29</v>
      </c>
      <c r="E700" s="17">
        <v>29</v>
      </c>
      <c r="F700" s="17">
        <v>24</v>
      </c>
      <c r="G700" s="17">
        <v>5</v>
      </c>
      <c r="H700" s="17">
        <v>0</v>
      </c>
    </row>
    <row r="701" spans="2:8" x14ac:dyDescent="0.25">
      <c r="B701" s="17" t="s">
        <v>22</v>
      </c>
      <c r="C701" s="17" t="s">
        <v>146</v>
      </c>
      <c r="D701" s="17">
        <v>16</v>
      </c>
      <c r="E701" s="17">
        <v>16</v>
      </c>
      <c r="F701" s="17">
        <v>14</v>
      </c>
      <c r="G701" s="17">
        <v>2</v>
      </c>
      <c r="H701" s="17">
        <v>0</v>
      </c>
    </row>
    <row r="702" spans="2:8" x14ac:dyDescent="0.25">
      <c r="B702" s="17" t="s">
        <v>46</v>
      </c>
      <c r="C702" s="17" t="s">
        <v>146</v>
      </c>
      <c r="D702" s="17">
        <v>5</v>
      </c>
      <c r="E702" s="17">
        <v>5</v>
      </c>
      <c r="F702" s="17">
        <v>5</v>
      </c>
      <c r="G702" s="17">
        <v>0</v>
      </c>
      <c r="H702" s="17">
        <v>0</v>
      </c>
    </row>
    <row r="703" spans="2:8" x14ac:dyDescent="0.25">
      <c r="B703" s="17" t="s">
        <v>46</v>
      </c>
      <c r="C703" s="17" t="s">
        <v>149</v>
      </c>
      <c r="D703" s="17">
        <v>23</v>
      </c>
      <c r="E703" s="17">
        <v>23</v>
      </c>
      <c r="F703" s="17">
        <v>16</v>
      </c>
      <c r="G703" s="17">
        <v>7</v>
      </c>
      <c r="H703" s="17">
        <v>0</v>
      </c>
    </row>
    <row r="704" spans="2:8" x14ac:dyDescent="0.25">
      <c r="B704" s="17" t="s">
        <v>46</v>
      </c>
      <c r="C704" s="17" t="s">
        <v>14</v>
      </c>
      <c r="D704" s="17">
        <v>9</v>
      </c>
      <c r="E704" s="17">
        <v>9</v>
      </c>
      <c r="F704" s="17">
        <v>7</v>
      </c>
      <c r="G704" s="17">
        <v>2</v>
      </c>
      <c r="H704" s="17">
        <v>0</v>
      </c>
    </row>
    <row r="705" spans="2:8" x14ac:dyDescent="0.25">
      <c r="B705" s="17" t="s">
        <v>46</v>
      </c>
      <c r="C705" s="17" t="s">
        <v>147</v>
      </c>
      <c r="D705" s="17">
        <v>6</v>
      </c>
      <c r="E705" s="17">
        <v>5</v>
      </c>
      <c r="F705" s="17">
        <v>4</v>
      </c>
      <c r="G705" s="17">
        <v>1</v>
      </c>
      <c r="H705" s="17">
        <v>0</v>
      </c>
    </row>
    <row r="706" spans="2:8" x14ac:dyDescent="0.25">
      <c r="B706" s="17" t="s">
        <v>157</v>
      </c>
      <c r="C706" s="17" t="s">
        <v>14</v>
      </c>
      <c r="D706" s="17">
        <v>14</v>
      </c>
      <c r="E706" s="17">
        <v>14</v>
      </c>
      <c r="F706" s="17">
        <v>13</v>
      </c>
      <c r="G706" s="17">
        <v>1</v>
      </c>
      <c r="H706" s="17">
        <v>0</v>
      </c>
    </row>
    <row r="707" spans="2:8" x14ac:dyDescent="0.25">
      <c r="B707" s="17" t="s">
        <v>157</v>
      </c>
      <c r="C707" s="17" t="s">
        <v>149</v>
      </c>
      <c r="D707" s="17">
        <v>22</v>
      </c>
      <c r="E707" s="17">
        <v>21</v>
      </c>
      <c r="F707" s="17">
        <v>18</v>
      </c>
      <c r="G707" s="17">
        <v>3</v>
      </c>
      <c r="H707" s="17">
        <v>1</v>
      </c>
    </row>
    <row r="708" spans="2:8" x14ac:dyDescent="0.25">
      <c r="B708" s="17" t="s">
        <v>157</v>
      </c>
      <c r="C708" s="17" t="s">
        <v>147</v>
      </c>
      <c r="D708" s="17">
        <v>41</v>
      </c>
      <c r="E708" s="17">
        <v>38</v>
      </c>
      <c r="F708" s="17">
        <v>32</v>
      </c>
      <c r="G708" s="17">
        <v>6</v>
      </c>
      <c r="H708" s="17">
        <v>0</v>
      </c>
    </row>
    <row r="709" spans="2:8" x14ac:dyDescent="0.25">
      <c r="B709" s="17" t="s">
        <v>157</v>
      </c>
      <c r="C709" s="17" t="s">
        <v>146</v>
      </c>
      <c r="D709" s="17">
        <v>22</v>
      </c>
      <c r="E709" s="17">
        <v>22</v>
      </c>
      <c r="F709" s="17">
        <v>19</v>
      </c>
      <c r="G709" s="17">
        <v>3</v>
      </c>
      <c r="H709" s="17">
        <v>0</v>
      </c>
    </row>
    <row r="710" spans="2:8" x14ac:dyDescent="0.25">
      <c r="B710" s="17" t="s">
        <v>156</v>
      </c>
      <c r="C710" s="17" t="s">
        <v>146</v>
      </c>
      <c r="D710" s="17">
        <v>12</v>
      </c>
      <c r="E710" s="17">
        <v>11</v>
      </c>
      <c r="F710" s="17">
        <v>8</v>
      </c>
      <c r="G710" s="17">
        <v>3</v>
      </c>
      <c r="H710" s="17">
        <v>1</v>
      </c>
    </row>
    <row r="711" spans="2:8" x14ac:dyDescent="0.25">
      <c r="B711" s="17" t="s">
        <v>156</v>
      </c>
      <c r="C711" s="17" t="s">
        <v>147</v>
      </c>
      <c r="D711" s="17">
        <v>35</v>
      </c>
      <c r="E711" s="17">
        <v>35</v>
      </c>
      <c r="F711" s="17">
        <v>31</v>
      </c>
      <c r="G711" s="17">
        <v>4</v>
      </c>
      <c r="H711" s="17">
        <v>0</v>
      </c>
    </row>
    <row r="712" spans="2:8" x14ac:dyDescent="0.25">
      <c r="B712" s="17" t="s">
        <v>156</v>
      </c>
      <c r="C712" s="17" t="s">
        <v>149</v>
      </c>
      <c r="D712" s="17">
        <v>20</v>
      </c>
      <c r="E712" s="17">
        <v>19</v>
      </c>
      <c r="F712" s="17">
        <v>14</v>
      </c>
      <c r="G712" s="17">
        <v>5</v>
      </c>
      <c r="H712" s="17">
        <v>0</v>
      </c>
    </row>
    <row r="713" spans="2:8" x14ac:dyDescent="0.25">
      <c r="B713" s="17" t="s">
        <v>156</v>
      </c>
      <c r="C713" s="17" t="s">
        <v>14</v>
      </c>
      <c r="D713" s="17">
        <v>9</v>
      </c>
      <c r="E713" s="17">
        <v>8</v>
      </c>
      <c r="F713" s="17">
        <v>7</v>
      </c>
      <c r="G713" s="17">
        <v>1</v>
      </c>
      <c r="H713" s="17">
        <v>1</v>
      </c>
    </row>
    <row r="714" spans="2:8" x14ac:dyDescent="0.25">
      <c r="B714" s="17" t="s">
        <v>47</v>
      </c>
      <c r="C714" s="17" t="s">
        <v>149</v>
      </c>
      <c r="D714" s="17">
        <v>12</v>
      </c>
      <c r="E714" s="17">
        <v>12</v>
      </c>
      <c r="F714" s="17">
        <v>9</v>
      </c>
      <c r="G714" s="17">
        <v>3</v>
      </c>
      <c r="H714" s="17">
        <v>0</v>
      </c>
    </row>
    <row r="715" spans="2:8" x14ac:dyDescent="0.25">
      <c r="B715" s="17" t="s">
        <v>47</v>
      </c>
      <c r="C715" s="17" t="s">
        <v>146</v>
      </c>
      <c r="D715" s="17">
        <v>7</v>
      </c>
      <c r="E715" s="17">
        <v>7</v>
      </c>
      <c r="F715" s="17">
        <v>6</v>
      </c>
      <c r="G715" s="17">
        <v>1</v>
      </c>
      <c r="H715" s="17">
        <v>0</v>
      </c>
    </row>
    <row r="716" spans="2:8" x14ac:dyDescent="0.25">
      <c r="B716" s="17" t="s">
        <v>47</v>
      </c>
      <c r="C716" s="17" t="s">
        <v>147</v>
      </c>
      <c r="D716" s="17">
        <v>16</v>
      </c>
      <c r="E716" s="17">
        <v>16</v>
      </c>
      <c r="F716" s="17">
        <v>15</v>
      </c>
      <c r="G716" s="17">
        <v>1</v>
      </c>
      <c r="H716" s="17">
        <v>0</v>
      </c>
    </row>
    <row r="717" spans="2:8" x14ac:dyDescent="0.25">
      <c r="B717" s="17" t="s">
        <v>47</v>
      </c>
      <c r="C717" s="17" t="s">
        <v>14</v>
      </c>
      <c r="D717" s="17">
        <v>4</v>
      </c>
      <c r="E717" s="17">
        <v>4</v>
      </c>
      <c r="F717" s="17">
        <v>2</v>
      </c>
      <c r="G717" s="17">
        <v>2</v>
      </c>
      <c r="H717" s="17">
        <v>0</v>
      </c>
    </row>
    <row r="718" spans="2:8" x14ac:dyDescent="0.25">
      <c r="B718" s="17" t="s">
        <v>48</v>
      </c>
      <c r="C718" s="17" t="s">
        <v>179</v>
      </c>
      <c r="D718" s="17">
        <v>4</v>
      </c>
      <c r="E718" s="17">
        <v>2</v>
      </c>
      <c r="F718" s="17">
        <v>2</v>
      </c>
      <c r="G718" s="17">
        <v>0</v>
      </c>
      <c r="H718" s="17">
        <v>0</v>
      </c>
    </row>
    <row r="719" spans="2:8" x14ac:dyDescent="0.25">
      <c r="B719" s="17" t="s">
        <v>48</v>
      </c>
      <c r="C719" s="17" t="s">
        <v>149</v>
      </c>
      <c r="D719" s="17">
        <v>22</v>
      </c>
      <c r="E719" s="17">
        <v>21</v>
      </c>
      <c r="F719" s="17">
        <v>11</v>
      </c>
      <c r="G719" s="17">
        <v>10</v>
      </c>
      <c r="H719" s="17">
        <v>0</v>
      </c>
    </row>
    <row r="720" spans="2:8" x14ac:dyDescent="0.25">
      <c r="B720" s="17" t="s">
        <v>48</v>
      </c>
      <c r="C720" s="17" t="s">
        <v>147</v>
      </c>
      <c r="D720" s="17">
        <v>15</v>
      </c>
      <c r="E720" s="17">
        <v>15</v>
      </c>
      <c r="F720" s="17">
        <v>9</v>
      </c>
      <c r="G720" s="17">
        <v>6</v>
      </c>
      <c r="H720" s="17">
        <v>0</v>
      </c>
    </row>
    <row r="721" spans="2:8" x14ac:dyDescent="0.25">
      <c r="B721" s="17" t="s">
        <v>48</v>
      </c>
      <c r="C721" s="17" t="s">
        <v>146</v>
      </c>
      <c r="D721" s="17">
        <v>18</v>
      </c>
      <c r="E721" s="17">
        <v>18</v>
      </c>
      <c r="F721" s="17">
        <v>16</v>
      </c>
      <c r="G721" s="17">
        <v>2</v>
      </c>
      <c r="H721" s="17">
        <v>0</v>
      </c>
    </row>
    <row r="722" spans="2:8" x14ac:dyDescent="0.25">
      <c r="B722" s="17" t="s">
        <v>48</v>
      </c>
      <c r="C722" s="17" t="s">
        <v>14</v>
      </c>
      <c r="D722" s="17">
        <v>1</v>
      </c>
      <c r="E722" s="17">
        <v>1</v>
      </c>
      <c r="F722" s="17">
        <v>1</v>
      </c>
      <c r="G722" s="17">
        <v>0</v>
      </c>
      <c r="H722" s="17">
        <v>0</v>
      </c>
    </row>
    <row r="723" spans="2:8" x14ac:dyDescent="0.25">
      <c r="B723" s="17" t="s">
        <v>49</v>
      </c>
      <c r="C723" s="17" t="s">
        <v>149</v>
      </c>
      <c r="D723" s="17">
        <v>32</v>
      </c>
      <c r="E723" s="17">
        <v>32</v>
      </c>
      <c r="F723" s="17">
        <v>31</v>
      </c>
      <c r="G723" s="17">
        <v>1</v>
      </c>
      <c r="H723" s="17">
        <v>0</v>
      </c>
    </row>
    <row r="724" spans="2:8" x14ac:dyDescent="0.25">
      <c r="B724" s="17" t="s">
        <v>49</v>
      </c>
      <c r="C724" s="17" t="s">
        <v>14</v>
      </c>
      <c r="D724" s="17">
        <v>27</v>
      </c>
      <c r="E724" s="17">
        <v>27</v>
      </c>
      <c r="F724" s="17">
        <v>24</v>
      </c>
      <c r="G724" s="17">
        <v>3</v>
      </c>
      <c r="H724" s="17">
        <v>0</v>
      </c>
    </row>
    <row r="725" spans="2:8" x14ac:dyDescent="0.25">
      <c r="B725" s="17" t="s">
        <v>49</v>
      </c>
      <c r="C725" s="17" t="s">
        <v>147</v>
      </c>
      <c r="D725" s="17">
        <v>42</v>
      </c>
      <c r="E725" s="17">
        <v>41</v>
      </c>
      <c r="F725" s="17">
        <v>26</v>
      </c>
      <c r="G725" s="17">
        <v>15</v>
      </c>
      <c r="H725" s="17">
        <v>0</v>
      </c>
    </row>
    <row r="726" spans="2:8" x14ac:dyDescent="0.25">
      <c r="B726" s="17" t="s">
        <v>49</v>
      </c>
      <c r="C726" s="17" t="s">
        <v>146</v>
      </c>
      <c r="D726" s="17">
        <v>29</v>
      </c>
      <c r="E726" s="17">
        <v>29</v>
      </c>
      <c r="F726" s="17">
        <v>27</v>
      </c>
      <c r="G726" s="17">
        <v>2</v>
      </c>
      <c r="H726" s="17">
        <v>0</v>
      </c>
    </row>
    <row r="727" spans="2:8" x14ac:dyDescent="0.25">
      <c r="B727" s="17" t="s">
        <v>23</v>
      </c>
      <c r="C727" s="17" t="s">
        <v>147</v>
      </c>
      <c r="D727" s="17">
        <v>38</v>
      </c>
      <c r="E727" s="17">
        <v>35</v>
      </c>
      <c r="F727" s="17">
        <v>24</v>
      </c>
      <c r="G727" s="17">
        <v>11</v>
      </c>
      <c r="H727" s="17">
        <v>0</v>
      </c>
    </row>
    <row r="728" spans="2:8" x14ac:dyDescent="0.25">
      <c r="B728" s="17" t="s">
        <v>23</v>
      </c>
      <c r="C728" s="17" t="s">
        <v>14</v>
      </c>
      <c r="D728" s="17">
        <v>14</v>
      </c>
      <c r="E728" s="17">
        <v>14</v>
      </c>
      <c r="F728" s="17">
        <v>9</v>
      </c>
      <c r="G728" s="17">
        <v>5</v>
      </c>
      <c r="H728" s="17">
        <v>0</v>
      </c>
    </row>
    <row r="729" spans="2:8" x14ac:dyDescent="0.25">
      <c r="B729" s="17" t="s">
        <v>23</v>
      </c>
      <c r="C729" s="17" t="s">
        <v>149</v>
      </c>
      <c r="D729" s="17">
        <v>40</v>
      </c>
      <c r="E729" s="17">
        <v>40</v>
      </c>
      <c r="F729" s="17">
        <v>35</v>
      </c>
      <c r="G729" s="17">
        <v>5</v>
      </c>
      <c r="H729" s="17">
        <v>0</v>
      </c>
    </row>
    <row r="730" spans="2:8" x14ac:dyDescent="0.25">
      <c r="B730" s="17" t="s">
        <v>23</v>
      </c>
      <c r="C730" s="17" t="s">
        <v>146</v>
      </c>
      <c r="D730" s="17">
        <v>37</v>
      </c>
      <c r="E730" s="17">
        <v>37</v>
      </c>
      <c r="F730" s="17">
        <v>31</v>
      </c>
      <c r="G730" s="17">
        <v>6</v>
      </c>
      <c r="H730" s="17">
        <v>0</v>
      </c>
    </row>
    <row r="731" spans="2:8" x14ac:dyDescent="0.25">
      <c r="B731" s="17" t="s">
        <v>50</v>
      </c>
      <c r="C731" s="17" t="s">
        <v>149</v>
      </c>
      <c r="D731" s="17">
        <v>64</v>
      </c>
      <c r="E731" s="17">
        <v>62</v>
      </c>
      <c r="F731" s="17">
        <v>41</v>
      </c>
      <c r="G731" s="17">
        <v>21</v>
      </c>
      <c r="H731" s="17">
        <v>0</v>
      </c>
    </row>
    <row r="732" spans="2:8" x14ac:dyDescent="0.25">
      <c r="B732" s="17" t="s">
        <v>50</v>
      </c>
      <c r="C732" s="17" t="s">
        <v>146</v>
      </c>
      <c r="D732" s="17">
        <v>31</v>
      </c>
      <c r="E732" s="17">
        <v>30</v>
      </c>
      <c r="F732" s="17">
        <v>18</v>
      </c>
      <c r="G732" s="17">
        <v>12</v>
      </c>
      <c r="H732" s="17">
        <v>0</v>
      </c>
    </row>
    <row r="733" spans="2:8" x14ac:dyDescent="0.25">
      <c r="B733" s="17" t="s">
        <v>50</v>
      </c>
      <c r="C733" s="17" t="s">
        <v>148</v>
      </c>
      <c r="D733" s="17">
        <v>1</v>
      </c>
      <c r="E733" s="17">
        <v>1</v>
      </c>
      <c r="F733" s="17">
        <v>1</v>
      </c>
      <c r="G733" s="17">
        <v>0</v>
      </c>
      <c r="H733" s="17">
        <v>0</v>
      </c>
    </row>
    <row r="734" spans="2:8" x14ac:dyDescent="0.25">
      <c r="B734" s="17" t="s">
        <v>50</v>
      </c>
      <c r="C734" s="17" t="s">
        <v>147</v>
      </c>
      <c r="D734" s="17">
        <v>76</v>
      </c>
      <c r="E734" s="17">
        <v>66</v>
      </c>
      <c r="F734" s="17">
        <v>36</v>
      </c>
      <c r="G734" s="17">
        <v>30</v>
      </c>
      <c r="H734" s="17">
        <v>1</v>
      </c>
    </row>
    <row r="735" spans="2:8" x14ac:dyDescent="0.25">
      <c r="B735" s="17" t="s">
        <v>50</v>
      </c>
      <c r="C735" s="17" t="s">
        <v>14</v>
      </c>
      <c r="D735" s="17">
        <v>24</v>
      </c>
      <c r="E735" s="17">
        <v>24</v>
      </c>
      <c r="F735" s="17">
        <v>18</v>
      </c>
      <c r="G735" s="17">
        <v>6</v>
      </c>
      <c r="H735" s="17">
        <v>0</v>
      </c>
    </row>
    <row r="736" spans="2:8" x14ac:dyDescent="0.25">
      <c r="B736" s="17" t="s">
        <v>24</v>
      </c>
      <c r="C736" s="17" t="s">
        <v>14</v>
      </c>
      <c r="D736" s="17">
        <v>11</v>
      </c>
      <c r="E736" s="17">
        <v>11</v>
      </c>
      <c r="F736" s="17">
        <v>11</v>
      </c>
      <c r="G736" s="17">
        <v>0</v>
      </c>
      <c r="H736" s="17">
        <v>0</v>
      </c>
    </row>
    <row r="737" spans="2:8" x14ac:dyDescent="0.25">
      <c r="B737" s="17" t="s">
        <v>24</v>
      </c>
      <c r="C737" s="17" t="s">
        <v>146</v>
      </c>
      <c r="D737" s="17">
        <v>18</v>
      </c>
      <c r="E737" s="17">
        <v>18</v>
      </c>
      <c r="F737" s="17">
        <v>17</v>
      </c>
      <c r="G737" s="17">
        <v>1</v>
      </c>
      <c r="H737" s="17">
        <v>0</v>
      </c>
    </row>
    <row r="738" spans="2:8" x14ac:dyDescent="0.25">
      <c r="B738" s="17" t="s">
        <v>24</v>
      </c>
      <c r="C738" s="17" t="s">
        <v>149</v>
      </c>
      <c r="D738" s="17">
        <v>39</v>
      </c>
      <c r="E738" s="17">
        <v>39</v>
      </c>
      <c r="F738" s="17">
        <v>28</v>
      </c>
      <c r="G738" s="17">
        <v>11</v>
      </c>
      <c r="H738" s="17">
        <v>0</v>
      </c>
    </row>
    <row r="739" spans="2:8" x14ac:dyDescent="0.25">
      <c r="B739" s="17" t="s">
        <v>24</v>
      </c>
      <c r="C739" s="17" t="s">
        <v>147</v>
      </c>
      <c r="D739" s="17">
        <v>68</v>
      </c>
      <c r="E739" s="17">
        <v>66</v>
      </c>
      <c r="F739" s="17">
        <v>52</v>
      </c>
      <c r="G739" s="17">
        <v>14</v>
      </c>
      <c r="H739" s="17">
        <v>1</v>
      </c>
    </row>
    <row r="740" spans="2:8" x14ac:dyDescent="0.25">
      <c r="B740" s="17" t="s">
        <v>194</v>
      </c>
      <c r="C740" s="17" t="s">
        <v>14</v>
      </c>
      <c r="D740" s="17">
        <v>57</v>
      </c>
      <c r="E740" s="17">
        <v>57</v>
      </c>
      <c r="F740" s="17">
        <v>41</v>
      </c>
      <c r="G740" s="17">
        <v>16</v>
      </c>
      <c r="H740" s="17">
        <v>0</v>
      </c>
    </row>
    <row r="741" spans="2:8" x14ac:dyDescent="0.25">
      <c r="B741" s="17" t="s">
        <v>194</v>
      </c>
      <c r="C741" s="17" t="s">
        <v>149</v>
      </c>
      <c r="D741" s="17">
        <v>89</v>
      </c>
      <c r="E741" s="17">
        <v>87</v>
      </c>
      <c r="F741" s="17">
        <v>55</v>
      </c>
      <c r="G741" s="17">
        <v>32</v>
      </c>
      <c r="H741" s="17">
        <v>0</v>
      </c>
    </row>
    <row r="742" spans="2:8" x14ac:dyDescent="0.25">
      <c r="B742" s="17" t="s">
        <v>194</v>
      </c>
      <c r="C742" s="17" t="s">
        <v>147</v>
      </c>
      <c r="D742" s="17">
        <v>75</v>
      </c>
      <c r="E742" s="17">
        <v>71</v>
      </c>
      <c r="F742" s="17">
        <v>57</v>
      </c>
      <c r="G742" s="17">
        <v>14</v>
      </c>
      <c r="H742" s="17">
        <v>0</v>
      </c>
    </row>
    <row r="743" spans="2:8" x14ac:dyDescent="0.25">
      <c r="B743" s="17" t="s">
        <v>194</v>
      </c>
      <c r="C743" s="17" t="s">
        <v>146</v>
      </c>
      <c r="D743" s="17">
        <v>90</v>
      </c>
      <c r="E743" s="17">
        <v>87</v>
      </c>
      <c r="F743" s="17">
        <v>60</v>
      </c>
      <c r="G743" s="17">
        <v>27</v>
      </c>
      <c r="H743" s="17">
        <v>1</v>
      </c>
    </row>
    <row r="744" spans="2:8" x14ac:dyDescent="0.25">
      <c r="B744" s="17" t="s">
        <v>51</v>
      </c>
      <c r="C744" s="17" t="s">
        <v>14</v>
      </c>
      <c r="D744" s="17">
        <v>1</v>
      </c>
      <c r="E744" s="17">
        <v>1</v>
      </c>
      <c r="F744" s="17">
        <v>1</v>
      </c>
      <c r="G744" s="17">
        <v>0</v>
      </c>
      <c r="H744" s="17">
        <v>0</v>
      </c>
    </row>
    <row r="745" spans="2:8" x14ac:dyDescent="0.25">
      <c r="B745" s="17" t="s">
        <v>51</v>
      </c>
      <c r="C745" s="17" t="s">
        <v>149</v>
      </c>
      <c r="D745" s="17">
        <v>9</v>
      </c>
      <c r="E745" s="17">
        <v>9</v>
      </c>
      <c r="F745" s="17">
        <v>5</v>
      </c>
      <c r="G745" s="17">
        <v>4</v>
      </c>
      <c r="H745" s="17">
        <v>0</v>
      </c>
    </row>
    <row r="746" spans="2:8" x14ac:dyDescent="0.25">
      <c r="B746" s="17" t="s">
        <v>51</v>
      </c>
      <c r="C746" s="17" t="s">
        <v>147</v>
      </c>
      <c r="D746" s="17">
        <v>55</v>
      </c>
      <c r="E746" s="17">
        <v>46</v>
      </c>
      <c r="F746" s="17">
        <v>28</v>
      </c>
      <c r="G746" s="17">
        <v>18</v>
      </c>
      <c r="H746" s="17">
        <v>2</v>
      </c>
    </row>
    <row r="747" spans="2:8" x14ac:dyDescent="0.25">
      <c r="B747" s="17" t="s">
        <v>51</v>
      </c>
      <c r="C747" s="17" t="s">
        <v>146</v>
      </c>
      <c r="D747" s="17">
        <v>27</v>
      </c>
      <c r="E747" s="17">
        <v>27</v>
      </c>
      <c r="F747" s="17">
        <v>14</v>
      </c>
      <c r="G747" s="17">
        <v>13</v>
      </c>
      <c r="H747" s="17">
        <v>0</v>
      </c>
    </row>
    <row r="748" spans="2:8" x14ac:dyDescent="0.25">
      <c r="B748" s="17" t="s">
        <v>21</v>
      </c>
      <c r="C748" s="17" t="s">
        <v>179</v>
      </c>
      <c r="D748" s="17">
        <v>4</v>
      </c>
      <c r="E748" s="17">
        <v>2</v>
      </c>
      <c r="F748" s="17">
        <v>2</v>
      </c>
      <c r="G748" s="17">
        <v>0</v>
      </c>
      <c r="H748" s="17">
        <v>0</v>
      </c>
    </row>
    <row r="749" spans="2:8" x14ac:dyDescent="0.25">
      <c r="B749" s="17" t="s">
        <v>21</v>
      </c>
      <c r="C749" s="17" t="s">
        <v>146</v>
      </c>
      <c r="D749" s="17">
        <v>121</v>
      </c>
      <c r="E749" s="17">
        <v>106</v>
      </c>
      <c r="F749" s="17">
        <v>94</v>
      </c>
      <c r="G749" s="17">
        <v>12</v>
      </c>
      <c r="H749" s="17">
        <v>0</v>
      </c>
    </row>
    <row r="750" spans="2:8" x14ac:dyDescent="0.25">
      <c r="B750" s="17" t="s">
        <v>21</v>
      </c>
      <c r="C750" s="17" t="s">
        <v>149</v>
      </c>
      <c r="D750" s="17">
        <v>231</v>
      </c>
      <c r="E750" s="17">
        <v>210</v>
      </c>
      <c r="F750" s="17">
        <v>169</v>
      </c>
      <c r="G750" s="17">
        <v>41</v>
      </c>
      <c r="H750" s="17">
        <v>0</v>
      </c>
    </row>
    <row r="751" spans="2:8" x14ac:dyDescent="0.25">
      <c r="B751" s="17" t="s">
        <v>21</v>
      </c>
      <c r="C751" s="17" t="s">
        <v>14</v>
      </c>
      <c r="D751" s="17">
        <v>111</v>
      </c>
      <c r="E751" s="17">
        <v>90</v>
      </c>
      <c r="F751" s="17">
        <v>71</v>
      </c>
      <c r="G751" s="17">
        <v>19</v>
      </c>
      <c r="H751" s="17">
        <v>1</v>
      </c>
    </row>
    <row r="752" spans="2:8" x14ac:dyDescent="0.25">
      <c r="B752" s="17" t="s">
        <v>21</v>
      </c>
      <c r="C752" s="17" t="s">
        <v>147</v>
      </c>
      <c r="D752" s="17">
        <v>233</v>
      </c>
      <c r="E752" s="17">
        <v>206</v>
      </c>
      <c r="F752" s="17">
        <v>168</v>
      </c>
      <c r="G752" s="17">
        <v>38</v>
      </c>
      <c r="H752" s="17">
        <v>0</v>
      </c>
    </row>
    <row r="753" spans="2:8" x14ac:dyDescent="0.25">
      <c r="B753" s="17" t="s">
        <v>21</v>
      </c>
      <c r="C753" s="17" t="s">
        <v>14</v>
      </c>
      <c r="D753" s="17">
        <v>1</v>
      </c>
      <c r="E753" s="17">
        <v>1</v>
      </c>
      <c r="F753" s="17">
        <v>1</v>
      </c>
      <c r="G753" s="17">
        <v>0</v>
      </c>
      <c r="H753" s="17">
        <v>0</v>
      </c>
    </row>
    <row r="754" spans="2:8" x14ac:dyDescent="0.25">
      <c r="B754" s="17" t="s">
        <v>21</v>
      </c>
      <c r="C754" s="17" t="s">
        <v>146</v>
      </c>
      <c r="D754" s="17">
        <v>3</v>
      </c>
      <c r="E754" s="17">
        <v>3</v>
      </c>
      <c r="F754" s="17">
        <v>2</v>
      </c>
      <c r="G754" s="17">
        <v>1</v>
      </c>
      <c r="H754" s="17">
        <v>0</v>
      </c>
    </row>
    <row r="755" spans="2:8" x14ac:dyDescent="0.25">
      <c r="B755" s="17" t="s">
        <v>21</v>
      </c>
      <c r="C755" s="17" t="s">
        <v>149</v>
      </c>
      <c r="D755" s="17">
        <v>1</v>
      </c>
      <c r="E755" s="17">
        <v>1</v>
      </c>
      <c r="F755" s="17">
        <v>1</v>
      </c>
      <c r="G755" s="17">
        <v>0</v>
      </c>
      <c r="H755" s="17">
        <v>0</v>
      </c>
    </row>
    <row r="756" spans="2:8" x14ac:dyDescent="0.25">
      <c r="B756" s="17" t="s">
        <v>25</v>
      </c>
      <c r="C756" s="17" t="s">
        <v>179</v>
      </c>
      <c r="D756" s="17">
        <v>1</v>
      </c>
      <c r="E756" s="17">
        <v>0</v>
      </c>
      <c r="F756" s="17">
        <v>0</v>
      </c>
      <c r="G756" s="17">
        <v>0</v>
      </c>
      <c r="H756" s="17">
        <v>0</v>
      </c>
    </row>
    <row r="757" spans="2:8" x14ac:dyDescent="0.25">
      <c r="B757" s="17" t="s">
        <v>25</v>
      </c>
      <c r="C757" s="17" t="s">
        <v>14</v>
      </c>
      <c r="D757" s="17">
        <v>66</v>
      </c>
      <c r="E757" s="17">
        <v>65</v>
      </c>
      <c r="F757" s="17">
        <v>46</v>
      </c>
      <c r="G757" s="17">
        <v>19</v>
      </c>
      <c r="H757" s="17">
        <v>1</v>
      </c>
    </row>
    <row r="758" spans="2:8" x14ac:dyDescent="0.25">
      <c r="B758" s="17" t="s">
        <v>25</v>
      </c>
      <c r="C758" s="17" t="s">
        <v>146</v>
      </c>
      <c r="D758" s="17">
        <v>93</v>
      </c>
      <c r="E758" s="17">
        <v>92</v>
      </c>
      <c r="F758" s="17">
        <v>49</v>
      </c>
      <c r="G758" s="17">
        <v>43</v>
      </c>
      <c r="H758" s="17">
        <v>0</v>
      </c>
    </row>
    <row r="759" spans="2:8" x14ac:dyDescent="0.25">
      <c r="B759" s="17" t="s">
        <v>25</v>
      </c>
      <c r="C759" s="17" t="s">
        <v>149</v>
      </c>
      <c r="D759" s="17">
        <v>79</v>
      </c>
      <c r="E759" s="17">
        <v>76</v>
      </c>
      <c r="F759" s="17">
        <v>55</v>
      </c>
      <c r="G759" s="17">
        <v>21</v>
      </c>
      <c r="H759" s="17">
        <v>2</v>
      </c>
    </row>
    <row r="760" spans="2:8" x14ac:dyDescent="0.25">
      <c r="B760" s="17" t="s">
        <v>25</v>
      </c>
      <c r="C760" s="17" t="s">
        <v>147</v>
      </c>
      <c r="D760" s="17">
        <v>107</v>
      </c>
      <c r="E760" s="17">
        <v>104</v>
      </c>
      <c r="F760" s="17">
        <v>73</v>
      </c>
      <c r="G760" s="17">
        <v>31</v>
      </c>
      <c r="H760" s="17">
        <v>0</v>
      </c>
    </row>
    <row r="761" spans="2:8" x14ac:dyDescent="0.25">
      <c r="B761" s="17" t="s">
        <v>26</v>
      </c>
      <c r="C761" s="17" t="s">
        <v>146</v>
      </c>
      <c r="D761" s="17">
        <v>16</v>
      </c>
      <c r="E761" s="17">
        <v>16</v>
      </c>
      <c r="F761" s="17">
        <v>14</v>
      </c>
      <c r="G761" s="17">
        <v>2</v>
      </c>
      <c r="H761" s="17">
        <v>0</v>
      </c>
    </row>
    <row r="762" spans="2:8" x14ac:dyDescent="0.25">
      <c r="B762" s="17" t="s">
        <v>26</v>
      </c>
      <c r="C762" s="17" t="s">
        <v>149</v>
      </c>
      <c r="D762" s="17">
        <v>12</v>
      </c>
      <c r="E762" s="17">
        <v>12</v>
      </c>
      <c r="F762" s="17">
        <v>12</v>
      </c>
      <c r="G762" s="17">
        <v>0</v>
      </c>
      <c r="H762" s="17">
        <v>0</v>
      </c>
    </row>
    <row r="763" spans="2:8" x14ac:dyDescent="0.25">
      <c r="B763" s="17" t="s">
        <v>26</v>
      </c>
      <c r="C763" s="17" t="s">
        <v>147</v>
      </c>
      <c r="D763" s="17">
        <v>14</v>
      </c>
      <c r="E763" s="17">
        <v>13</v>
      </c>
      <c r="F763" s="17">
        <v>10</v>
      </c>
      <c r="G763" s="17">
        <v>3</v>
      </c>
      <c r="H763" s="17">
        <v>0</v>
      </c>
    </row>
    <row r="764" spans="2:8" x14ac:dyDescent="0.25">
      <c r="B764" s="17" t="s">
        <v>26</v>
      </c>
      <c r="C764" s="17" t="s">
        <v>14</v>
      </c>
      <c r="D764" s="17">
        <v>9</v>
      </c>
      <c r="E764" s="17">
        <v>9</v>
      </c>
      <c r="F764" s="17">
        <v>7</v>
      </c>
      <c r="G764" s="17">
        <v>2</v>
      </c>
      <c r="H764" s="17">
        <v>0</v>
      </c>
    </row>
    <row r="765" spans="2:8" x14ac:dyDescent="0.25">
      <c r="B765" s="17" t="s">
        <v>27</v>
      </c>
      <c r="C765" s="17" t="s">
        <v>146</v>
      </c>
      <c r="D765" s="17">
        <v>23</v>
      </c>
      <c r="E765" s="17">
        <v>21</v>
      </c>
      <c r="F765" s="17">
        <v>17</v>
      </c>
      <c r="G765" s="17">
        <v>4</v>
      </c>
      <c r="H765" s="17">
        <v>0</v>
      </c>
    </row>
    <row r="766" spans="2:8" x14ac:dyDescent="0.25">
      <c r="B766" s="17" t="s">
        <v>27</v>
      </c>
      <c r="C766" s="17" t="s">
        <v>147</v>
      </c>
      <c r="D766" s="17">
        <v>31</v>
      </c>
      <c r="E766" s="17">
        <v>28</v>
      </c>
      <c r="F766" s="17">
        <v>21</v>
      </c>
      <c r="G766" s="17">
        <v>7</v>
      </c>
      <c r="H766" s="17">
        <v>0</v>
      </c>
    </row>
    <row r="767" spans="2:8" x14ac:dyDescent="0.25">
      <c r="B767" s="17" t="s">
        <v>27</v>
      </c>
      <c r="C767" s="17" t="s">
        <v>149</v>
      </c>
      <c r="D767" s="17">
        <v>42</v>
      </c>
      <c r="E767" s="17">
        <v>42</v>
      </c>
      <c r="F767" s="17">
        <v>38</v>
      </c>
      <c r="G767" s="17">
        <v>4</v>
      </c>
      <c r="H767" s="17">
        <v>0</v>
      </c>
    </row>
    <row r="768" spans="2:8" x14ac:dyDescent="0.25">
      <c r="B768" s="17" t="s">
        <v>27</v>
      </c>
      <c r="C768" s="17" t="s">
        <v>14</v>
      </c>
      <c r="D768" s="17">
        <v>9</v>
      </c>
      <c r="E768" s="17">
        <v>8</v>
      </c>
      <c r="F768" s="17">
        <v>5</v>
      </c>
      <c r="G768" s="17">
        <v>3</v>
      </c>
      <c r="H768" s="17">
        <v>0</v>
      </c>
    </row>
    <row r="769" spans="2:8" x14ac:dyDescent="0.25">
      <c r="B769" s="17" t="s">
        <v>52</v>
      </c>
      <c r="C769" s="17" t="s">
        <v>146</v>
      </c>
      <c r="D769" s="17">
        <v>14</v>
      </c>
      <c r="E769" s="17">
        <v>14</v>
      </c>
      <c r="F769" s="17">
        <v>9</v>
      </c>
      <c r="G769" s="17">
        <v>5</v>
      </c>
      <c r="H769" s="17">
        <v>0</v>
      </c>
    </row>
    <row r="770" spans="2:8" x14ac:dyDescent="0.25">
      <c r="B770" s="17" t="s">
        <v>52</v>
      </c>
      <c r="C770" s="17" t="s">
        <v>149</v>
      </c>
      <c r="D770" s="17">
        <v>31</v>
      </c>
      <c r="E770" s="17">
        <v>29</v>
      </c>
      <c r="F770" s="17">
        <v>27</v>
      </c>
      <c r="G770" s="17">
        <v>2</v>
      </c>
      <c r="H770" s="17">
        <v>0</v>
      </c>
    </row>
    <row r="771" spans="2:8" x14ac:dyDescent="0.25">
      <c r="B771" s="17" t="s">
        <v>52</v>
      </c>
      <c r="C771" s="17" t="s">
        <v>14</v>
      </c>
      <c r="D771" s="17">
        <v>2</v>
      </c>
      <c r="E771" s="17">
        <v>2</v>
      </c>
      <c r="F771" s="17">
        <v>2</v>
      </c>
      <c r="G771" s="17">
        <v>0</v>
      </c>
      <c r="H771" s="17">
        <v>0</v>
      </c>
    </row>
    <row r="772" spans="2:8" x14ac:dyDescent="0.25">
      <c r="B772" s="17" t="s">
        <v>52</v>
      </c>
      <c r="C772" s="17" t="s">
        <v>147</v>
      </c>
      <c r="D772" s="17">
        <v>17</v>
      </c>
      <c r="E772" s="17">
        <v>16</v>
      </c>
      <c r="F772" s="17">
        <v>14</v>
      </c>
      <c r="G772" s="17">
        <v>2</v>
      </c>
      <c r="H772" s="17">
        <v>0</v>
      </c>
    </row>
    <row r="773" spans="2:8" x14ac:dyDescent="0.25">
      <c r="B773" s="17" t="s">
        <v>28</v>
      </c>
      <c r="C773" s="17" t="s">
        <v>179</v>
      </c>
      <c r="D773" s="17">
        <v>1</v>
      </c>
      <c r="E773" s="17">
        <v>1</v>
      </c>
      <c r="F773" s="17">
        <v>1</v>
      </c>
      <c r="G773" s="17">
        <v>0</v>
      </c>
      <c r="H773" s="17">
        <v>0</v>
      </c>
    </row>
    <row r="774" spans="2:8" x14ac:dyDescent="0.25">
      <c r="B774" s="17" t="s">
        <v>28</v>
      </c>
      <c r="C774" s="17" t="s">
        <v>149</v>
      </c>
      <c r="D774" s="17">
        <v>32</v>
      </c>
      <c r="E774" s="17">
        <v>32</v>
      </c>
      <c r="F774" s="17">
        <v>22</v>
      </c>
      <c r="G774" s="17">
        <v>10</v>
      </c>
      <c r="H774" s="17">
        <v>0</v>
      </c>
    </row>
    <row r="775" spans="2:8" x14ac:dyDescent="0.25">
      <c r="B775" s="17" t="s">
        <v>28</v>
      </c>
      <c r="C775" s="17" t="s">
        <v>14</v>
      </c>
      <c r="D775" s="17">
        <v>21</v>
      </c>
      <c r="E775" s="17">
        <v>21</v>
      </c>
      <c r="F775" s="17">
        <v>21</v>
      </c>
      <c r="G775" s="17">
        <v>0</v>
      </c>
      <c r="H775" s="17">
        <v>0</v>
      </c>
    </row>
    <row r="776" spans="2:8" x14ac:dyDescent="0.25">
      <c r="B776" s="17" t="s">
        <v>28</v>
      </c>
      <c r="C776" s="17" t="s">
        <v>146</v>
      </c>
      <c r="D776" s="17">
        <v>41</v>
      </c>
      <c r="E776" s="17">
        <v>41</v>
      </c>
      <c r="F776" s="17">
        <v>33</v>
      </c>
      <c r="G776" s="17">
        <v>8</v>
      </c>
      <c r="H776" s="17">
        <v>0</v>
      </c>
    </row>
    <row r="777" spans="2:8" x14ac:dyDescent="0.25">
      <c r="B777" s="17" t="s">
        <v>28</v>
      </c>
      <c r="C777" s="17" t="s">
        <v>147</v>
      </c>
      <c r="D777" s="17">
        <v>41</v>
      </c>
      <c r="E777" s="17">
        <v>40</v>
      </c>
      <c r="F777" s="17">
        <v>38</v>
      </c>
      <c r="G777" s="17">
        <v>2</v>
      </c>
      <c r="H777" s="17">
        <v>1</v>
      </c>
    </row>
    <row r="778" spans="2:8" x14ac:dyDescent="0.25">
      <c r="B778" s="17" t="s">
        <v>53</v>
      </c>
      <c r="C778" s="17" t="s">
        <v>146</v>
      </c>
      <c r="D778" s="17">
        <v>41</v>
      </c>
      <c r="E778" s="17">
        <v>34</v>
      </c>
      <c r="F778" s="17">
        <v>30</v>
      </c>
      <c r="G778" s="17">
        <v>4</v>
      </c>
      <c r="H778" s="17">
        <v>6</v>
      </c>
    </row>
    <row r="779" spans="2:8" x14ac:dyDescent="0.25">
      <c r="B779" s="17" t="s">
        <v>53</v>
      </c>
      <c r="C779" s="17" t="s">
        <v>149</v>
      </c>
      <c r="D779" s="17">
        <v>36</v>
      </c>
      <c r="E779" s="17">
        <v>34</v>
      </c>
      <c r="F779" s="17">
        <v>31</v>
      </c>
      <c r="G779" s="17">
        <v>3</v>
      </c>
      <c r="H779" s="17">
        <v>1</v>
      </c>
    </row>
    <row r="780" spans="2:8" x14ac:dyDescent="0.25">
      <c r="B780" s="17" t="s">
        <v>53</v>
      </c>
      <c r="C780" s="17" t="s">
        <v>14</v>
      </c>
      <c r="D780" s="17">
        <v>2</v>
      </c>
      <c r="E780" s="17">
        <v>2</v>
      </c>
      <c r="F780" s="17">
        <v>1</v>
      </c>
      <c r="G780" s="17">
        <v>1</v>
      </c>
      <c r="H780" s="17">
        <v>0</v>
      </c>
    </row>
    <row r="781" spans="2:8" x14ac:dyDescent="0.25">
      <c r="B781" s="17" t="s">
        <v>53</v>
      </c>
      <c r="C781" s="17" t="s">
        <v>147</v>
      </c>
      <c r="D781" s="17">
        <v>10</v>
      </c>
      <c r="E781" s="17">
        <v>10</v>
      </c>
      <c r="F781" s="17">
        <v>9</v>
      </c>
      <c r="G781" s="17">
        <v>1</v>
      </c>
      <c r="H781" s="17">
        <v>0</v>
      </c>
    </row>
    <row r="782" spans="2:8" x14ac:dyDescent="0.25">
      <c r="B782" s="17" t="s">
        <v>54</v>
      </c>
      <c r="C782" s="17" t="s">
        <v>147</v>
      </c>
      <c r="D782" s="17">
        <v>55</v>
      </c>
      <c r="E782" s="17">
        <v>52</v>
      </c>
      <c r="F782" s="17">
        <v>42</v>
      </c>
      <c r="G782" s="17">
        <v>10</v>
      </c>
      <c r="H782" s="17">
        <v>1</v>
      </c>
    </row>
    <row r="783" spans="2:8" x14ac:dyDescent="0.25">
      <c r="B783" s="17" t="s">
        <v>54</v>
      </c>
      <c r="C783" s="17" t="s">
        <v>149</v>
      </c>
      <c r="D783" s="17">
        <v>110</v>
      </c>
      <c r="E783" s="17">
        <v>110</v>
      </c>
      <c r="F783" s="17">
        <v>101</v>
      </c>
      <c r="G783" s="17">
        <v>9</v>
      </c>
      <c r="H783" s="17">
        <v>0</v>
      </c>
    </row>
    <row r="784" spans="2:8" x14ac:dyDescent="0.25">
      <c r="B784" s="17" t="s">
        <v>54</v>
      </c>
      <c r="C784" s="17" t="s">
        <v>14</v>
      </c>
      <c r="D784" s="17">
        <v>3</v>
      </c>
      <c r="E784" s="17">
        <v>3</v>
      </c>
      <c r="F784" s="17">
        <v>2</v>
      </c>
      <c r="G784" s="17">
        <v>1</v>
      </c>
      <c r="H784" s="17">
        <v>0</v>
      </c>
    </row>
    <row r="785" spans="2:8" x14ac:dyDescent="0.25">
      <c r="B785" s="17" t="s">
        <v>54</v>
      </c>
      <c r="C785" s="17" t="s">
        <v>146</v>
      </c>
      <c r="D785" s="17">
        <v>56</v>
      </c>
      <c r="E785" s="17">
        <v>55</v>
      </c>
      <c r="F785" s="17">
        <v>49</v>
      </c>
      <c r="G785" s="17">
        <v>6</v>
      </c>
      <c r="H785" s="17">
        <v>0</v>
      </c>
    </row>
    <row r="786" spans="2:8" x14ac:dyDescent="0.25">
      <c r="B786" s="17" t="s">
        <v>164</v>
      </c>
      <c r="C786" s="17" t="s">
        <v>14</v>
      </c>
      <c r="D786" s="17">
        <v>4</v>
      </c>
      <c r="E786" s="17">
        <v>4</v>
      </c>
      <c r="F786" s="17">
        <v>4</v>
      </c>
      <c r="G786" s="17">
        <v>0</v>
      </c>
      <c r="H786" s="17">
        <v>0</v>
      </c>
    </row>
    <row r="787" spans="2:8" x14ac:dyDescent="0.25">
      <c r="B787" s="17" t="s">
        <v>164</v>
      </c>
      <c r="C787" s="17" t="s">
        <v>146</v>
      </c>
      <c r="D787" s="17">
        <v>16</v>
      </c>
      <c r="E787" s="17">
        <v>16</v>
      </c>
      <c r="F787" s="17">
        <v>12</v>
      </c>
      <c r="G787" s="17">
        <v>4</v>
      </c>
      <c r="H787" s="17">
        <v>0</v>
      </c>
    </row>
    <row r="788" spans="2:8" x14ac:dyDescent="0.25">
      <c r="B788" s="17" t="s">
        <v>164</v>
      </c>
      <c r="C788" s="17" t="s">
        <v>149</v>
      </c>
      <c r="D788" s="17">
        <v>10</v>
      </c>
      <c r="E788" s="17">
        <v>10</v>
      </c>
      <c r="F788" s="17">
        <v>10</v>
      </c>
      <c r="G788" s="17">
        <v>0</v>
      </c>
      <c r="H788" s="17">
        <v>0</v>
      </c>
    </row>
    <row r="789" spans="2:8" x14ac:dyDescent="0.25">
      <c r="B789" s="17" t="s">
        <v>164</v>
      </c>
      <c r="C789" s="17" t="s">
        <v>147</v>
      </c>
      <c r="D789" s="17">
        <v>38</v>
      </c>
      <c r="E789" s="17">
        <v>37</v>
      </c>
      <c r="F789" s="17">
        <v>30</v>
      </c>
      <c r="G789" s="17">
        <v>7</v>
      </c>
      <c r="H789" s="17">
        <v>0</v>
      </c>
    </row>
    <row r="790" spans="2:8" x14ac:dyDescent="0.25">
      <c r="B790" s="17" t="s">
        <v>29</v>
      </c>
      <c r="C790" s="17" t="s">
        <v>14</v>
      </c>
      <c r="D790" s="17">
        <v>6</v>
      </c>
      <c r="E790" s="17">
        <v>6</v>
      </c>
      <c r="F790" s="17">
        <v>4</v>
      </c>
      <c r="G790" s="17">
        <v>2</v>
      </c>
      <c r="H790" s="17">
        <v>0</v>
      </c>
    </row>
    <row r="791" spans="2:8" x14ac:dyDescent="0.25">
      <c r="B791" s="17" t="s">
        <v>29</v>
      </c>
      <c r="C791" s="17" t="s">
        <v>149</v>
      </c>
      <c r="D791" s="17">
        <v>22</v>
      </c>
      <c r="E791" s="17">
        <v>22</v>
      </c>
      <c r="F791" s="17">
        <v>21</v>
      </c>
      <c r="G791" s="17">
        <v>1</v>
      </c>
      <c r="H791" s="17">
        <v>0</v>
      </c>
    </row>
    <row r="792" spans="2:8" x14ac:dyDescent="0.25">
      <c r="B792" s="17" t="s">
        <v>29</v>
      </c>
      <c r="C792" s="17" t="s">
        <v>146</v>
      </c>
      <c r="D792" s="17">
        <v>17</v>
      </c>
      <c r="E792" s="17">
        <v>17</v>
      </c>
      <c r="F792" s="17">
        <v>13</v>
      </c>
      <c r="G792" s="17">
        <v>4</v>
      </c>
      <c r="H792" s="17">
        <v>0</v>
      </c>
    </row>
    <row r="793" spans="2:8" x14ac:dyDescent="0.25">
      <c r="B793" s="17" t="s">
        <v>29</v>
      </c>
      <c r="C793" s="17" t="s">
        <v>147</v>
      </c>
      <c r="D793" s="17">
        <v>75</v>
      </c>
      <c r="E793" s="17">
        <v>75</v>
      </c>
      <c r="F793" s="17">
        <v>58</v>
      </c>
      <c r="G793" s="17">
        <v>17</v>
      </c>
      <c r="H793" s="17">
        <v>0</v>
      </c>
    </row>
    <row r="794" spans="2:8" x14ac:dyDescent="0.25">
      <c r="B794" s="17" t="s">
        <v>30</v>
      </c>
      <c r="C794" s="17" t="s">
        <v>146</v>
      </c>
      <c r="D794" s="17">
        <v>73</v>
      </c>
      <c r="E794" s="17">
        <v>72</v>
      </c>
      <c r="F794" s="17">
        <v>56</v>
      </c>
      <c r="G794" s="17">
        <v>16</v>
      </c>
      <c r="H794" s="17">
        <v>0</v>
      </c>
    </row>
    <row r="795" spans="2:8" x14ac:dyDescent="0.25">
      <c r="B795" s="17" t="s">
        <v>30</v>
      </c>
      <c r="C795" s="17" t="s">
        <v>149</v>
      </c>
      <c r="D795" s="17">
        <v>69</v>
      </c>
      <c r="E795" s="17">
        <v>67</v>
      </c>
      <c r="F795" s="17">
        <v>55</v>
      </c>
      <c r="G795" s="17">
        <v>12</v>
      </c>
      <c r="H795" s="17">
        <v>0</v>
      </c>
    </row>
    <row r="796" spans="2:8" x14ac:dyDescent="0.25">
      <c r="B796" s="17" t="s">
        <v>30</v>
      </c>
      <c r="C796" s="17" t="s">
        <v>147</v>
      </c>
      <c r="D796" s="17">
        <v>149</v>
      </c>
      <c r="E796" s="17">
        <v>144</v>
      </c>
      <c r="F796" s="17">
        <v>123</v>
      </c>
      <c r="G796" s="17">
        <v>21</v>
      </c>
      <c r="H796" s="17">
        <v>1</v>
      </c>
    </row>
    <row r="797" spans="2:8" x14ac:dyDescent="0.25">
      <c r="B797" s="17" t="s">
        <v>30</v>
      </c>
      <c r="C797" s="17" t="s">
        <v>14</v>
      </c>
      <c r="D797" s="17">
        <v>56</v>
      </c>
      <c r="E797" s="17">
        <v>56</v>
      </c>
      <c r="F797" s="17">
        <v>54</v>
      </c>
      <c r="G797" s="17">
        <v>2</v>
      </c>
      <c r="H797" s="17">
        <v>0</v>
      </c>
    </row>
    <row r="798" spans="2:8" x14ac:dyDescent="0.25">
      <c r="B798" s="17" t="s">
        <v>193</v>
      </c>
      <c r="C798" s="17" t="s">
        <v>179</v>
      </c>
      <c r="D798" s="17">
        <v>8</v>
      </c>
      <c r="E798" s="17">
        <v>5</v>
      </c>
      <c r="F798" s="17">
        <v>3</v>
      </c>
      <c r="G798" s="17">
        <v>2</v>
      </c>
      <c r="H798" s="17">
        <v>0</v>
      </c>
    </row>
    <row r="799" spans="2:8" x14ac:dyDescent="0.25">
      <c r="B799" s="17" t="s">
        <v>193</v>
      </c>
      <c r="C799" s="17" t="s">
        <v>146</v>
      </c>
      <c r="D799" s="17">
        <v>118</v>
      </c>
      <c r="E799" s="17">
        <v>107</v>
      </c>
      <c r="F799" s="17">
        <v>62</v>
      </c>
      <c r="G799" s="17">
        <v>45</v>
      </c>
      <c r="H799" s="17">
        <v>3</v>
      </c>
    </row>
    <row r="800" spans="2:8" x14ac:dyDescent="0.25">
      <c r="B800" s="17" t="s">
        <v>193</v>
      </c>
      <c r="C800" s="17" t="s">
        <v>149</v>
      </c>
      <c r="D800" s="17">
        <v>92</v>
      </c>
      <c r="E800" s="17">
        <v>84</v>
      </c>
      <c r="F800" s="17">
        <v>48</v>
      </c>
      <c r="G800" s="17">
        <v>36</v>
      </c>
      <c r="H800" s="17">
        <v>0</v>
      </c>
    </row>
    <row r="801" spans="2:8" x14ac:dyDescent="0.25">
      <c r="B801" s="17" t="s">
        <v>193</v>
      </c>
      <c r="C801" s="17" t="s">
        <v>147</v>
      </c>
      <c r="D801" s="17">
        <v>442</v>
      </c>
      <c r="E801" s="17">
        <v>372</v>
      </c>
      <c r="F801" s="17">
        <v>201</v>
      </c>
      <c r="G801" s="17">
        <v>171</v>
      </c>
      <c r="H801" s="17">
        <v>3</v>
      </c>
    </row>
    <row r="802" spans="2:8" x14ac:dyDescent="0.25">
      <c r="B802" s="17" t="s">
        <v>193</v>
      </c>
      <c r="C802" s="17" t="s">
        <v>14</v>
      </c>
      <c r="D802" s="17">
        <v>89</v>
      </c>
      <c r="E802" s="17">
        <v>82</v>
      </c>
      <c r="F802" s="17">
        <v>41</v>
      </c>
      <c r="G802" s="17">
        <v>41</v>
      </c>
      <c r="H802" s="17">
        <v>1</v>
      </c>
    </row>
    <row r="803" spans="2:8" x14ac:dyDescent="0.25">
      <c r="B803" s="17" t="s">
        <v>193</v>
      </c>
      <c r="C803" s="17" t="s">
        <v>148</v>
      </c>
      <c r="D803" s="17">
        <v>4</v>
      </c>
      <c r="E803" s="17">
        <v>4</v>
      </c>
      <c r="F803" s="17">
        <v>3</v>
      </c>
      <c r="G803" s="17">
        <v>1</v>
      </c>
      <c r="H803" s="17">
        <v>0</v>
      </c>
    </row>
  </sheetData>
  <pageMargins left="0.7" right="0.7" top="0.75" bottom="0.75" header="0.3" footer="0.3"/>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79"/>
  <sheetViews>
    <sheetView topLeftCell="A2955" workbookViewId="0">
      <selection activeCell="E1646" sqref="E1646"/>
    </sheetView>
  </sheetViews>
  <sheetFormatPr defaultRowHeight="15" x14ac:dyDescent="0.25"/>
  <cols>
    <col min="1" max="1" width="33.42578125" customWidth="1"/>
    <col min="2" max="2" width="59.140625" customWidth="1"/>
    <col min="9" max="12" width="6.42578125" customWidth="1"/>
  </cols>
  <sheetData>
    <row r="1" spans="1:13" x14ac:dyDescent="0.25">
      <c r="I1">
        <v>31747</v>
      </c>
      <c r="J1">
        <v>29391</v>
      </c>
      <c r="K1">
        <v>24622</v>
      </c>
      <c r="L1">
        <v>4769</v>
      </c>
      <c r="M1">
        <v>154</v>
      </c>
    </row>
    <row r="2" spans="1:13" x14ac:dyDescent="0.25">
      <c r="A2" s="46" t="s">
        <v>16</v>
      </c>
      <c r="B2" s="47" t="s">
        <v>0</v>
      </c>
      <c r="C2" s="47" t="s">
        <v>17</v>
      </c>
      <c r="D2" s="47" t="s">
        <v>18</v>
      </c>
      <c r="E2" s="47" t="s">
        <v>19</v>
      </c>
      <c r="F2" s="47" t="s">
        <v>20</v>
      </c>
      <c r="G2" s="48" t="s">
        <v>150</v>
      </c>
      <c r="I2">
        <f>+SUM(C2898:C2920)</f>
        <v>53</v>
      </c>
      <c r="J2">
        <f t="shared" ref="J2:M2" si="0">+SUM(D2898:D2920)</f>
        <v>36</v>
      </c>
      <c r="K2">
        <f t="shared" si="0"/>
        <v>31</v>
      </c>
      <c r="L2">
        <f t="shared" si="0"/>
        <v>5</v>
      </c>
      <c r="M2">
        <f t="shared" si="0"/>
        <v>0</v>
      </c>
    </row>
    <row r="3" spans="1:13" x14ac:dyDescent="0.25">
      <c r="A3" s="3" t="s">
        <v>177</v>
      </c>
      <c r="B3" s="6" t="s">
        <v>183</v>
      </c>
      <c r="C3" s="6">
        <v>1</v>
      </c>
      <c r="D3" s="6">
        <v>0</v>
      </c>
      <c r="E3" s="6">
        <v>0</v>
      </c>
      <c r="F3" s="6">
        <v>0</v>
      </c>
      <c r="G3" s="4">
        <v>1</v>
      </c>
      <c r="I3" s="17">
        <f>+I1-I2</f>
        <v>31694</v>
      </c>
      <c r="J3" s="17">
        <f>+K3+L3</f>
        <v>29338</v>
      </c>
      <c r="K3" s="17">
        <f>+K1</f>
        <v>24622</v>
      </c>
      <c r="L3" s="17">
        <f>+L1-I2</f>
        <v>4716</v>
      </c>
      <c r="M3" s="17">
        <f>+M1</f>
        <v>154</v>
      </c>
    </row>
    <row r="4" spans="1:13" x14ac:dyDescent="0.25">
      <c r="A4" s="1" t="s">
        <v>177</v>
      </c>
      <c r="B4" s="5" t="s">
        <v>6</v>
      </c>
      <c r="C4" s="5">
        <v>5</v>
      </c>
      <c r="D4" s="5">
        <v>3</v>
      </c>
      <c r="E4" s="5">
        <v>3</v>
      </c>
      <c r="F4" s="5">
        <v>0</v>
      </c>
      <c r="G4" s="2">
        <v>0</v>
      </c>
    </row>
    <row r="5" spans="1:13" x14ac:dyDescent="0.25">
      <c r="A5" s="28" t="s">
        <v>177</v>
      </c>
      <c r="B5" s="29" t="s">
        <v>6</v>
      </c>
      <c r="C5" s="29">
        <v>63</v>
      </c>
      <c r="D5" s="29">
        <v>62</v>
      </c>
      <c r="E5" s="29">
        <v>62</v>
      </c>
      <c r="F5" s="29">
        <v>0</v>
      </c>
      <c r="G5" s="30">
        <v>0</v>
      </c>
    </row>
    <row r="6" spans="1:13" x14ac:dyDescent="0.25">
      <c r="A6" s="3" t="s">
        <v>177</v>
      </c>
      <c r="B6" s="6" t="s">
        <v>197</v>
      </c>
      <c r="C6" s="6">
        <v>8</v>
      </c>
      <c r="D6" s="6">
        <v>7</v>
      </c>
      <c r="E6" s="6">
        <v>4</v>
      </c>
      <c r="F6" s="6">
        <v>3</v>
      </c>
      <c r="G6" s="4">
        <v>0</v>
      </c>
    </row>
    <row r="7" spans="1:13" x14ac:dyDescent="0.25">
      <c r="A7" s="22" t="s">
        <v>177</v>
      </c>
      <c r="B7" s="23" t="s">
        <v>197</v>
      </c>
      <c r="C7" s="23">
        <v>19</v>
      </c>
      <c r="D7" s="23">
        <v>17</v>
      </c>
      <c r="E7" s="23">
        <v>16</v>
      </c>
      <c r="F7" s="23">
        <v>1</v>
      </c>
      <c r="G7" s="24">
        <v>0</v>
      </c>
    </row>
    <row r="8" spans="1:13" x14ac:dyDescent="0.25">
      <c r="A8" s="1" t="s">
        <v>177</v>
      </c>
      <c r="B8" s="5" t="s">
        <v>198</v>
      </c>
      <c r="C8" s="5">
        <v>6</v>
      </c>
      <c r="D8" s="5">
        <v>1</v>
      </c>
      <c r="E8" s="5">
        <v>1</v>
      </c>
      <c r="F8" s="5">
        <v>0</v>
      </c>
      <c r="G8" s="2">
        <v>0</v>
      </c>
    </row>
    <row r="9" spans="1:13" x14ac:dyDescent="0.25">
      <c r="A9" s="28" t="s">
        <v>177</v>
      </c>
      <c r="B9" s="29" t="s">
        <v>198</v>
      </c>
      <c r="C9" s="23">
        <v>32</v>
      </c>
      <c r="D9" s="23">
        <v>29</v>
      </c>
      <c r="E9" s="23">
        <v>25</v>
      </c>
      <c r="F9" s="23">
        <v>4</v>
      </c>
      <c r="G9" s="24">
        <v>0</v>
      </c>
    </row>
    <row r="10" spans="1:13" x14ac:dyDescent="0.25">
      <c r="A10" s="1" t="s">
        <v>177</v>
      </c>
      <c r="B10" s="5" t="s">
        <v>196</v>
      </c>
      <c r="C10" s="5">
        <v>1</v>
      </c>
      <c r="D10" s="5">
        <v>1</v>
      </c>
      <c r="E10" s="5">
        <v>0</v>
      </c>
      <c r="F10" s="5">
        <v>1</v>
      </c>
      <c r="G10" s="2">
        <v>0</v>
      </c>
    </row>
    <row r="11" spans="1:13" x14ac:dyDescent="0.25">
      <c r="A11" s="22" t="s">
        <v>177</v>
      </c>
      <c r="B11" s="23" t="s">
        <v>196</v>
      </c>
      <c r="C11" s="29">
        <v>9</v>
      </c>
      <c r="D11" s="29">
        <v>9</v>
      </c>
      <c r="E11" s="29">
        <v>7</v>
      </c>
      <c r="F11" s="29">
        <v>2</v>
      </c>
      <c r="G11" s="30">
        <v>0</v>
      </c>
    </row>
    <row r="12" spans="1:13" x14ac:dyDescent="0.25">
      <c r="A12" s="1" t="s">
        <v>177</v>
      </c>
      <c r="B12" s="5" t="s">
        <v>182</v>
      </c>
      <c r="C12" s="5">
        <v>7</v>
      </c>
      <c r="D12" s="5">
        <v>7</v>
      </c>
      <c r="E12" s="5">
        <v>7</v>
      </c>
      <c r="F12" s="5">
        <v>0</v>
      </c>
      <c r="G12" s="2">
        <v>0</v>
      </c>
    </row>
    <row r="13" spans="1:13" x14ac:dyDescent="0.25">
      <c r="A13" s="28" t="s">
        <v>177</v>
      </c>
      <c r="B13" s="29" t="s">
        <v>182</v>
      </c>
      <c r="C13" s="29">
        <v>9</v>
      </c>
      <c r="D13" s="29">
        <v>9</v>
      </c>
      <c r="E13" s="29">
        <v>9</v>
      </c>
      <c r="F13" s="29">
        <v>0</v>
      </c>
      <c r="G13" s="30">
        <v>0</v>
      </c>
    </row>
    <row r="14" spans="1:13" x14ac:dyDescent="0.25">
      <c r="A14" s="3" t="s">
        <v>177</v>
      </c>
      <c r="B14" s="6" t="s">
        <v>10</v>
      </c>
      <c r="C14" s="6">
        <v>4</v>
      </c>
      <c r="D14" s="6">
        <v>1</v>
      </c>
      <c r="E14" s="6">
        <v>1</v>
      </c>
      <c r="F14" s="6">
        <v>0</v>
      </c>
      <c r="G14" s="4">
        <v>0</v>
      </c>
    </row>
    <row r="15" spans="1:13" x14ac:dyDescent="0.25">
      <c r="A15" s="28" t="s">
        <v>177</v>
      </c>
      <c r="B15" s="29" t="s">
        <v>10</v>
      </c>
      <c r="C15" s="29">
        <v>4</v>
      </c>
      <c r="D15" s="29">
        <v>3</v>
      </c>
      <c r="E15" s="29">
        <v>1</v>
      </c>
      <c r="F15" s="29">
        <v>2</v>
      </c>
      <c r="G15" s="30">
        <v>0</v>
      </c>
    </row>
    <row r="16" spans="1:13" x14ac:dyDescent="0.25">
      <c r="A16" s="1" t="s">
        <v>177</v>
      </c>
      <c r="B16" s="5" t="s">
        <v>11</v>
      </c>
      <c r="C16" s="5">
        <v>4</v>
      </c>
      <c r="D16" s="5">
        <v>2</v>
      </c>
      <c r="E16" s="5">
        <v>2</v>
      </c>
      <c r="F16" s="5">
        <v>0</v>
      </c>
      <c r="G16" s="2">
        <v>0</v>
      </c>
    </row>
    <row r="17" spans="1:7" x14ac:dyDescent="0.25">
      <c r="A17" s="28" t="s">
        <v>177</v>
      </c>
      <c r="B17" s="29" t="s">
        <v>11</v>
      </c>
      <c r="C17" s="29">
        <v>7</v>
      </c>
      <c r="D17" s="29">
        <v>5</v>
      </c>
      <c r="E17" s="29">
        <v>3</v>
      </c>
      <c r="F17" s="29">
        <v>2</v>
      </c>
      <c r="G17" s="30">
        <v>0</v>
      </c>
    </row>
    <row r="18" spans="1:7" x14ac:dyDescent="0.25">
      <c r="A18" s="22" t="s">
        <v>177</v>
      </c>
      <c r="B18" s="23" t="s">
        <v>12</v>
      </c>
      <c r="C18" s="23">
        <v>1</v>
      </c>
      <c r="D18" s="23">
        <v>1</v>
      </c>
      <c r="E18" s="23">
        <v>1</v>
      </c>
      <c r="F18" s="23">
        <v>0</v>
      </c>
      <c r="G18" s="24">
        <v>0</v>
      </c>
    </row>
    <row r="19" spans="1:7" x14ac:dyDescent="0.25">
      <c r="A19" s="3" t="s">
        <v>177</v>
      </c>
      <c r="B19" s="6" t="s">
        <v>13</v>
      </c>
      <c r="C19" s="6">
        <v>2</v>
      </c>
      <c r="D19" s="6">
        <v>2</v>
      </c>
      <c r="E19" s="6">
        <v>2</v>
      </c>
      <c r="F19" s="6">
        <v>0</v>
      </c>
      <c r="G19" s="4">
        <v>0</v>
      </c>
    </row>
    <row r="20" spans="1:7" x14ac:dyDescent="0.25">
      <c r="A20" s="28" t="s">
        <v>177</v>
      </c>
      <c r="B20" s="29" t="s">
        <v>13</v>
      </c>
      <c r="C20" s="29">
        <v>32</v>
      </c>
      <c r="D20" s="29">
        <v>32</v>
      </c>
      <c r="E20" s="29">
        <v>24</v>
      </c>
      <c r="F20" s="29">
        <v>8</v>
      </c>
      <c r="G20" s="30">
        <v>0</v>
      </c>
    </row>
    <row r="21" spans="1:7" x14ac:dyDescent="0.25">
      <c r="A21" s="3" t="s">
        <v>177</v>
      </c>
      <c r="B21" s="6" t="s">
        <v>15</v>
      </c>
      <c r="C21" s="6">
        <v>3</v>
      </c>
      <c r="D21" s="6">
        <v>3</v>
      </c>
      <c r="E21" s="6">
        <v>3</v>
      </c>
      <c r="F21" s="6">
        <v>0</v>
      </c>
      <c r="G21" s="4">
        <v>0</v>
      </c>
    </row>
    <row r="22" spans="1:7" x14ac:dyDescent="0.25">
      <c r="A22" s="28" t="s">
        <v>177</v>
      </c>
      <c r="B22" s="29" t="s">
        <v>15</v>
      </c>
      <c r="C22" s="29">
        <v>19</v>
      </c>
      <c r="D22" s="29">
        <v>19</v>
      </c>
      <c r="E22" s="29">
        <v>14</v>
      </c>
      <c r="F22" s="29">
        <v>5</v>
      </c>
      <c r="G22" s="30">
        <v>0</v>
      </c>
    </row>
    <row r="23" spans="1:7" x14ac:dyDescent="0.25">
      <c r="A23" s="3" t="s">
        <v>168</v>
      </c>
      <c r="B23" s="6" t="s">
        <v>6</v>
      </c>
      <c r="C23" s="6">
        <v>14</v>
      </c>
      <c r="D23" s="6">
        <v>5</v>
      </c>
      <c r="E23" s="6">
        <v>1</v>
      </c>
      <c r="F23" s="6">
        <v>4</v>
      </c>
      <c r="G23" s="4">
        <v>0</v>
      </c>
    </row>
    <row r="24" spans="1:7" x14ac:dyDescent="0.25">
      <c r="A24" s="22" t="s">
        <v>168</v>
      </c>
      <c r="B24" s="23" t="s">
        <v>6</v>
      </c>
      <c r="C24" s="23">
        <v>60</v>
      </c>
      <c r="D24" s="23">
        <v>51</v>
      </c>
      <c r="E24" s="23">
        <v>37</v>
      </c>
      <c r="F24" s="23">
        <v>14</v>
      </c>
      <c r="G24" s="24">
        <v>0</v>
      </c>
    </row>
    <row r="25" spans="1:7" x14ac:dyDescent="0.25">
      <c r="A25" s="1" t="s">
        <v>168</v>
      </c>
      <c r="B25" s="6" t="s">
        <v>197</v>
      </c>
      <c r="C25" s="5">
        <v>10</v>
      </c>
      <c r="D25" s="5">
        <v>7</v>
      </c>
      <c r="E25" s="5">
        <v>4</v>
      </c>
      <c r="F25" s="5">
        <v>3</v>
      </c>
      <c r="G25" s="2">
        <v>0</v>
      </c>
    </row>
    <row r="26" spans="1:7" x14ac:dyDescent="0.25">
      <c r="A26" s="22" t="s">
        <v>168</v>
      </c>
      <c r="B26" s="23" t="s">
        <v>197</v>
      </c>
      <c r="C26" s="23">
        <v>72</v>
      </c>
      <c r="D26" s="23">
        <v>66</v>
      </c>
      <c r="E26" s="23">
        <v>45</v>
      </c>
      <c r="F26" s="23">
        <v>21</v>
      </c>
      <c r="G26" s="24">
        <v>0</v>
      </c>
    </row>
    <row r="27" spans="1:7" x14ac:dyDescent="0.25">
      <c r="A27" s="3" t="s">
        <v>168</v>
      </c>
      <c r="B27" s="5" t="s">
        <v>198</v>
      </c>
      <c r="C27" s="6">
        <v>4</v>
      </c>
      <c r="D27" s="6">
        <v>3</v>
      </c>
      <c r="E27" s="6">
        <v>0</v>
      </c>
      <c r="F27" s="6">
        <v>3</v>
      </c>
      <c r="G27" s="4">
        <v>0</v>
      </c>
    </row>
    <row r="28" spans="1:7" x14ac:dyDescent="0.25">
      <c r="A28" s="28" t="s">
        <v>168</v>
      </c>
      <c r="B28" s="29" t="s">
        <v>198</v>
      </c>
      <c r="C28" s="29">
        <v>12</v>
      </c>
      <c r="D28" s="29">
        <v>12</v>
      </c>
      <c r="E28" s="29">
        <v>0</v>
      </c>
      <c r="F28" s="29">
        <v>12</v>
      </c>
      <c r="G28" s="30">
        <v>0</v>
      </c>
    </row>
    <row r="29" spans="1:7" x14ac:dyDescent="0.25">
      <c r="A29" s="3" t="s">
        <v>168</v>
      </c>
      <c r="B29" s="5" t="s">
        <v>196</v>
      </c>
      <c r="C29" s="6">
        <v>30</v>
      </c>
      <c r="D29" s="6">
        <v>24</v>
      </c>
      <c r="E29" s="6">
        <v>19</v>
      </c>
      <c r="F29" s="6">
        <v>5</v>
      </c>
      <c r="G29" s="4">
        <v>0</v>
      </c>
    </row>
    <row r="30" spans="1:7" x14ac:dyDescent="0.25">
      <c r="A30" s="22" t="s">
        <v>168</v>
      </c>
      <c r="B30" s="23" t="s">
        <v>196</v>
      </c>
      <c r="C30" s="23">
        <v>101</v>
      </c>
      <c r="D30" s="23">
        <v>97</v>
      </c>
      <c r="E30" s="23">
        <v>60</v>
      </c>
      <c r="F30" s="23">
        <v>37</v>
      </c>
      <c r="G30" s="24">
        <v>0</v>
      </c>
    </row>
    <row r="31" spans="1:7" x14ac:dyDescent="0.25">
      <c r="A31" s="1" t="s">
        <v>168</v>
      </c>
      <c r="B31" s="5" t="s">
        <v>182</v>
      </c>
      <c r="C31" s="5">
        <v>19</v>
      </c>
      <c r="D31" s="5">
        <v>16</v>
      </c>
      <c r="E31" s="5">
        <v>16</v>
      </c>
      <c r="F31" s="5">
        <v>0</v>
      </c>
      <c r="G31" s="2">
        <v>0</v>
      </c>
    </row>
    <row r="32" spans="1:7" x14ac:dyDescent="0.25">
      <c r="A32" s="28" t="s">
        <v>168</v>
      </c>
      <c r="B32" s="29" t="s">
        <v>182</v>
      </c>
      <c r="C32" s="29">
        <v>109</v>
      </c>
      <c r="D32" s="29">
        <v>108</v>
      </c>
      <c r="E32" s="29">
        <v>107</v>
      </c>
      <c r="F32" s="29">
        <v>1</v>
      </c>
      <c r="G32" s="30">
        <v>0</v>
      </c>
    </row>
    <row r="33" spans="1:7" x14ac:dyDescent="0.25">
      <c r="A33" s="3" t="s">
        <v>168</v>
      </c>
      <c r="B33" s="6" t="s">
        <v>10</v>
      </c>
      <c r="C33" s="6">
        <v>7</v>
      </c>
      <c r="D33" s="6">
        <v>4</v>
      </c>
      <c r="E33" s="6">
        <v>4</v>
      </c>
      <c r="F33" s="6">
        <v>0</v>
      </c>
      <c r="G33" s="4">
        <v>0</v>
      </c>
    </row>
    <row r="34" spans="1:7" x14ac:dyDescent="0.25">
      <c r="A34" s="28" t="s">
        <v>168</v>
      </c>
      <c r="B34" s="29" t="s">
        <v>10</v>
      </c>
      <c r="C34" s="29">
        <v>35</v>
      </c>
      <c r="D34" s="29">
        <v>31</v>
      </c>
      <c r="E34" s="29">
        <v>25</v>
      </c>
      <c r="F34" s="29">
        <v>6</v>
      </c>
      <c r="G34" s="30">
        <v>0</v>
      </c>
    </row>
    <row r="35" spans="1:7" x14ac:dyDescent="0.25">
      <c r="A35" s="3" t="s">
        <v>168</v>
      </c>
      <c r="B35" s="6" t="s">
        <v>11</v>
      </c>
      <c r="C35" s="6">
        <v>3</v>
      </c>
      <c r="D35" s="6">
        <v>2</v>
      </c>
      <c r="E35" s="6">
        <v>0</v>
      </c>
      <c r="F35" s="6">
        <v>2</v>
      </c>
      <c r="G35" s="4">
        <v>0</v>
      </c>
    </row>
    <row r="36" spans="1:7" x14ac:dyDescent="0.25">
      <c r="A36" s="28" t="s">
        <v>168</v>
      </c>
      <c r="B36" s="29" t="s">
        <v>11</v>
      </c>
      <c r="C36" s="29">
        <v>55</v>
      </c>
      <c r="D36" s="29">
        <v>51</v>
      </c>
      <c r="E36" s="29">
        <v>22</v>
      </c>
      <c r="F36" s="29">
        <v>29</v>
      </c>
      <c r="G36" s="30">
        <v>0</v>
      </c>
    </row>
    <row r="37" spans="1:7" x14ac:dyDescent="0.25">
      <c r="A37" s="3" t="s">
        <v>168</v>
      </c>
      <c r="B37" s="6" t="s">
        <v>12</v>
      </c>
      <c r="C37" s="6">
        <v>4</v>
      </c>
      <c r="D37" s="6">
        <v>3</v>
      </c>
      <c r="E37" s="6">
        <v>2</v>
      </c>
      <c r="F37" s="6">
        <v>1</v>
      </c>
      <c r="G37" s="4">
        <v>0</v>
      </c>
    </row>
    <row r="38" spans="1:7" x14ac:dyDescent="0.25">
      <c r="A38" s="22" t="s">
        <v>168</v>
      </c>
      <c r="B38" s="23" t="s">
        <v>12</v>
      </c>
      <c r="C38" s="23">
        <v>14</v>
      </c>
      <c r="D38" s="23">
        <v>13</v>
      </c>
      <c r="E38" s="23">
        <v>13</v>
      </c>
      <c r="F38" s="23">
        <v>0</v>
      </c>
      <c r="G38" s="24">
        <v>0</v>
      </c>
    </row>
    <row r="39" spans="1:7" x14ac:dyDescent="0.25">
      <c r="A39" s="3" t="s">
        <v>168</v>
      </c>
      <c r="B39" s="6" t="s">
        <v>13</v>
      </c>
      <c r="C39" s="6">
        <v>11</v>
      </c>
      <c r="D39" s="6">
        <v>11</v>
      </c>
      <c r="E39" s="6">
        <v>10</v>
      </c>
      <c r="F39" s="6">
        <v>1</v>
      </c>
      <c r="G39" s="4">
        <v>0</v>
      </c>
    </row>
    <row r="40" spans="1:7" x14ac:dyDescent="0.25">
      <c r="A40" s="28" t="s">
        <v>168</v>
      </c>
      <c r="B40" s="29" t="s">
        <v>13</v>
      </c>
      <c r="C40" s="29">
        <v>73</v>
      </c>
      <c r="D40" s="29">
        <v>73</v>
      </c>
      <c r="E40" s="29">
        <v>59</v>
      </c>
      <c r="F40" s="29">
        <v>14</v>
      </c>
      <c r="G40" s="30">
        <v>0</v>
      </c>
    </row>
    <row r="41" spans="1:7" x14ac:dyDescent="0.25">
      <c r="A41" s="1" t="s">
        <v>168</v>
      </c>
      <c r="B41" s="5" t="s">
        <v>15</v>
      </c>
      <c r="C41" s="5">
        <v>11</v>
      </c>
      <c r="D41" s="5">
        <v>10</v>
      </c>
      <c r="E41" s="5">
        <v>8</v>
      </c>
      <c r="F41" s="5">
        <v>2</v>
      </c>
      <c r="G41" s="2">
        <v>0</v>
      </c>
    </row>
    <row r="42" spans="1:7" x14ac:dyDescent="0.25">
      <c r="A42" s="22" t="s">
        <v>168</v>
      </c>
      <c r="B42" s="23" t="s">
        <v>15</v>
      </c>
      <c r="C42" s="23">
        <v>22</v>
      </c>
      <c r="D42" s="23">
        <v>17</v>
      </c>
      <c r="E42" s="23">
        <v>15</v>
      </c>
      <c r="F42" s="23">
        <v>2</v>
      </c>
      <c r="G42" s="24">
        <v>0</v>
      </c>
    </row>
    <row r="43" spans="1:7" x14ac:dyDescent="0.25">
      <c r="A43" s="28" t="s">
        <v>55</v>
      </c>
      <c r="B43" s="29" t="s">
        <v>1</v>
      </c>
      <c r="C43" s="29">
        <v>3</v>
      </c>
      <c r="D43" s="29">
        <v>3</v>
      </c>
      <c r="E43" s="29">
        <v>3</v>
      </c>
      <c r="F43" s="29">
        <v>0</v>
      </c>
      <c r="G43" s="30">
        <v>0</v>
      </c>
    </row>
    <row r="44" spans="1:7" x14ac:dyDescent="0.25">
      <c r="A44" s="1" t="s">
        <v>55</v>
      </c>
      <c r="B44" s="5" t="s">
        <v>181</v>
      </c>
      <c r="C44" s="5">
        <v>2</v>
      </c>
      <c r="D44" s="5">
        <v>0</v>
      </c>
      <c r="E44" s="5">
        <v>0</v>
      </c>
      <c r="F44" s="5">
        <v>0</v>
      </c>
      <c r="G44" s="2">
        <v>0</v>
      </c>
    </row>
    <row r="45" spans="1:7" x14ac:dyDescent="0.25">
      <c r="A45" s="3" t="s">
        <v>55</v>
      </c>
      <c r="B45" s="6" t="s">
        <v>6</v>
      </c>
      <c r="C45" s="6">
        <v>8</v>
      </c>
      <c r="D45" s="6">
        <v>8</v>
      </c>
      <c r="E45" s="6">
        <v>4</v>
      </c>
      <c r="F45" s="6">
        <v>4</v>
      </c>
      <c r="G45" s="4">
        <v>0</v>
      </c>
    </row>
    <row r="46" spans="1:7" x14ac:dyDescent="0.25">
      <c r="A46" s="22" t="s">
        <v>55</v>
      </c>
      <c r="B46" s="23" t="s">
        <v>6</v>
      </c>
      <c r="C46" s="23">
        <v>51</v>
      </c>
      <c r="D46" s="23">
        <v>46</v>
      </c>
      <c r="E46" s="23">
        <v>34</v>
      </c>
      <c r="F46" s="23">
        <v>12</v>
      </c>
      <c r="G46" s="24">
        <v>0</v>
      </c>
    </row>
    <row r="47" spans="1:7" x14ac:dyDescent="0.25">
      <c r="A47" s="1" t="s">
        <v>55</v>
      </c>
      <c r="B47" s="6" t="s">
        <v>197</v>
      </c>
      <c r="C47" s="5">
        <v>3</v>
      </c>
      <c r="D47" s="5">
        <v>2</v>
      </c>
      <c r="E47" s="5">
        <v>0</v>
      </c>
      <c r="F47" s="5">
        <v>2</v>
      </c>
      <c r="G47" s="2">
        <v>0</v>
      </c>
    </row>
    <row r="48" spans="1:7" x14ac:dyDescent="0.25">
      <c r="A48" s="28" t="s">
        <v>55</v>
      </c>
      <c r="B48" s="23" t="s">
        <v>197</v>
      </c>
      <c r="C48" s="29">
        <v>40</v>
      </c>
      <c r="D48" s="29">
        <v>40</v>
      </c>
      <c r="E48" s="29">
        <v>17</v>
      </c>
      <c r="F48" s="29">
        <v>23</v>
      </c>
      <c r="G48" s="30">
        <v>0</v>
      </c>
    </row>
    <row r="49" spans="1:7" x14ac:dyDescent="0.25">
      <c r="A49" s="28" t="s">
        <v>55</v>
      </c>
      <c r="B49" s="29" t="s">
        <v>198</v>
      </c>
      <c r="C49" s="29">
        <v>7</v>
      </c>
      <c r="D49" s="29">
        <v>7</v>
      </c>
      <c r="E49" s="29">
        <v>0</v>
      </c>
      <c r="F49" s="29">
        <v>7</v>
      </c>
      <c r="G49" s="30">
        <v>0</v>
      </c>
    </row>
    <row r="50" spans="1:7" x14ac:dyDescent="0.25">
      <c r="A50" s="3" t="s">
        <v>55</v>
      </c>
      <c r="B50" s="5" t="s">
        <v>196</v>
      </c>
      <c r="C50" s="6">
        <v>7</v>
      </c>
      <c r="D50" s="6">
        <v>5</v>
      </c>
      <c r="E50" s="6">
        <v>2</v>
      </c>
      <c r="F50" s="6">
        <v>3</v>
      </c>
      <c r="G50" s="4">
        <v>0</v>
      </c>
    </row>
    <row r="51" spans="1:7" x14ac:dyDescent="0.25">
      <c r="A51" s="22" t="s">
        <v>55</v>
      </c>
      <c r="B51" s="23" t="s">
        <v>196</v>
      </c>
      <c r="C51" s="29">
        <v>181</v>
      </c>
      <c r="D51" s="29">
        <v>179</v>
      </c>
      <c r="E51" s="29">
        <v>107</v>
      </c>
      <c r="F51" s="29">
        <v>72</v>
      </c>
      <c r="G51" s="30">
        <v>0</v>
      </c>
    </row>
    <row r="52" spans="1:7" x14ac:dyDescent="0.25">
      <c r="A52" s="3" t="s">
        <v>55</v>
      </c>
      <c r="B52" s="6" t="s">
        <v>182</v>
      </c>
      <c r="C52" s="6">
        <v>11</v>
      </c>
      <c r="D52" s="6">
        <v>10</v>
      </c>
      <c r="E52" s="6">
        <v>10</v>
      </c>
      <c r="F52" s="6">
        <v>0</v>
      </c>
      <c r="G52" s="4">
        <v>0</v>
      </c>
    </row>
    <row r="53" spans="1:7" x14ac:dyDescent="0.25">
      <c r="A53" s="22" t="s">
        <v>55</v>
      </c>
      <c r="B53" s="23" t="s">
        <v>182</v>
      </c>
      <c r="C53" s="23">
        <v>100</v>
      </c>
      <c r="D53" s="23">
        <v>99</v>
      </c>
      <c r="E53" s="23">
        <v>89</v>
      </c>
      <c r="F53" s="23">
        <v>10</v>
      </c>
      <c r="G53" s="24">
        <v>0</v>
      </c>
    </row>
    <row r="54" spans="1:7" x14ac:dyDescent="0.25">
      <c r="A54" s="28" t="s">
        <v>55</v>
      </c>
      <c r="B54" s="29" t="s">
        <v>10</v>
      </c>
      <c r="C54" s="29">
        <v>13</v>
      </c>
      <c r="D54" s="29">
        <v>12</v>
      </c>
      <c r="E54" s="29">
        <v>9</v>
      </c>
      <c r="F54" s="29">
        <v>3</v>
      </c>
      <c r="G54" s="30">
        <v>0</v>
      </c>
    </row>
    <row r="55" spans="1:7" x14ac:dyDescent="0.25">
      <c r="A55" s="28" t="s">
        <v>55</v>
      </c>
      <c r="B55" s="29" t="s">
        <v>11</v>
      </c>
      <c r="C55" s="29">
        <v>8</v>
      </c>
      <c r="D55" s="29">
        <v>7</v>
      </c>
      <c r="E55" s="29">
        <v>3</v>
      </c>
      <c r="F55" s="29">
        <v>4</v>
      </c>
      <c r="G55" s="30">
        <v>0</v>
      </c>
    </row>
    <row r="56" spans="1:7" x14ac:dyDescent="0.25">
      <c r="A56" s="28" t="s">
        <v>55</v>
      </c>
      <c r="B56" s="29" t="s">
        <v>12</v>
      </c>
      <c r="C56" s="29">
        <v>6</v>
      </c>
      <c r="D56" s="29">
        <v>6</v>
      </c>
      <c r="E56" s="29">
        <v>6</v>
      </c>
      <c r="F56" s="29">
        <v>0</v>
      </c>
      <c r="G56" s="30">
        <v>0</v>
      </c>
    </row>
    <row r="57" spans="1:7" x14ac:dyDescent="0.25">
      <c r="A57" s="3" t="s">
        <v>55</v>
      </c>
      <c r="B57" s="6" t="s">
        <v>13</v>
      </c>
      <c r="C57" s="6">
        <v>5</v>
      </c>
      <c r="D57" s="6">
        <v>4</v>
      </c>
      <c r="E57" s="6">
        <v>3</v>
      </c>
      <c r="F57" s="6">
        <v>1</v>
      </c>
      <c r="G57" s="4">
        <v>0</v>
      </c>
    </row>
    <row r="58" spans="1:7" x14ac:dyDescent="0.25">
      <c r="A58" s="28" t="s">
        <v>55</v>
      </c>
      <c r="B58" s="29" t="s">
        <v>13</v>
      </c>
      <c r="C58" s="29">
        <v>42</v>
      </c>
      <c r="D58" s="29">
        <v>41</v>
      </c>
      <c r="E58" s="29">
        <v>33</v>
      </c>
      <c r="F58" s="29">
        <v>8</v>
      </c>
      <c r="G58" s="30">
        <v>0</v>
      </c>
    </row>
    <row r="59" spans="1:7" x14ac:dyDescent="0.25">
      <c r="A59" s="1" t="s">
        <v>55</v>
      </c>
      <c r="B59" s="5" t="s">
        <v>15</v>
      </c>
      <c r="C59" s="5">
        <v>5</v>
      </c>
      <c r="D59" s="5">
        <v>5</v>
      </c>
      <c r="E59" s="5">
        <v>3</v>
      </c>
      <c r="F59" s="5">
        <v>2</v>
      </c>
      <c r="G59" s="2">
        <v>0</v>
      </c>
    </row>
    <row r="60" spans="1:7" x14ac:dyDescent="0.25">
      <c r="A60" s="22" t="s">
        <v>55</v>
      </c>
      <c r="B60" s="23" t="s">
        <v>15</v>
      </c>
      <c r="C60" s="23">
        <v>20</v>
      </c>
      <c r="D60" s="23">
        <v>18</v>
      </c>
      <c r="E60" s="23">
        <v>17</v>
      </c>
      <c r="F60" s="23">
        <v>1</v>
      </c>
      <c r="G60" s="24">
        <v>0</v>
      </c>
    </row>
    <row r="61" spans="1:7" x14ac:dyDescent="0.25">
      <c r="A61" s="28" t="s">
        <v>56</v>
      </c>
      <c r="B61" s="29" t="s">
        <v>6</v>
      </c>
      <c r="C61" s="29">
        <v>35</v>
      </c>
      <c r="D61" s="29">
        <v>34</v>
      </c>
      <c r="E61" s="29">
        <v>22</v>
      </c>
      <c r="F61" s="29">
        <v>12</v>
      </c>
      <c r="G61" s="30">
        <v>1</v>
      </c>
    </row>
    <row r="62" spans="1:7" x14ac:dyDescent="0.25">
      <c r="A62" s="3" t="s">
        <v>56</v>
      </c>
      <c r="B62" s="6" t="s">
        <v>197</v>
      </c>
      <c r="C62" s="6">
        <v>6</v>
      </c>
      <c r="D62" s="6">
        <v>6</v>
      </c>
      <c r="E62" s="6">
        <v>1</v>
      </c>
      <c r="F62" s="6">
        <v>5</v>
      </c>
      <c r="G62" s="4">
        <v>0</v>
      </c>
    </row>
    <row r="63" spans="1:7" x14ac:dyDescent="0.25">
      <c r="A63" s="22" t="s">
        <v>56</v>
      </c>
      <c r="B63" s="23" t="s">
        <v>197</v>
      </c>
      <c r="C63" s="23">
        <v>42</v>
      </c>
      <c r="D63" s="23">
        <v>42</v>
      </c>
      <c r="E63" s="23">
        <v>30</v>
      </c>
      <c r="F63" s="23">
        <v>12</v>
      </c>
      <c r="G63" s="24">
        <v>0</v>
      </c>
    </row>
    <row r="64" spans="1:7" x14ac:dyDescent="0.25">
      <c r="A64" s="1" t="s">
        <v>56</v>
      </c>
      <c r="B64" s="5" t="s">
        <v>198</v>
      </c>
      <c r="C64" s="5">
        <v>14</v>
      </c>
      <c r="D64" s="5">
        <v>13</v>
      </c>
      <c r="E64" s="5">
        <v>5</v>
      </c>
      <c r="F64" s="5">
        <v>8</v>
      </c>
      <c r="G64" s="2">
        <v>0</v>
      </c>
    </row>
    <row r="65" spans="1:7" x14ac:dyDescent="0.25">
      <c r="A65" s="22" t="s">
        <v>56</v>
      </c>
      <c r="B65" s="29" t="s">
        <v>198</v>
      </c>
      <c r="C65" s="23">
        <v>68</v>
      </c>
      <c r="D65" s="23">
        <v>59</v>
      </c>
      <c r="E65" s="23">
        <v>46</v>
      </c>
      <c r="F65" s="23">
        <v>13</v>
      </c>
      <c r="G65" s="24">
        <v>0</v>
      </c>
    </row>
    <row r="66" spans="1:7" x14ac:dyDescent="0.25">
      <c r="A66" s="3" t="s">
        <v>56</v>
      </c>
      <c r="B66" s="5" t="s">
        <v>196</v>
      </c>
      <c r="C66" s="6">
        <v>3</v>
      </c>
      <c r="D66" s="6">
        <v>3</v>
      </c>
      <c r="E66" s="6">
        <v>1</v>
      </c>
      <c r="F66" s="6">
        <v>2</v>
      </c>
      <c r="G66" s="4">
        <v>0</v>
      </c>
    </row>
    <row r="67" spans="1:7" x14ac:dyDescent="0.25">
      <c r="A67" s="22" t="s">
        <v>56</v>
      </c>
      <c r="B67" s="23" t="s">
        <v>196</v>
      </c>
      <c r="C67" s="23">
        <v>24</v>
      </c>
      <c r="D67" s="23">
        <v>23</v>
      </c>
      <c r="E67" s="23">
        <v>14</v>
      </c>
      <c r="F67" s="23">
        <v>9</v>
      </c>
      <c r="G67" s="24">
        <v>0</v>
      </c>
    </row>
    <row r="68" spans="1:7" x14ac:dyDescent="0.25">
      <c r="A68" s="1" t="s">
        <v>56</v>
      </c>
      <c r="B68" s="5" t="s">
        <v>182</v>
      </c>
      <c r="C68" s="5">
        <v>1</v>
      </c>
      <c r="D68" s="5">
        <v>1</v>
      </c>
      <c r="E68" s="5">
        <v>1</v>
      </c>
      <c r="F68" s="5">
        <v>0</v>
      </c>
      <c r="G68" s="2">
        <v>0</v>
      </c>
    </row>
    <row r="69" spans="1:7" x14ac:dyDescent="0.25">
      <c r="A69" s="28" t="s">
        <v>56</v>
      </c>
      <c r="B69" s="29" t="s">
        <v>182</v>
      </c>
      <c r="C69" s="29">
        <v>14</v>
      </c>
      <c r="D69" s="29">
        <v>14</v>
      </c>
      <c r="E69" s="29">
        <v>14</v>
      </c>
      <c r="F69" s="29">
        <v>0</v>
      </c>
      <c r="G69" s="30">
        <v>0</v>
      </c>
    </row>
    <row r="70" spans="1:7" x14ac:dyDescent="0.25">
      <c r="A70" s="3" t="s">
        <v>56</v>
      </c>
      <c r="B70" s="6" t="s">
        <v>10</v>
      </c>
      <c r="C70" s="6">
        <v>1</v>
      </c>
      <c r="D70" s="6">
        <v>1</v>
      </c>
      <c r="E70" s="6">
        <v>1</v>
      </c>
      <c r="F70" s="6">
        <v>0</v>
      </c>
      <c r="G70" s="4">
        <v>0</v>
      </c>
    </row>
    <row r="71" spans="1:7" x14ac:dyDescent="0.25">
      <c r="A71" s="22" t="s">
        <v>56</v>
      </c>
      <c r="B71" s="23" t="s">
        <v>10</v>
      </c>
      <c r="C71" s="23">
        <v>15</v>
      </c>
      <c r="D71" s="23">
        <v>14</v>
      </c>
      <c r="E71" s="23">
        <v>8</v>
      </c>
      <c r="F71" s="23">
        <v>6</v>
      </c>
      <c r="G71" s="24">
        <v>0</v>
      </c>
    </row>
    <row r="72" spans="1:7" x14ac:dyDescent="0.25">
      <c r="A72" s="1" t="s">
        <v>56</v>
      </c>
      <c r="B72" s="5" t="s">
        <v>11</v>
      </c>
      <c r="C72" s="5">
        <v>4</v>
      </c>
      <c r="D72" s="5">
        <v>4</v>
      </c>
      <c r="E72" s="5">
        <v>3</v>
      </c>
      <c r="F72" s="5">
        <v>1</v>
      </c>
      <c r="G72" s="2">
        <v>0</v>
      </c>
    </row>
    <row r="73" spans="1:7" x14ac:dyDescent="0.25">
      <c r="A73" s="28" t="s">
        <v>56</v>
      </c>
      <c r="B73" s="29" t="s">
        <v>11</v>
      </c>
      <c r="C73" s="29">
        <v>36</v>
      </c>
      <c r="D73" s="29">
        <v>36</v>
      </c>
      <c r="E73" s="29">
        <v>18</v>
      </c>
      <c r="F73" s="29">
        <v>18</v>
      </c>
      <c r="G73" s="30">
        <v>0</v>
      </c>
    </row>
    <row r="74" spans="1:7" x14ac:dyDescent="0.25">
      <c r="A74" s="28" t="s">
        <v>56</v>
      </c>
      <c r="B74" s="29" t="s">
        <v>12</v>
      </c>
      <c r="C74" s="29">
        <v>14</v>
      </c>
      <c r="D74" s="29">
        <v>12</v>
      </c>
      <c r="E74" s="29">
        <v>10</v>
      </c>
      <c r="F74" s="29">
        <v>2</v>
      </c>
      <c r="G74" s="30">
        <v>0</v>
      </c>
    </row>
    <row r="75" spans="1:7" x14ac:dyDescent="0.25">
      <c r="A75" s="1" t="s">
        <v>56</v>
      </c>
      <c r="B75" s="5" t="s">
        <v>13</v>
      </c>
      <c r="C75" s="5">
        <v>3</v>
      </c>
      <c r="D75" s="5">
        <v>3</v>
      </c>
      <c r="E75" s="5">
        <v>2</v>
      </c>
      <c r="F75" s="5">
        <v>1</v>
      </c>
      <c r="G75" s="2">
        <v>0</v>
      </c>
    </row>
    <row r="76" spans="1:7" x14ac:dyDescent="0.25">
      <c r="A76" s="22" t="s">
        <v>56</v>
      </c>
      <c r="B76" s="23" t="s">
        <v>13</v>
      </c>
      <c r="C76" s="23">
        <v>42</v>
      </c>
      <c r="D76" s="23">
        <v>42</v>
      </c>
      <c r="E76" s="23">
        <v>33</v>
      </c>
      <c r="F76" s="23">
        <v>9</v>
      </c>
      <c r="G76" s="24">
        <v>0</v>
      </c>
    </row>
    <row r="77" spans="1:7" x14ac:dyDescent="0.25">
      <c r="A77" s="1" t="s">
        <v>56</v>
      </c>
      <c r="B77" s="5" t="s">
        <v>15</v>
      </c>
      <c r="C77" s="5">
        <v>3</v>
      </c>
      <c r="D77" s="5">
        <v>3</v>
      </c>
      <c r="E77" s="5">
        <v>3</v>
      </c>
      <c r="F77" s="5">
        <v>0</v>
      </c>
      <c r="G77" s="2">
        <v>0</v>
      </c>
    </row>
    <row r="78" spans="1:7" x14ac:dyDescent="0.25">
      <c r="A78" s="22" t="s">
        <v>56</v>
      </c>
      <c r="B78" s="23" t="s">
        <v>15</v>
      </c>
      <c r="C78" s="23">
        <v>6</v>
      </c>
      <c r="D78" s="23">
        <v>6</v>
      </c>
      <c r="E78" s="23">
        <v>6</v>
      </c>
      <c r="F78" s="23">
        <v>0</v>
      </c>
      <c r="G78" s="24">
        <v>0</v>
      </c>
    </row>
    <row r="79" spans="1:7" x14ac:dyDescent="0.25">
      <c r="A79" s="3" t="s">
        <v>172</v>
      </c>
      <c r="B79" s="6" t="s">
        <v>181</v>
      </c>
      <c r="C79" s="6">
        <v>2</v>
      </c>
      <c r="D79" s="6">
        <v>0</v>
      </c>
      <c r="E79" s="6">
        <v>0</v>
      </c>
      <c r="F79" s="6">
        <v>0</v>
      </c>
      <c r="G79" s="4">
        <v>0</v>
      </c>
    </row>
    <row r="80" spans="1:7" x14ac:dyDescent="0.25">
      <c r="A80" s="1" t="s">
        <v>172</v>
      </c>
      <c r="B80" s="5" t="s">
        <v>6</v>
      </c>
      <c r="C80" s="5">
        <v>8</v>
      </c>
      <c r="D80" s="5">
        <v>6</v>
      </c>
      <c r="E80" s="5">
        <v>4</v>
      </c>
      <c r="F80" s="5">
        <v>2</v>
      </c>
      <c r="G80" s="2">
        <v>0</v>
      </c>
    </row>
    <row r="81" spans="1:7" x14ac:dyDescent="0.25">
      <c r="A81" s="28" t="s">
        <v>172</v>
      </c>
      <c r="B81" s="29" t="s">
        <v>6</v>
      </c>
      <c r="C81" s="29">
        <v>67</v>
      </c>
      <c r="D81" s="29">
        <v>65</v>
      </c>
      <c r="E81" s="29">
        <v>42</v>
      </c>
      <c r="F81" s="29">
        <v>23</v>
      </c>
      <c r="G81" s="30">
        <v>0</v>
      </c>
    </row>
    <row r="82" spans="1:7" x14ac:dyDescent="0.25">
      <c r="A82" s="3" t="s">
        <v>172</v>
      </c>
      <c r="B82" s="6" t="s">
        <v>197</v>
      </c>
      <c r="C82" s="6">
        <v>9</v>
      </c>
      <c r="D82" s="6">
        <v>7</v>
      </c>
      <c r="E82" s="6">
        <v>5</v>
      </c>
      <c r="F82" s="6">
        <v>2</v>
      </c>
      <c r="G82" s="4">
        <v>0</v>
      </c>
    </row>
    <row r="83" spans="1:7" x14ac:dyDescent="0.25">
      <c r="A83" s="22" t="s">
        <v>172</v>
      </c>
      <c r="B83" s="23" t="s">
        <v>197</v>
      </c>
      <c r="C83" s="23">
        <v>61</v>
      </c>
      <c r="D83" s="23">
        <v>58</v>
      </c>
      <c r="E83" s="23">
        <v>36</v>
      </c>
      <c r="F83" s="23">
        <v>22</v>
      </c>
      <c r="G83" s="24">
        <v>0</v>
      </c>
    </row>
    <row r="84" spans="1:7" x14ac:dyDescent="0.25">
      <c r="A84" s="3" t="s">
        <v>172</v>
      </c>
      <c r="B84" s="5" t="s">
        <v>198</v>
      </c>
      <c r="C84" s="6">
        <v>2</v>
      </c>
      <c r="D84" s="6">
        <v>2</v>
      </c>
      <c r="E84" s="6">
        <v>0</v>
      </c>
      <c r="F84" s="6">
        <v>2</v>
      </c>
      <c r="G84" s="4">
        <v>0</v>
      </c>
    </row>
    <row r="85" spans="1:7" x14ac:dyDescent="0.25">
      <c r="A85" s="22" t="s">
        <v>172</v>
      </c>
      <c r="B85" s="29" t="s">
        <v>198</v>
      </c>
      <c r="C85" s="23">
        <v>11</v>
      </c>
      <c r="D85" s="23">
        <v>11</v>
      </c>
      <c r="E85" s="23">
        <v>0</v>
      </c>
      <c r="F85" s="23">
        <v>11</v>
      </c>
      <c r="G85" s="24">
        <v>0</v>
      </c>
    </row>
    <row r="86" spans="1:7" x14ac:dyDescent="0.25">
      <c r="A86" s="1" t="s">
        <v>172</v>
      </c>
      <c r="B86" s="5" t="s">
        <v>196</v>
      </c>
      <c r="C86" s="5">
        <v>16</v>
      </c>
      <c r="D86" s="5">
        <v>16</v>
      </c>
      <c r="E86" s="5">
        <v>14</v>
      </c>
      <c r="F86" s="5">
        <v>2</v>
      </c>
      <c r="G86" s="2">
        <v>0</v>
      </c>
    </row>
    <row r="87" spans="1:7" x14ac:dyDescent="0.25">
      <c r="A87" s="28" t="s">
        <v>172</v>
      </c>
      <c r="B87" s="23" t="s">
        <v>196</v>
      </c>
      <c r="C87" s="29">
        <v>87</v>
      </c>
      <c r="D87" s="29">
        <v>83</v>
      </c>
      <c r="E87" s="29">
        <v>59</v>
      </c>
      <c r="F87" s="29">
        <v>24</v>
      </c>
      <c r="G87" s="30">
        <v>0</v>
      </c>
    </row>
    <row r="88" spans="1:7" x14ac:dyDescent="0.25">
      <c r="A88" s="3" t="s">
        <v>172</v>
      </c>
      <c r="B88" s="6" t="s">
        <v>182</v>
      </c>
      <c r="C88" s="6">
        <v>22</v>
      </c>
      <c r="D88" s="6">
        <v>19</v>
      </c>
      <c r="E88" s="6">
        <v>19</v>
      </c>
      <c r="F88" s="6">
        <v>0</v>
      </c>
      <c r="G88" s="4">
        <v>0</v>
      </c>
    </row>
    <row r="89" spans="1:7" x14ac:dyDescent="0.25">
      <c r="A89" s="28" t="s">
        <v>172</v>
      </c>
      <c r="B89" s="29" t="s">
        <v>182</v>
      </c>
      <c r="C89" s="29">
        <v>111</v>
      </c>
      <c r="D89" s="29">
        <v>107</v>
      </c>
      <c r="E89" s="29">
        <v>106</v>
      </c>
      <c r="F89" s="29">
        <v>1</v>
      </c>
      <c r="G89" s="30">
        <v>0</v>
      </c>
    </row>
    <row r="90" spans="1:7" x14ac:dyDescent="0.25">
      <c r="A90" s="3" t="s">
        <v>172</v>
      </c>
      <c r="B90" s="6" t="s">
        <v>10</v>
      </c>
      <c r="C90" s="6">
        <v>5</v>
      </c>
      <c r="D90" s="6">
        <v>2</v>
      </c>
      <c r="E90" s="6">
        <v>2</v>
      </c>
      <c r="F90" s="6">
        <v>0</v>
      </c>
      <c r="G90" s="4">
        <v>3</v>
      </c>
    </row>
    <row r="91" spans="1:7" x14ac:dyDescent="0.25">
      <c r="A91" s="22" t="s">
        <v>172</v>
      </c>
      <c r="B91" s="23" t="s">
        <v>10</v>
      </c>
      <c r="C91" s="23">
        <v>58</v>
      </c>
      <c r="D91" s="23">
        <v>29</v>
      </c>
      <c r="E91" s="23">
        <v>22</v>
      </c>
      <c r="F91" s="23">
        <v>7</v>
      </c>
      <c r="G91" s="24">
        <v>22</v>
      </c>
    </row>
    <row r="92" spans="1:7" x14ac:dyDescent="0.25">
      <c r="A92" s="1" t="s">
        <v>172</v>
      </c>
      <c r="B92" s="5" t="s">
        <v>11</v>
      </c>
      <c r="C92" s="5">
        <v>4</v>
      </c>
      <c r="D92" s="5">
        <v>2</v>
      </c>
      <c r="E92" s="5">
        <v>1</v>
      </c>
      <c r="F92" s="5">
        <v>1</v>
      </c>
      <c r="G92" s="2">
        <v>0</v>
      </c>
    </row>
    <row r="93" spans="1:7" x14ac:dyDescent="0.25">
      <c r="A93" s="22" t="s">
        <v>172</v>
      </c>
      <c r="B93" s="23" t="s">
        <v>11</v>
      </c>
      <c r="C93" s="23">
        <v>28</v>
      </c>
      <c r="D93" s="23">
        <v>28</v>
      </c>
      <c r="E93" s="23">
        <v>19</v>
      </c>
      <c r="F93" s="23">
        <v>9</v>
      </c>
      <c r="G93" s="24">
        <v>0</v>
      </c>
    </row>
    <row r="94" spans="1:7" x14ac:dyDescent="0.25">
      <c r="A94" s="1" t="s">
        <v>172</v>
      </c>
      <c r="B94" s="5" t="s">
        <v>12</v>
      </c>
      <c r="C94" s="5">
        <v>5</v>
      </c>
      <c r="D94" s="5">
        <v>4</v>
      </c>
      <c r="E94" s="5">
        <v>4</v>
      </c>
      <c r="F94" s="5">
        <v>0</v>
      </c>
      <c r="G94" s="2">
        <v>0</v>
      </c>
    </row>
    <row r="95" spans="1:7" x14ac:dyDescent="0.25">
      <c r="A95" s="28" t="s">
        <v>172</v>
      </c>
      <c r="B95" s="29" t="s">
        <v>12</v>
      </c>
      <c r="C95" s="29">
        <v>10</v>
      </c>
      <c r="D95" s="29">
        <v>10</v>
      </c>
      <c r="E95" s="29">
        <v>10</v>
      </c>
      <c r="F95" s="29">
        <v>0</v>
      </c>
      <c r="G95" s="30">
        <v>0</v>
      </c>
    </row>
    <row r="96" spans="1:7" x14ac:dyDescent="0.25">
      <c r="A96" s="3" t="s">
        <v>172</v>
      </c>
      <c r="B96" s="6" t="s">
        <v>13</v>
      </c>
      <c r="C96" s="6">
        <v>9</v>
      </c>
      <c r="D96" s="6">
        <v>9</v>
      </c>
      <c r="E96" s="6">
        <v>8</v>
      </c>
      <c r="F96" s="6">
        <v>1</v>
      </c>
      <c r="G96" s="4">
        <v>0</v>
      </c>
    </row>
    <row r="97" spans="1:12" x14ac:dyDescent="0.25">
      <c r="A97" s="28" t="s">
        <v>172</v>
      </c>
      <c r="B97" s="29" t="s">
        <v>13</v>
      </c>
      <c r="C97" s="29">
        <v>61</v>
      </c>
      <c r="D97" s="29">
        <v>61</v>
      </c>
      <c r="E97" s="29">
        <v>53</v>
      </c>
      <c r="F97" s="29">
        <v>8</v>
      </c>
      <c r="G97" s="30">
        <v>0</v>
      </c>
    </row>
    <row r="98" spans="1:12" x14ac:dyDescent="0.25">
      <c r="A98" s="1" t="s">
        <v>172</v>
      </c>
      <c r="B98" s="5" t="s">
        <v>15</v>
      </c>
      <c r="C98" s="5">
        <v>6</v>
      </c>
      <c r="D98" s="5">
        <v>3</v>
      </c>
      <c r="E98" s="5">
        <v>2</v>
      </c>
      <c r="F98" s="5">
        <v>1</v>
      </c>
      <c r="G98" s="2">
        <v>0</v>
      </c>
    </row>
    <row r="99" spans="1:12" x14ac:dyDescent="0.25">
      <c r="A99" s="28" t="s">
        <v>172</v>
      </c>
      <c r="B99" s="29" t="s">
        <v>15</v>
      </c>
      <c r="C99" s="29">
        <v>1</v>
      </c>
      <c r="D99" s="29">
        <v>0</v>
      </c>
      <c r="E99" s="29">
        <v>0</v>
      </c>
      <c r="F99" s="29">
        <v>0</v>
      </c>
      <c r="G99" s="30">
        <v>0</v>
      </c>
    </row>
    <row r="100" spans="1:12" x14ac:dyDescent="0.25">
      <c r="A100" s="1" t="s">
        <v>170</v>
      </c>
      <c r="B100" s="5" t="s">
        <v>6</v>
      </c>
      <c r="C100" s="5">
        <v>10</v>
      </c>
      <c r="D100" s="5">
        <v>9</v>
      </c>
      <c r="E100" s="5">
        <v>4</v>
      </c>
      <c r="F100" s="5">
        <v>5</v>
      </c>
      <c r="G100" s="2">
        <v>0</v>
      </c>
      <c r="J100" s="20"/>
    </row>
    <row r="101" spans="1:12" x14ac:dyDescent="0.25">
      <c r="A101" s="22" t="s">
        <v>170</v>
      </c>
      <c r="B101" s="23" t="s">
        <v>6</v>
      </c>
      <c r="C101" s="23">
        <v>104</v>
      </c>
      <c r="D101" s="23">
        <v>91</v>
      </c>
      <c r="E101" s="23">
        <v>60</v>
      </c>
      <c r="F101" s="23">
        <v>31</v>
      </c>
      <c r="G101" s="24">
        <v>0</v>
      </c>
      <c r="J101" s="20"/>
      <c r="K101" s="20"/>
      <c r="L101" s="20"/>
    </row>
    <row r="102" spans="1:12" x14ac:dyDescent="0.25">
      <c r="A102" s="1" t="s">
        <v>170</v>
      </c>
      <c r="B102" s="6" t="s">
        <v>197</v>
      </c>
      <c r="C102" s="5">
        <v>13</v>
      </c>
      <c r="D102" s="5">
        <v>10</v>
      </c>
      <c r="E102" s="5">
        <v>0</v>
      </c>
      <c r="F102" s="5">
        <v>10</v>
      </c>
      <c r="G102" s="2">
        <v>0</v>
      </c>
    </row>
    <row r="103" spans="1:12" x14ac:dyDescent="0.25">
      <c r="A103" s="22" t="s">
        <v>170</v>
      </c>
      <c r="B103" s="23" t="s">
        <v>197</v>
      </c>
      <c r="C103" s="23">
        <v>65</v>
      </c>
      <c r="D103" s="23">
        <v>57</v>
      </c>
      <c r="E103" s="23">
        <v>32</v>
      </c>
      <c r="F103" s="23">
        <v>25</v>
      </c>
      <c r="G103" s="24">
        <v>0</v>
      </c>
    </row>
    <row r="104" spans="1:12" x14ac:dyDescent="0.25">
      <c r="A104" s="3" t="s">
        <v>170</v>
      </c>
      <c r="B104" s="5" t="s">
        <v>198</v>
      </c>
      <c r="C104" s="6">
        <v>4</v>
      </c>
      <c r="D104" s="6">
        <v>4</v>
      </c>
      <c r="E104" s="6">
        <v>0</v>
      </c>
      <c r="F104" s="6">
        <v>4</v>
      </c>
      <c r="G104" s="4">
        <v>0</v>
      </c>
    </row>
    <row r="105" spans="1:12" x14ac:dyDescent="0.25">
      <c r="A105" s="28" t="s">
        <v>170</v>
      </c>
      <c r="B105" s="29" t="s">
        <v>198</v>
      </c>
      <c r="C105" s="23">
        <v>12</v>
      </c>
      <c r="D105" s="23">
        <v>10</v>
      </c>
      <c r="E105" s="23">
        <v>0</v>
      </c>
      <c r="F105" s="23">
        <v>10</v>
      </c>
      <c r="G105" s="24">
        <v>0</v>
      </c>
    </row>
    <row r="106" spans="1:12" x14ac:dyDescent="0.25">
      <c r="A106" s="1" t="s">
        <v>170</v>
      </c>
      <c r="B106" s="5" t="s">
        <v>196</v>
      </c>
      <c r="C106" s="5">
        <v>5</v>
      </c>
      <c r="D106" s="5">
        <v>5</v>
      </c>
      <c r="E106" s="5">
        <v>1</v>
      </c>
      <c r="F106" s="5">
        <v>4</v>
      </c>
      <c r="G106" s="2">
        <v>0</v>
      </c>
    </row>
    <row r="107" spans="1:12" x14ac:dyDescent="0.25">
      <c r="A107" s="28" t="s">
        <v>170</v>
      </c>
      <c r="B107" s="23" t="s">
        <v>196</v>
      </c>
      <c r="C107" s="23">
        <v>86</v>
      </c>
      <c r="D107" s="23">
        <v>81</v>
      </c>
      <c r="E107" s="23">
        <v>56</v>
      </c>
      <c r="F107" s="23">
        <v>25</v>
      </c>
      <c r="G107" s="24">
        <v>0</v>
      </c>
    </row>
    <row r="108" spans="1:12" x14ac:dyDescent="0.25">
      <c r="A108" s="3" t="s">
        <v>170</v>
      </c>
      <c r="B108" s="6" t="s">
        <v>182</v>
      </c>
      <c r="C108" s="6">
        <v>15</v>
      </c>
      <c r="D108" s="6">
        <v>13</v>
      </c>
      <c r="E108" s="6">
        <v>13</v>
      </c>
      <c r="F108" s="6">
        <v>0</v>
      </c>
      <c r="G108" s="4">
        <v>0</v>
      </c>
    </row>
    <row r="109" spans="1:12" x14ac:dyDescent="0.25">
      <c r="A109" s="22" t="s">
        <v>170</v>
      </c>
      <c r="B109" s="23" t="s">
        <v>182</v>
      </c>
      <c r="C109" s="23">
        <v>108</v>
      </c>
      <c r="D109" s="23">
        <v>105</v>
      </c>
      <c r="E109" s="23">
        <v>105</v>
      </c>
      <c r="F109" s="23">
        <v>0</v>
      </c>
      <c r="G109" s="24">
        <v>0</v>
      </c>
    </row>
    <row r="110" spans="1:12" x14ac:dyDescent="0.25">
      <c r="A110" s="1" t="s">
        <v>170</v>
      </c>
      <c r="B110" s="5" t="s">
        <v>10</v>
      </c>
      <c r="C110" s="5">
        <v>1</v>
      </c>
      <c r="D110" s="5">
        <v>1</v>
      </c>
      <c r="E110" s="5">
        <v>1</v>
      </c>
      <c r="F110" s="5">
        <v>0</v>
      </c>
      <c r="G110" s="2">
        <v>0</v>
      </c>
    </row>
    <row r="111" spans="1:12" x14ac:dyDescent="0.25">
      <c r="A111" s="22" t="s">
        <v>170</v>
      </c>
      <c r="B111" s="23" t="s">
        <v>10</v>
      </c>
      <c r="C111" s="23">
        <v>42</v>
      </c>
      <c r="D111" s="23">
        <v>31</v>
      </c>
      <c r="E111" s="23">
        <v>27</v>
      </c>
      <c r="F111" s="23">
        <v>4</v>
      </c>
      <c r="G111" s="24">
        <v>0</v>
      </c>
    </row>
    <row r="112" spans="1:12" x14ac:dyDescent="0.25">
      <c r="A112" s="3" t="s">
        <v>170</v>
      </c>
      <c r="B112" s="6" t="s">
        <v>11</v>
      </c>
      <c r="C112" s="6">
        <v>3</v>
      </c>
      <c r="D112" s="6">
        <v>3</v>
      </c>
      <c r="E112" s="6">
        <v>2</v>
      </c>
      <c r="F112" s="6">
        <v>1</v>
      </c>
      <c r="G112" s="4">
        <v>0</v>
      </c>
    </row>
    <row r="113" spans="1:7" x14ac:dyDescent="0.25">
      <c r="A113" s="22" t="s">
        <v>170</v>
      </c>
      <c r="B113" s="23" t="s">
        <v>11</v>
      </c>
      <c r="C113" s="23">
        <v>43</v>
      </c>
      <c r="D113" s="23">
        <v>43</v>
      </c>
      <c r="E113" s="23">
        <v>20</v>
      </c>
      <c r="F113" s="23">
        <v>23</v>
      </c>
      <c r="G113" s="24">
        <v>0</v>
      </c>
    </row>
    <row r="114" spans="1:7" x14ac:dyDescent="0.25">
      <c r="A114" s="3" t="s">
        <v>170</v>
      </c>
      <c r="B114" s="6" t="s">
        <v>12</v>
      </c>
      <c r="C114" s="6">
        <v>10</v>
      </c>
      <c r="D114" s="6">
        <v>8</v>
      </c>
      <c r="E114" s="6">
        <v>5</v>
      </c>
      <c r="F114" s="6">
        <v>3</v>
      </c>
      <c r="G114" s="4">
        <v>0</v>
      </c>
    </row>
    <row r="115" spans="1:7" x14ac:dyDescent="0.25">
      <c r="A115" s="28" t="s">
        <v>170</v>
      </c>
      <c r="B115" s="29" t="s">
        <v>12</v>
      </c>
      <c r="C115" s="29">
        <v>21</v>
      </c>
      <c r="D115" s="29">
        <v>21</v>
      </c>
      <c r="E115" s="29">
        <v>13</v>
      </c>
      <c r="F115" s="29">
        <v>8</v>
      </c>
      <c r="G115" s="30">
        <v>0</v>
      </c>
    </row>
    <row r="116" spans="1:7" x14ac:dyDescent="0.25">
      <c r="A116" s="1" t="s">
        <v>170</v>
      </c>
      <c r="B116" s="5" t="s">
        <v>13</v>
      </c>
      <c r="C116" s="5">
        <v>2</v>
      </c>
      <c r="D116" s="5">
        <v>2</v>
      </c>
      <c r="E116" s="5">
        <v>1</v>
      </c>
      <c r="F116" s="5">
        <v>1</v>
      </c>
      <c r="G116" s="2">
        <v>0</v>
      </c>
    </row>
    <row r="117" spans="1:7" x14ac:dyDescent="0.25">
      <c r="A117" s="22" t="s">
        <v>170</v>
      </c>
      <c r="B117" s="23" t="s">
        <v>13</v>
      </c>
      <c r="C117" s="23">
        <v>57</v>
      </c>
      <c r="D117" s="23">
        <v>57</v>
      </c>
      <c r="E117" s="23">
        <v>37</v>
      </c>
      <c r="F117" s="23">
        <v>20</v>
      </c>
      <c r="G117" s="24">
        <v>0</v>
      </c>
    </row>
    <row r="118" spans="1:7" x14ac:dyDescent="0.25">
      <c r="A118" s="1" t="s">
        <v>170</v>
      </c>
      <c r="B118" s="5" t="s">
        <v>15</v>
      </c>
      <c r="C118" s="5">
        <v>8</v>
      </c>
      <c r="D118" s="5">
        <v>7</v>
      </c>
      <c r="E118" s="5">
        <v>7</v>
      </c>
      <c r="F118" s="5">
        <v>0</v>
      </c>
      <c r="G118" s="2">
        <v>0</v>
      </c>
    </row>
    <row r="119" spans="1:7" x14ac:dyDescent="0.25">
      <c r="A119" s="28" t="s">
        <v>170</v>
      </c>
      <c r="B119" s="29" t="s">
        <v>15</v>
      </c>
      <c r="C119" s="29">
        <v>25</v>
      </c>
      <c r="D119" s="29">
        <v>19</v>
      </c>
      <c r="E119" s="29">
        <v>18</v>
      </c>
      <c r="F119" s="29">
        <v>1</v>
      </c>
      <c r="G119" s="30">
        <v>0</v>
      </c>
    </row>
    <row r="120" spans="1:7" x14ac:dyDescent="0.25">
      <c r="A120" s="1" t="s">
        <v>174</v>
      </c>
      <c r="B120" s="5" t="s">
        <v>6</v>
      </c>
      <c r="C120" s="5">
        <v>8</v>
      </c>
      <c r="D120" s="5">
        <v>8</v>
      </c>
      <c r="E120" s="5">
        <v>3</v>
      </c>
      <c r="F120" s="5">
        <v>5</v>
      </c>
      <c r="G120" s="2">
        <v>0</v>
      </c>
    </row>
    <row r="121" spans="1:7" x14ac:dyDescent="0.25">
      <c r="A121" s="28" t="s">
        <v>174</v>
      </c>
      <c r="B121" s="29" t="s">
        <v>6</v>
      </c>
      <c r="C121" s="29">
        <v>32</v>
      </c>
      <c r="D121" s="29">
        <v>32</v>
      </c>
      <c r="E121" s="29">
        <v>30</v>
      </c>
      <c r="F121" s="29">
        <v>2</v>
      </c>
      <c r="G121" s="30">
        <v>0</v>
      </c>
    </row>
    <row r="122" spans="1:7" x14ac:dyDescent="0.25">
      <c r="A122" s="22" t="s">
        <v>174</v>
      </c>
      <c r="B122" s="23" t="s">
        <v>197</v>
      </c>
      <c r="C122" s="29">
        <v>104</v>
      </c>
      <c r="D122" s="29">
        <v>102</v>
      </c>
      <c r="E122" s="29">
        <v>85</v>
      </c>
      <c r="F122" s="29">
        <v>17</v>
      </c>
      <c r="G122" s="30">
        <v>1</v>
      </c>
    </row>
    <row r="123" spans="1:7" x14ac:dyDescent="0.25">
      <c r="A123" s="3" t="s">
        <v>174</v>
      </c>
      <c r="B123" s="6" t="s">
        <v>197</v>
      </c>
      <c r="C123" s="6">
        <v>9</v>
      </c>
      <c r="D123" s="6">
        <v>8</v>
      </c>
      <c r="E123" s="6">
        <v>8</v>
      </c>
      <c r="F123" s="6">
        <v>0</v>
      </c>
      <c r="G123" s="4">
        <v>0</v>
      </c>
    </row>
    <row r="124" spans="1:7" x14ac:dyDescent="0.25">
      <c r="A124" s="1" t="s">
        <v>174</v>
      </c>
      <c r="B124" s="5" t="s">
        <v>198</v>
      </c>
      <c r="C124" s="5">
        <v>10</v>
      </c>
      <c r="D124" s="5">
        <v>7</v>
      </c>
      <c r="E124" s="5">
        <v>2</v>
      </c>
      <c r="F124" s="5">
        <v>5</v>
      </c>
      <c r="G124" s="2">
        <v>0</v>
      </c>
    </row>
    <row r="125" spans="1:7" x14ac:dyDescent="0.25">
      <c r="A125" s="28" t="s">
        <v>174</v>
      </c>
      <c r="B125" s="29" t="s">
        <v>198</v>
      </c>
      <c r="C125" s="23">
        <v>103</v>
      </c>
      <c r="D125" s="23">
        <v>99</v>
      </c>
      <c r="E125" s="23">
        <v>84</v>
      </c>
      <c r="F125" s="23">
        <v>15</v>
      </c>
      <c r="G125" s="24">
        <v>0</v>
      </c>
    </row>
    <row r="126" spans="1:7" x14ac:dyDescent="0.25">
      <c r="A126" s="1" t="s">
        <v>174</v>
      </c>
      <c r="B126" s="5" t="s">
        <v>196</v>
      </c>
      <c r="C126" s="5">
        <v>6</v>
      </c>
      <c r="D126" s="5">
        <v>5</v>
      </c>
      <c r="E126" s="5">
        <v>1</v>
      </c>
      <c r="F126" s="5">
        <v>4</v>
      </c>
      <c r="G126" s="2">
        <v>0</v>
      </c>
    </row>
    <row r="127" spans="1:7" x14ac:dyDescent="0.25">
      <c r="A127" s="22" t="s">
        <v>174</v>
      </c>
      <c r="B127" s="23" t="s">
        <v>196</v>
      </c>
      <c r="C127" s="23">
        <v>30</v>
      </c>
      <c r="D127" s="23">
        <v>29</v>
      </c>
      <c r="E127" s="23">
        <v>24</v>
      </c>
      <c r="F127" s="23">
        <v>5</v>
      </c>
      <c r="G127" s="24">
        <v>0</v>
      </c>
    </row>
    <row r="128" spans="1:7" x14ac:dyDescent="0.25">
      <c r="A128" s="1" t="s">
        <v>174</v>
      </c>
      <c r="B128" s="5" t="s">
        <v>182</v>
      </c>
      <c r="C128" s="5">
        <v>20</v>
      </c>
      <c r="D128" s="5">
        <v>19</v>
      </c>
      <c r="E128" s="5">
        <v>19</v>
      </c>
      <c r="F128" s="5">
        <v>0</v>
      </c>
      <c r="G128" s="2">
        <v>0</v>
      </c>
    </row>
    <row r="129" spans="1:7" x14ac:dyDescent="0.25">
      <c r="A129" s="28" t="s">
        <v>174</v>
      </c>
      <c r="B129" s="29" t="s">
        <v>182</v>
      </c>
      <c r="C129" s="29">
        <v>63</v>
      </c>
      <c r="D129" s="29">
        <v>59</v>
      </c>
      <c r="E129" s="29">
        <v>59</v>
      </c>
      <c r="F129" s="29">
        <v>0</v>
      </c>
      <c r="G129" s="30">
        <v>0</v>
      </c>
    </row>
    <row r="130" spans="1:7" x14ac:dyDescent="0.25">
      <c r="A130" s="1" t="s">
        <v>174</v>
      </c>
      <c r="B130" s="5" t="s">
        <v>11</v>
      </c>
      <c r="C130" s="5">
        <v>13</v>
      </c>
      <c r="D130" s="5">
        <v>11</v>
      </c>
      <c r="E130" s="5">
        <v>8</v>
      </c>
      <c r="F130" s="5">
        <v>3</v>
      </c>
      <c r="G130" s="2">
        <v>0</v>
      </c>
    </row>
    <row r="131" spans="1:7" x14ac:dyDescent="0.25">
      <c r="A131" s="28" t="s">
        <v>174</v>
      </c>
      <c r="B131" s="29" t="s">
        <v>11</v>
      </c>
      <c r="C131" s="29">
        <v>20</v>
      </c>
      <c r="D131" s="29">
        <v>20</v>
      </c>
      <c r="E131" s="29">
        <v>15</v>
      </c>
      <c r="F131" s="29">
        <v>5</v>
      </c>
      <c r="G131" s="30">
        <v>0</v>
      </c>
    </row>
    <row r="132" spans="1:7" x14ac:dyDescent="0.25">
      <c r="A132" s="3" t="s">
        <v>174</v>
      </c>
      <c r="B132" s="6" t="s">
        <v>12</v>
      </c>
      <c r="C132" s="6">
        <v>8</v>
      </c>
      <c r="D132" s="6">
        <v>8</v>
      </c>
      <c r="E132" s="6">
        <v>6</v>
      </c>
      <c r="F132" s="6">
        <v>2</v>
      </c>
      <c r="G132" s="4">
        <v>0</v>
      </c>
    </row>
    <row r="133" spans="1:7" x14ac:dyDescent="0.25">
      <c r="A133" s="28" t="s">
        <v>174</v>
      </c>
      <c r="B133" s="29" t="s">
        <v>12</v>
      </c>
      <c r="C133" s="29">
        <v>6</v>
      </c>
      <c r="D133" s="29">
        <v>6</v>
      </c>
      <c r="E133" s="29">
        <v>6</v>
      </c>
      <c r="F133" s="29">
        <v>0</v>
      </c>
      <c r="G133" s="30">
        <v>0</v>
      </c>
    </row>
    <row r="134" spans="1:7" x14ac:dyDescent="0.25">
      <c r="A134" s="3" t="s">
        <v>174</v>
      </c>
      <c r="B134" s="6" t="s">
        <v>13</v>
      </c>
      <c r="C134" s="6">
        <v>7</v>
      </c>
      <c r="D134" s="6">
        <v>5</v>
      </c>
      <c r="E134" s="6">
        <v>5</v>
      </c>
      <c r="F134" s="6">
        <v>0</v>
      </c>
      <c r="G134" s="4">
        <v>0</v>
      </c>
    </row>
    <row r="135" spans="1:7" x14ac:dyDescent="0.25">
      <c r="A135" s="22" t="s">
        <v>174</v>
      </c>
      <c r="B135" s="23" t="s">
        <v>13</v>
      </c>
      <c r="C135" s="23">
        <v>60</v>
      </c>
      <c r="D135" s="23">
        <v>60</v>
      </c>
      <c r="E135" s="23">
        <v>54</v>
      </c>
      <c r="F135" s="23">
        <v>6</v>
      </c>
      <c r="G135" s="24">
        <v>0</v>
      </c>
    </row>
    <row r="136" spans="1:7" x14ac:dyDescent="0.25">
      <c r="A136" s="28" t="s">
        <v>174</v>
      </c>
      <c r="B136" s="29" t="s">
        <v>15</v>
      </c>
      <c r="C136" s="29">
        <v>5</v>
      </c>
      <c r="D136" s="29">
        <v>0</v>
      </c>
      <c r="E136" s="29">
        <v>0</v>
      </c>
      <c r="F136" s="29">
        <v>0</v>
      </c>
      <c r="G136" s="30">
        <v>0</v>
      </c>
    </row>
    <row r="137" spans="1:7" x14ac:dyDescent="0.25">
      <c r="A137" s="28" t="s">
        <v>176</v>
      </c>
      <c r="B137" s="29" t="s">
        <v>1</v>
      </c>
      <c r="C137" s="29">
        <v>2</v>
      </c>
      <c r="D137" s="29">
        <v>2</v>
      </c>
      <c r="E137" s="29">
        <v>1</v>
      </c>
      <c r="F137" s="29">
        <v>1</v>
      </c>
      <c r="G137" s="30">
        <v>0</v>
      </c>
    </row>
    <row r="138" spans="1:7" x14ac:dyDescent="0.25">
      <c r="A138" s="22" t="s">
        <v>176</v>
      </c>
      <c r="B138" s="23" t="s">
        <v>181</v>
      </c>
      <c r="C138" s="23">
        <v>1</v>
      </c>
      <c r="D138" s="23">
        <v>0</v>
      </c>
      <c r="E138" s="23">
        <v>0</v>
      </c>
      <c r="F138" s="23">
        <v>0</v>
      </c>
      <c r="G138" s="24">
        <v>0</v>
      </c>
    </row>
    <row r="139" spans="1:7" x14ac:dyDescent="0.25">
      <c r="A139" s="1" t="s">
        <v>176</v>
      </c>
      <c r="B139" s="5" t="s">
        <v>6</v>
      </c>
      <c r="C139" s="5">
        <v>6</v>
      </c>
      <c r="D139" s="5">
        <v>4</v>
      </c>
      <c r="E139" s="5">
        <v>4</v>
      </c>
      <c r="F139" s="5">
        <v>0</v>
      </c>
      <c r="G139" s="2">
        <v>0</v>
      </c>
    </row>
    <row r="140" spans="1:7" x14ac:dyDescent="0.25">
      <c r="A140" s="22" t="s">
        <v>176</v>
      </c>
      <c r="B140" s="23" t="s">
        <v>6</v>
      </c>
      <c r="C140" s="23">
        <v>39</v>
      </c>
      <c r="D140" s="23">
        <v>37</v>
      </c>
      <c r="E140" s="23">
        <v>22</v>
      </c>
      <c r="F140" s="23">
        <v>15</v>
      </c>
      <c r="G140" s="24">
        <v>0</v>
      </c>
    </row>
    <row r="141" spans="1:7" x14ac:dyDescent="0.25">
      <c r="A141" s="3" t="s">
        <v>176</v>
      </c>
      <c r="B141" s="6" t="s">
        <v>197</v>
      </c>
      <c r="C141" s="6">
        <v>7</v>
      </c>
      <c r="D141" s="6">
        <v>5</v>
      </c>
      <c r="E141" s="6">
        <v>4</v>
      </c>
      <c r="F141" s="6">
        <v>1</v>
      </c>
      <c r="G141" s="4">
        <v>0</v>
      </c>
    </row>
    <row r="142" spans="1:7" x14ac:dyDescent="0.25">
      <c r="A142" s="28" t="s">
        <v>176</v>
      </c>
      <c r="B142" s="23" t="s">
        <v>197</v>
      </c>
      <c r="C142" s="23">
        <v>36</v>
      </c>
      <c r="D142" s="23">
        <v>36</v>
      </c>
      <c r="E142" s="23">
        <v>31</v>
      </c>
      <c r="F142" s="23">
        <v>5</v>
      </c>
      <c r="G142" s="24">
        <v>0</v>
      </c>
    </row>
    <row r="143" spans="1:7" x14ac:dyDescent="0.25">
      <c r="A143" s="1" t="s">
        <v>176</v>
      </c>
      <c r="B143" s="5" t="s">
        <v>198</v>
      </c>
      <c r="C143" s="5">
        <v>21</v>
      </c>
      <c r="D143" s="5">
        <v>11</v>
      </c>
      <c r="E143" s="5">
        <v>4</v>
      </c>
      <c r="F143" s="5">
        <v>7</v>
      </c>
      <c r="G143" s="2">
        <v>0</v>
      </c>
    </row>
    <row r="144" spans="1:7" x14ac:dyDescent="0.25">
      <c r="A144" s="22" t="s">
        <v>176</v>
      </c>
      <c r="B144" s="29" t="s">
        <v>198</v>
      </c>
      <c r="C144" s="29">
        <v>92</v>
      </c>
      <c r="D144" s="29">
        <v>88</v>
      </c>
      <c r="E144" s="29">
        <v>61</v>
      </c>
      <c r="F144" s="29">
        <v>27</v>
      </c>
      <c r="G144" s="30">
        <v>0</v>
      </c>
    </row>
    <row r="145" spans="1:7" x14ac:dyDescent="0.25">
      <c r="A145" s="3" t="s">
        <v>176</v>
      </c>
      <c r="B145" s="5" t="s">
        <v>196</v>
      </c>
      <c r="C145" s="6">
        <v>14</v>
      </c>
      <c r="D145" s="6">
        <v>8</v>
      </c>
      <c r="E145" s="6">
        <v>5</v>
      </c>
      <c r="F145" s="6">
        <v>3</v>
      </c>
      <c r="G145" s="4">
        <v>0</v>
      </c>
    </row>
    <row r="146" spans="1:7" x14ac:dyDescent="0.25">
      <c r="A146" s="28" t="s">
        <v>176</v>
      </c>
      <c r="B146" s="23" t="s">
        <v>196</v>
      </c>
      <c r="C146" s="23">
        <v>76</v>
      </c>
      <c r="D146" s="23">
        <v>73</v>
      </c>
      <c r="E146" s="23">
        <v>41</v>
      </c>
      <c r="F146" s="23">
        <v>32</v>
      </c>
      <c r="G146" s="24">
        <v>0</v>
      </c>
    </row>
    <row r="147" spans="1:7" x14ac:dyDescent="0.25">
      <c r="A147" s="3" t="s">
        <v>176</v>
      </c>
      <c r="B147" s="6" t="s">
        <v>182</v>
      </c>
      <c r="C147" s="6">
        <v>18</v>
      </c>
      <c r="D147" s="6">
        <v>18</v>
      </c>
      <c r="E147" s="6">
        <v>17</v>
      </c>
      <c r="F147" s="6">
        <v>1</v>
      </c>
      <c r="G147" s="4">
        <v>0</v>
      </c>
    </row>
    <row r="148" spans="1:7" x14ac:dyDescent="0.25">
      <c r="A148" s="22" t="s">
        <v>176</v>
      </c>
      <c r="B148" s="23" t="s">
        <v>182</v>
      </c>
      <c r="C148" s="23">
        <v>67</v>
      </c>
      <c r="D148" s="23">
        <v>65</v>
      </c>
      <c r="E148" s="23">
        <v>64</v>
      </c>
      <c r="F148" s="23">
        <v>1</v>
      </c>
      <c r="G148" s="24">
        <v>0</v>
      </c>
    </row>
    <row r="149" spans="1:7" x14ac:dyDescent="0.25">
      <c r="A149" s="1" t="s">
        <v>176</v>
      </c>
      <c r="B149" s="5" t="s">
        <v>10</v>
      </c>
      <c r="C149" s="5">
        <v>2</v>
      </c>
      <c r="D149" s="5">
        <v>0</v>
      </c>
      <c r="E149" s="5">
        <v>0</v>
      </c>
      <c r="F149" s="5">
        <v>0</v>
      </c>
      <c r="G149" s="2">
        <v>0</v>
      </c>
    </row>
    <row r="150" spans="1:7" x14ac:dyDescent="0.25">
      <c r="A150" s="28" t="s">
        <v>176</v>
      </c>
      <c r="B150" s="29" t="s">
        <v>10</v>
      </c>
      <c r="C150" s="29">
        <v>21</v>
      </c>
      <c r="D150" s="29">
        <v>20</v>
      </c>
      <c r="E150" s="29">
        <v>12</v>
      </c>
      <c r="F150" s="29">
        <v>8</v>
      </c>
      <c r="G150" s="30">
        <v>1</v>
      </c>
    </row>
    <row r="151" spans="1:7" x14ac:dyDescent="0.25">
      <c r="A151" s="1" t="s">
        <v>176</v>
      </c>
      <c r="B151" s="5" t="s">
        <v>11</v>
      </c>
      <c r="C151" s="5">
        <v>7</v>
      </c>
      <c r="D151" s="5">
        <v>5</v>
      </c>
      <c r="E151" s="5">
        <v>3</v>
      </c>
      <c r="F151" s="5">
        <v>2</v>
      </c>
      <c r="G151" s="2">
        <v>0</v>
      </c>
    </row>
    <row r="152" spans="1:7" x14ac:dyDescent="0.25">
      <c r="A152" s="28" t="s">
        <v>176</v>
      </c>
      <c r="B152" s="29" t="s">
        <v>11</v>
      </c>
      <c r="C152" s="29">
        <v>15</v>
      </c>
      <c r="D152" s="29">
        <v>15</v>
      </c>
      <c r="E152" s="29">
        <v>12</v>
      </c>
      <c r="F152" s="29">
        <v>3</v>
      </c>
      <c r="G152" s="30">
        <v>0</v>
      </c>
    </row>
    <row r="153" spans="1:7" x14ac:dyDescent="0.25">
      <c r="A153" s="28" t="s">
        <v>176</v>
      </c>
      <c r="B153" s="29" t="s">
        <v>12</v>
      </c>
      <c r="C153" s="29">
        <v>12</v>
      </c>
      <c r="D153" s="29">
        <v>12</v>
      </c>
      <c r="E153" s="29">
        <v>8</v>
      </c>
      <c r="F153" s="29">
        <v>4</v>
      </c>
      <c r="G153" s="30">
        <v>0</v>
      </c>
    </row>
    <row r="154" spans="1:7" x14ac:dyDescent="0.25">
      <c r="A154" s="1" t="s">
        <v>176</v>
      </c>
      <c r="B154" s="5" t="s">
        <v>13</v>
      </c>
      <c r="C154" s="5">
        <v>11</v>
      </c>
      <c r="D154" s="5">
        <v>9</v>
      </c>
      <c r="E154" s="5">
        <v>9</v>
      </c>
      <c r="F154" s="5">
        <v>0</v>
      </c>
      <c r="G154" s="2">
        <v>0</v>
      </c>
    </row>
    <row r="155" spans="1:7" x14ac:dyDescent="0.25">
      <c r="A155" s="22" t="s">
        <v>176</v>
      </c>
      <c r="B155" s="23" t="s">
        <v>13</v>
      </c>
      <c r="C155" s="23">
        <v>55</v>
      </c>
      <c r="D155" s="23">
        <v>55</v>
      </c>
      <c r="E155" s="23">
        <v>39</v>
      </c>
      <c r="F155" s="23">
        <v>16</v>
      </c>
      <c r="G155" s="24">
        <v>0</v>
      </c>
    </row>
    <row r="156" spans="1:7" x14ac:dyDescent="0.25">
      <c r="A156" s="3" t="s">
        <v>176</v>
      </c>
      <c r="B156" s="6" t="s">
        <v>15</v>
      </c>
      <c r="C156" s="6">
        <v>3</v>
      </c>
      <c r="D156" s="6">
        <v>3</v>
      </c>
      <c r="E156" s="6">
        <v>3</v>
      </c>
      <c r="F156" s="6">
        <v>0</v>
      </c>
      <c r="G156" s="4">
        <v>0</v>
      </c>
    </row>
    <row r="157" spans="1:7" x14ac:dyDescent="0.25">
      <c r="A157" s="22" t="s">
        <v>176</v>
      </c>
      <c r="B157" s="23" t="s">
        <v>15</v>
      </c>
      <c r="C157" s="23">
        <v>15</v>
      </c>
      <c r="D157" s="23">
        <v>15</v>
      </c>
      <c r="E157" s="23">
        <v>14</v>
      </c>
      <c r="F157" s="23">
        <v>1</v>
      </c>
      <c r="G157" s="24">
        <v>0</v>
      </c>
    </row>
    <row r="158" spans="1:7" x14ac:dyDescent="0.25">
      <c r="A158" s="3" t="s">
        <v>57</v>
      </c>
      <c r="B158" s="6" t="s">
        <v>1</v>
      </c>
      <c r="C158" s="6">
        <v>1</v>
      </c>
      <c r="D158" s="6">
        <v>1</v>
      </c>
      <c r="E158" s="6">
        <v>1</v>
      </c>
      <c r="F158" s="6">
        <v>0</v>
      </c>
      <c r="G158" s="4">
        <v>0</v>
      </c>
    </row>
    <row r="159" spans="1:7" x14ac:dyDescent="0.25">
      <c r="A159" s="28" t="s">
        <v>57</v>
      </c>
      <c r="B159" s="29" t="s">
        <v>1</v>
      </c>
      <c r="C159" s="29">
        <v>2</v>
      </c>
      <c r="D159" s="29">
        <v>2</v>
      </c>
      <c r="E159" s="29">
        <v>1</v>
      </c>
      <c r="F159" s="29">
        <v>1</v>
      </c>
      <c r="G159" s="30">
        <v>0</v>
      </c>
    </row>
    <row r="160" spans="1:7" x14ac:dyDescent="0.25">
      <c r="A160" s="3" t="s">
        <v>57</v>
      </c>
      <c r="B160" s="6" t="s">
        <v>6</v>
      </c>
      <c r="C160" s="6">
        <v>1</v>
      </c>
      <c r="D160" s="6">
        <v>1</v>
      </c>
      <c r="E160" s="6">
        <v>0</v>
      </c>
      <c r="F160" s="6">
        <v>1</v>
      </c>
      <c r="G160" s="4">
        <v>0</v>
      </c>
    </row>
    <row r="161" spans="1:7" x14ac:dyDescent="0.25">
      <c r="A161" s="28" t="s">
        <v>57</v>
      </c>
      <c r="B161" s="29" t="s">
        <v>6</v>
      </c>
      <c r="C161" s="29">
        <v>9</v>
      </c>
      <c r="D161" s="29">
        <v>9</v>
      </c>
      <c r="E161" s="29">
        <v>5</v>
      </c>
      <c r="F161" s="29">
        <v>4</v>
      </c>
      <c r="G161" s="30">
        <v>0</v>
      </c>
    </row>
    <row r="162" spans="1:7" x14ac:dyDescent="0.25">
      <c r="A162" s="22" t="s">
        <v>57</v>
      </c>
      <c r="B162" s="23" t="s">
        <v>197</v>
      </c>
      <c r="C162" s="23">
        <v>11</v>
      </c>
      <c r="D162" s="23">
        <v>11</v>
      </c>
      <c r="E162" s="23">
        <v>6</v>
      </c>
      <c r="F162" s="23">
        <v>5</v>
      </c>
      <c r="G162" s="24">
        <v>0</v>
      </c>
    </row>
    <row r="163" spans="1:7" x14ac:dyDescent="0.25">
      <c r="A163" s="22" t="s">
        <v>57</v>
      </c>
      <c r="B163" s="29" t="s">
        <v>198</v>
      </c>
      <c r="C163" s="23">
        <v>5</v>
      </c>
      <c r="D163" s="23">
        <v>4</v>
      </c>
      <c r="E163" s="23">
        <v>0</v>
      </c>
      <c r="F163" s="23">
        <v>4</v>
      </c>
      <c r="G163" s="24">
        <v>0</v>
      </c>
    </row>
    <row r="164" spans="1:7" x14ac:dyDescent="0.25">
      <c r="A164" s="3" t="s">
        <v>57</v>
      </c>
      <c r="B164" s="5" t="s">
        <v>196</v>
      </c>
      <c r="C164" s="6">
        <v>8</v>
      </c>
      <c r="D164" s="6">
        <v>8</v>
      </c>
      <c r="E164" s="6">
        <v>3</v>
      </c>
      <c r="F164" s="6">
        <v>5</v>
      </c>
      <c r="G164" s="4">
        <v>0</v>
      </c>
    </row>
    <row r="165" spans="1:7" x14ac:dyDescent="0.25">
      <c r="A165" s="22" t="s">
        <v>57</v>
      </c>
      <c r="B165" s="23" t="s">
        <v>196</v>
      </c>
      <c r="C165" s="23">
        <v>67</v>
      </c>
      <c r="D165" s="23">
        <v>64</v>
      </c>
      <c r="E165" s="23">
        <v>31</v>
      </c>
      <c r="F165" s="23">
        <v>33</v>
      </c>
      <c r="G165" s="24">
        <v>1</v>
      </c>
    </row>
    <row r="166" spans="1:7" x14ac:dyDescent="0.25">
      <c r="A166" s="1" t="s">
        <v>57</v>
      </c>
      <c r="B166" s="5" t="s">
        <v>182</v>
      </c>
      <c r="C166" s="5">
        <v>2</v>
      </c>
      <c r="D166" s="5">
        <v>2</v>
      </c>
      <c r="E166" s="5">
        <v>2</v>
      </c>
      <c r="F166" s="5">
        <v>0</v>
      </c>
      <c r="G166" s="2">
        <v>0</v>
      </c>
    </row>
    <row r="167" spans="1:7" x14ac:dyDescent="0.25">
      <c r="A167" s="22" t="s">
        <v>57</v>
      </c>
      <c r="B167" s="23" t="s">
        <v>182</v>
      </c>
      <c r="C167" s="23">
        <v>18</v>
      </c>
      <c r="D167" s="23">
        <v>18</v>
      </c>
      <c r="E167" s="23">
        <v>18</v>
      </c>
      <c r="F167" s="23">
        <v>0</v>
      </c>
      <c r="G167" s="24">
        <v>0</v>
      </c>
    </row>
    <row r="168" spans="1:7" x14ac:dyDescent="0.25">
      <c r="A168" s="28" t="s">
        <v>57</v>
      </c>
      <c r="B168" s="29" t="s">
        <v>10</v>
      </c>
      <c r="C168" s="29">
        <v>3</v>
      </c>
      <c r="D168" s="29">
        <v>3</v>
      </c>
      <c r="E168" s="29">
        <v>0</v>
      </c>
      <c r="F168" s="29">
        <v>3</v>
      </c>
      <c r="G168" s="30">
        <v>0</v>
      </c>
    </row>
    <row r="169" spans="1:7" x14ac:dyDescent="0.25">
      <c r="A169" s="28" t="s">
        <v>57</v>
      </c>
      <c r="B169" s="29" t="s">
        <v>11</v>
      </c>
      <c r="C169" s="29">
        <v>1</v>
      </c>
      <c r="D169" s="29">
        <v>1</v>
      </c>
      <c r="E169" s="29">
        <v>0</v>
      </c>
      <c r="F169" s="29">
        <v>1</v>
      </c>
      <c r="G169" s="30">
        <v>0</v>
      </c>
    </row>
    <row r="170" spans="1:7" x14ac:dyDescent="0.25">
      <c r="A170" s="28" t="s">
        <v>57</v>
      </c>
      <c r="B170" s="29" t="s">
        <v>12</v>
      </c>
      <c r="C170" s="29">
        <v>1</v>
      </c>
      <c r="D170" s="29">
        <v>1</v>
      </c>
      <c r="E170" s="29">
        <v>0</v>
      </c>
      <c r="F170" s="29">
        <v>1</v>
      </c>
      <c r="G170" s="30">
        <v>0</v>
      </c>
    </row>
    <row r="171" spans="1:7" x14ac:dyDescent="0.25">
      <c r="A171" s="3" t="s">
        <v>57</v>
      </c>
      <c r="B171" s="6" t="s">
        <v>13</v>
      </c>
      <c r="C171" s="6">
        <v>5</v>
      </c>
      <c r="D171" s="6">
        <v>5</v>
      </c>
      <c r="E171" s="6">
        <v>3</v>
      </c>
      <c r="F171" s="6">
        <v>2</v>
      </c>
      <c r="G171" s="4">
        <v>0</v>
      </c>
    </row>
    <row r="172" spans="1:7" x14ac:dyDescent="0.25">
      <c r="A172" s="22" t="s">
        <v>57</v>
      </c>
      <c r="B172" s="23" t="s">
        <v>13</v>
      </c>
      <c r="C172" s="23">
        <v>25</v>
      </c>
      <c r="D172" s="23">
        <v>25</v>
      </c>
      <c r="E172" s="23">
        <v>16</v>
      </c>
      <c r="F172" s="23">
        <v>9</v>
      </c>
      <c r="G172" s="24">
        <v>0</v>
      </c>
    </row>
    <row r="173" spans="1:7" x14ac:dyDescent="0.25">
      <c r="A173" s="28" t="s">
        <v>57</v>
      </c>
      <c r="B173" s="29" t="s">
        <v>15</v>
      </c>
      <c r="C173" s="29">
        <v>3</v>
      </c>
      <c r="D173" s="29">
        <v>3</v>
      </c>
      <c r="E173" s="29">
        <v>3</v>
      </c>
      <c r="F173" s="29">
        <v>0</v>
      </c>
      <c r="G173" s="30">
        <v>0</v>
      </c>
    </row>
    <row r="174" spans="1:7" x14ac:dyDescent="0.25">
      <c r="A174" s="3" t="s">
        <v>169</v>
      </c>
      <c r="B174" s="6" t="s">
        <v>1</v>
      </c>
      <c r="C174" s="6">
        <v>2</v>
      </c>
      <c r="D174" s="6">
        <v>0</v>
      </c>
      <c r="E174" s="6">
        <v>0</v>
      </c>
      <c r="F174" s="6">
        <v>0</v>
      </c>
      <c r="G174" s="4">
        <v>0</v>
      </c>
    </row>
    <row r="175" spans="1:7" x14ac:dyDescent="0.25">
      <c r="A175" s="28" t="s">
        <v>169</v>
      </c>
      <c r="B175" s="29" t="s">
        <v>1</v>
      </c>
      <c r="C175" s="29">
        <v>3</v>
      </c>
      <c r="D175" s="29">
        <v>2</v>
      </c>
      <c r="E175" s="29">
        <v>2</v>
      </c>
      <c r="F175" s="29">
        <v>0</v>
      </c>
      <c r="G175" s="30">
        <v>0</v>
      </c>
    </row>
    <row r="176" spans="1:7" x14ac:dyDescent="0.25">
      <c r="A176" s="1" t="s">
        <v>169</v>
      </c>
      <c r="B176" s="5" t="s">
        <v>6</v>
      </c>
      <c r="C176" s="5">
        <v>8</v>
      </c>
      <c r="D176" s="5">
        <v>4</v>
      </c>
      <c r="E176" s="5">
        <v>1</v>
      </c>
      <c r="F176" s="5">
        <v>3</v>
      </c>
      <c r="G176" s="2">
        <v>0</v>
      </c>
    </row>
    <row r="177" spans="1:7" x14ac:dyDescent="0.25">
      <c r="A177" s="28" t="s">
        <v>169</v>
      </c>
      <c r="B177" s="29" t="s">
        <v>6</v>
      </c>
      <c r="C177" s="29">
        <v>51</v>
      </c>
      <c r="D177" s="29">
        <v>48</v>
      </c>
      <c r="E177" s="29">
        <v>44</v>
      </c>
      <c r="F177" s="29">
        <v>4</v>
      </c>
      <c r="G177" s="30">
        <v>0</v>
      </c>
    </row>
    <row r="178" spans="1:7" x14ac:dyDescent="0.25">
      <c r="A178" s="3" t="s">
        <v>169</v>
      </c>
      <c r="B178" s="6" t="s">
        <v>197</v>
      </c>
      <c r="C178" s="6">
        <v>19</v>
      </c>
      <c r="D178" s="6">
        <v>15</v>
      </c>
      <c r="E178" s="6">
        <v>9</v>
      </c>
      <c r="F178" s="6">
        <v>6</v>
      </c>
      <c r="G178" s="4">
        <v>0</v>
      </c>
    </row>
    <row r="179" spans="1:7" x14ac:dyDescent="0.25">
      <c r="A179" s="28" t="s">
        <v>169</v>
      </c>
      <c r="B179" s="23" t="s">
        <v>197</v>
      </c>
      <c r="C179" s="23">
        <v>114</v>
      </c>
      <c r="D179" s="23">
        <v>105</v>
      </c>
      <c r="E179" s="23">
        <v>94</v>
      </c>
      <c r="F179" s="23">
        <v>11</v>
      </c>
      <c r="G179" s="24">
        <v>2</v>
      </c>
    </row>
    <row r="180" spans="1:7" x14ac:dyDescent="0.25">
      <c r="A180" s="1" t="s">
        <v>169</v>
      </c>
      <c r="B180" s="5" t="s">
        <v>198</v>
      </c>
      <c r="C180" s="5">
        <v>18</v>
      </c>
      <c r="D180" s="5">
        <v>10</v>
      </c>
      <c r="E180" s="5">
        <v>3</v>
      </c>
      <c r="F180" s="5">
        <v>7</v>
      </c>
      <c r="G180" s="2">
        <v>0</v>
      </c>
    </row>
    <row r="181" spans="1:7" x14ac:dyDescent="0.25">
      <c r="A181" s="22" t="s">
        <v>169</v>
      </c>
      <c r="B181" s="29" t="s">
        <v>198</v>
      </c>
      <c r="C181" s="29">
        <v>155</v>
      </c>
      <c r="D181" s="29">
        <v>138</v>
      </c>
      <c r="E181" s="29">
        <v>130</v>
      </c>
      <c r="F181" s="29">
        <v>8</v>
      </c>
      <c r="G181" s="30">
        <v>3</v>
      </c>
    </row>
    <row r="182" spans="1:7" x14ac:dyDescent="0.25">
      <c r="A182" s="3" t="s">
        <v>169</v>
      </c>
      <c r="B182" s="5" t="s">
        <v>196</v>
      </c>
      <c r="C182" s="6">
        <v>8</v>
      </c>
      <c r="D182" s="6">
        <v>5</v>
      </c>
      <c r="E182" s="6">
        <v>2</v>
      </c>
      <c r="F182" s="6">
        <v>3</v>
      </c>
      <c r="G182" s="4">
        <v>0</v>
      </c>
    </row>
    <row r="183" spans="1:7" x14ac:dyDescent="0.25">
      <c r="A183" s="22" t="s">
        <v>169</v>
      </c>
      <c r="B183" s="23" t="s">
        <v>196</v>
      </c>
      <c r="C183" s="23">
        <v>78</v>
      </c>
      <c r="D183" s="23">
        <v>71</v>
      </c>
      <c r="E183" s="23">
        <v>62</v>
      </c>
      <c r="F183" s="23">
        <v>9</v>
      </c>
      <c r="G183" s="24">
        <v>4</v>
      </c>
    </row>
    <row r="184" spans="1:7" x14ac:dyDescent="0.25">
      <c r="A184" s="1" t="s">
        <v>169</v>
      </c>
      <c r="B184" s="5" t="s">
        <v>182</v>
      </c>
      <c r="C184" s="5">
        <v>8</v>
      </c>
      <c r="D184" s="5">
        <v>8</v>
      </c>
      <c r="E184" s="5">
        <v>8</v>
      </c>
      <c r="F184" s="5">
        <v>0</v>
      </c>
      <c r="G184" s="2">
        <v>0</v>
      </c>
    </row>
    <row r="185" spans="1:7" x14ac:dyDescent="0.25">
      <c r="A185" s="28" t="s">
        <v>169</v>
      </c>
      <c r="B185" s="29" t="s">
        <v>182</v>
      </c>
      <c r="C185" s="29">
        <v>34</v>
      </c>
      <c r="D185" s="29">
        <v>34</v>
      </c>
      <c r="E185" s="29">
        <v>34</v>
      </c>
      <c r="F185" s="29">
        <v>0</v>
      </c>
      <c r="G185" s="30">
        <v>0</v>
      </c>
    </row>
    <row r="186" spans="1:7" x14ac:dyDescent="0.25">
      <c r="A186" s="3" t="s">
        <v>169</v>
      </c>
      <c r="B186" s="6" t="s">
        <v>10</v>
      </c>
      <c r="C186" s="6">
        <v>2</v>
      </c>
      <c r="D186" s="6">
        <v>0</v>
      </c>
      <c r="E186" s="6">
        <v>0</v>
      </c>
      <c r="F186" s="6">
        <v>0</v>
      </c>
      <c r="G186" s="4">
        <v>0</v>
      </c>
    </row>
    <row r="187" spans="1:7" x14ac:dyDescent="0.25">
      <c r="A187" s="28" t="s">
        <v>169</v>
      </c>
      <c r="B187" s="29" t="s">
        <v>10</v>
      </c>
      <c r="C187" s="29">
        <v>51</v>
      </c>
      <c r="D187" s="29">
        <v>38</v>
      </c>
      <c r="E187" s="29">
        <v>34</v>
      </c>
      <c r="F187" s="29">
        <v>4</v>
      </c>
      <c r="G187" s="30">
        <v>0</v>
      </c>
    </row>
    <row r="188" spans="1:7" x14ac:dyDescent="0.25">
      <c r="A188" s="1" t="s">
        <v>169</v>
      </c>
      <c r="B188" s="5" t="s">
        <v>11</v>
      </c>
      <c r="C188" s="5">
        <v>7</v>
      </c>
      <c r="D188" s="5">
        <v>5</v>
      </c>
      <c r="E188" s="5">
        <v>5</v>
      </c>
      <c r="F188" s="5">
        <v>0</v>
      </c>
      <c r="G188" s="2">
        <v>0</v>
      </c>
    </row>
    <row r="189" spans="1:7" x14ac:dyDescent="0.25">
      <c r="A189" s="22" t="s">
        <v>169</v>
      </c>
      <c r="B189" s="23" t="s">
        <v>11</v>
      </c>
      <c r="C189" s="23">
        <v>58</v>
      </c>
      <c r="D189" s="23">
        <v>56</v>
      </c>
      <c r="E189" s="23">
        <v>33</v>
      </c>
      <c r="F189" s="23">
        <v>23</v>
      </c>
      <c r="G189" s="24">
        <v>2</v>
      </c>
    </row>
    <row r="190" spans="1:7" x14ac:dyDescent="0.25">
      <c r="A190" s="3" t="s">
        <v>169</v>
      </c>
      <c r="B190" s="6" t="s">
        <v>12</v>
      </c>
      <c r="C190" s="6">
        <v>3</v>
      </c>
      <c r="D190" s="6">
        <v>3</v>
      </c>
      <c r="E190" s="6">
        <v>3</v>
      </c>
      <c r="F190" s="6">
        <v>0</v>
      </c>
      <c r="G190" s="4">
        <v>0</v>
      </c>
    </row>
    <row r="191" spans="1:7" x14ac:dyDescent="0.25">
      <c r="A191" s="22" t="s">
        <v>169</v>
      </c>
      <c r="B191" s="23" t="s">
        <v>12</v>
      </c>
      <c r="C191" s="23">
        <v>18</v>
      </c>
      <c r="D191" s="23">
        <v>18</v>
      </c>
      <c r="E191" s="23">
        <v>15</v>
      </c>
      <c r="F191" s="23">
        <v>3</v>
      </c>
      <c r="G191" s="24">
        <v>0</v>
      </c>
    </row>
    <row r="192" spans="1:7" x14ac:dyDescent="0.25">
      <c r="A192" s="1" t="s">
        <v>169</v>
      </c>
      <c r="B192" s="5" t="s">
        <v>13</v>
      </c>
      <c r="C192" s="5">
        <v>18</v>
      </c>
      <c r="D192" s="5">
        <v>15</v>
      </c>
      <c r="E192" s="5">
        <v>14</v>
      </c>
      <c r="F192" s="5">
        <v>1</v>
      </c>
      <c r="G192" s="2">
        <v>0</v>
      </c>
    </row>
    <row r="193" spans="1:7" x14ac:dyDescent="0.25">
      <c r="A193" s="28" t="s">
        <v>169</v>
      </c>
      <c r="B193" s="29" t="s">
        <v>13</v>
      </c>
      <c r="C193" s="29">
        <v>134</v>
      </c>
      <c r="D193" s="29">
        <v>132</v>
      </c>
      <c r="E193" s="29">
        <v>113</v>
      </c>
      <c r="F193" s="29">
        <v>19</v>
      </c>
      <c r="G193" s="29">
        <v>1</v>
      </c>
    </row>
    <row r="194" spans="1:7" x14ac:dyDescent="0.25">
      <c r="A194" s="3" t="s">
        <v>169</v>
      </c>
      <c r="B194" s="6" t="s">
        <v>15</v>
      </c>
      <c r="C194" s="6">
        <v>12</v>
      </c>
      <c r="D194" s="6">
        <v>11</v>
      </c>
      <c r="E194" s="6">
        <v>9</v>
      </c>
      <c r="F194" s="6">
        <v>2</v>
      </c>
      <c r="G194" s="4">
        <v>0</v>
      </c>
    </row>
    <row r="195" spans="1:7" x14ac:dyDescent="0.25">
      <c r="A195" s="22" t="s">
        <v>169</v>
      </c>
      <c r="B195" s="23" t="s">
        <v>15</v>
      </c>
      <c r="C195" s="23">
        <v>37</v>
      </c>
      <c r="D195" s="23">
        <v>36</v>
      </c>
      <c r="E195" s="23">
        <v>35</v>
      </c>
      <c r="F195" s="23">
        <v>1</v>
      </c>
      <c r="G195" s="24">
        <v>1</v>
      </c>
    </row>
    <row r="196" spans="1:7" x14ac:dyDescent="0.25">
      <c r="A196" s="1" t="s">
        <v>58</v>
      </c>
      <c r="B196" s="5" t="s">
        <v>1</v>
      </c>
      <c r="C196" s="5">
        <v>3</v>
      </c>
      <c r="D196" s="5">
        <v>3</v>
      </c>
      <c r="E196" s="5">
        <v>2</v>
      </c>
      <c r="F196" s="5">
        <v>1</v>
      </c>
      <c r="G196" s="2">
        <v>0</v>
      </c>
    </row>
    <row r="197" spans="1:7" x14ac:dyDescent="0.25">
      <c r="A197" s="1" t="s">
        <v>58</v>
      </c>
      <c r="B197" s="5" t="s">
        <v>6</v>
      </c>
      <c r="C197" s="5">
        <v>5</v>
      </c>
      <c r="D197" s="5">
        <v>5</v>
      </c>
      <c r="E197" s="5">
        <v>1</v>
      </c>
      <c r="F197" s="5">
        <v>4</v>
      </c>
      <c r="G197" s="2">
        <v>0</v>
      </c>
    </row>
    <row r="198" spans="1:7" x14ac:dyDescent="0.25">
      <c r="A198" s="28" t="s">
        <v>58</v>
      </c>
      <c r="B198" s="29" t="s">
        <v>6</v>
      </c>
      <c r="C198" s="29">
        <v>39</v>
      </c>
      <c r="D198" s="29">
        <v>39</v>
      </c>
      <c r="E198" s="29">
        <v>19</v>
      </c>
      <c r="F198" s="29">
        <v>20</v>
      </c>
      <c r="G198" s="30">
        <v>0</v>
      </c>
    </row>
    <row r="199" spans="1:7" x14ac:dyDescent="0.25">
      <c r="A199" s="1" t="s">
        <v>58</v>
      </c>
      <c r="B199" s="6" t="s">
        <v>197</v>
      </c>
      <c r="C199" s="5">
        <v>4</v>
      </c>
      <c r="D199" s="5">
        <v>2</v>
      </c>
      <c r="E199" s="5">
        <v>1</v>
      </c>
      <c r="F199" s="5">
        <v>1</v>
      </c>
      <c r="G199" s="2">
        <v>0</v>
      </c>
    </row>
    <row r="200" spans="1:7" x14ac:dyDescent="0.25">
      <c r="A200" s="22" t="s">
        <v>58</v>
      </c>
      <c r="B200" s="23" t="s">
        <v>197</v>
      </c>
      <c r="C200" s="29">
        <v>55</v>
      </c>
      <c r="D200" s="29">
        <v>55</v>
      </c>
      <c r="E200" s="29">
        <v>16</v>
      </c>
      <c r="F200" s="29">
        <v>39</v>
      </c>
      <c r="G200" s="30">
        <v>0</v>
      </c>
    </row>
    <row r="201" spans="1:7" x14ac:dyDescent="0.25">
      <c r="A201" s="3" t="s">
        <v>58</v>
      </c>
      <c r="B201" s="5" t="s">
        <v>198</v>
      </c>
      <c r="C201" s="6">
        <v>1</v>
      </c>
      <c r="D201" s="6">
        <v>1</v>
      </c>
      <c r="E201" s="6">
        <v>0</v>
      </c>
      <c r="F201" s="6">
        <v>1</v>
      </c>
      <c r="G201" s="4">
        <v>0</v>
      </c>
    </row>
    <row r="202" spans="1:7" x14ac:dyDescent="0.25">
      <c r="A202" s="28" t="s">
        <v>58</v>
      </c>
      <c r="B202" s="29" t="s">
        <v>198</v>
      </c>
      <c r="C202" s="29">
        <v>5</v>
      </c>
      <c r="D202" s="29">
        <v>5</v>
      </c>
      <c r="E202" s="29">
        <v>0</v>
      </c>
      <c r="F202" s="29">
        <v>5</v>
      </c>
      <c r="G202" s="29">
        <v>0</v>
      </c>
    </row>
    <row r="203" spans="1:7" x14ac:dyDescent="0.25">
      <c r="A203" s="1" t="s">
        <v>58</v>
      </c>
      <c r="B203" s="5" t="s">
        <v>196</v>
      </c>
      <c r="C203" s="5">
        <v>2</v>
      </c>
      <c r="D203" s="5">
        <v>1</v>
      </c>
      <c r="E203" s="5">
        <v>0</v>
      </c>
      <c r="F203" s="5">
        <v>1</v>
      </c>
      <c r="G203" s="2">
        <v>0</v>
      </c>
    </row>
    <row r="204" spans="1:7" x14ac:dyDescent="0.25">
      <c r="A204" s="28" t="s">
        <v>58</v>
      </c>
      <c r="B204" s="23" t="s">
        <v>196</v>
      </c>
      <c r="C204" s="29">
        <v>35</v>
      </c>
      <c r="D204" s="29">
        <v>33</v>
      </c>
      <c r="E204" s="29">
        <v>17</v>
      </c>
      <c r="F204" s="29">
        <v>16</v>
      </c>
      <c r="G204" s="30">
        <v>0</v>
      </c>
    </row>
    <row r="205" spans="1:7" x14ac:dyDescent="0.25">
      <c r="A205" s="3" t="s">
        <v>58</v>
      </c>
      <c r="B205" s="6" t="s">
        <v>182</v>
      </c>
      <c r="C205" s="6">
        <v>4</v>
      </c>
      <c r="D205" s="6">
        <v>4</v>
      </c>
      <c r="E205" s="6">
        <v>4</v>
      </c>
      <c r="F205" s="6">
        <v>0</v>
      </c>
      <c r="G205" s="4">
        <v>0</v>
      </c>
    </row>
    <row r="206" spans="1:7" x14ac:dyDescent="0.25">
      <c r="A206" s="28" t="s">
        <v>58</v>
      </c>
      <c r="B206" s="29" t="s">
        <v>182</v>
      </c>
      <c r="C206" s="29">
        <v>47</v>
      </c>
      <c r="D206" s="29">
        <v>47</v>
      </c>
      <c r="E206" s="29">
        <v>47</v>
      </c>
      <c r="F206" s="29">
        <v>0</v>
      </c>
      <c r="G206" s="30">
        <v>0</v>
      </c>
    </row>
    <row r="207" spans="1:7" x14ac:dyDescent="0.25">
      <c r="A207" s="22" t="s">
        <v>58</v>
      </c>
      <c r="B207" s="23" t="s">
        <v>10</v>
      </c>
      <c r="C207" s="23">
        <v>2</v>
      </c>
      <c r="D207" s="23">
        <v>2</v>
      </c>
      <c r="E207" s="23">
        <v>0</v>
      </c>
      <c r="F207" s="23">
        <v>2</v>
      </c>
      <c r="G207" s="23">
        <v>0</v>
      </c>
    </row>
    <row r="208" spans="1:7" x14ac:dyDescent="0.25">
      <c r="A208" s="22" t="s">
        <v>58</v>
      </c>
      <c r="B208" s="23" t="s">
        <v>11</v>
      </c>
      <c r="C208" s="23">
        <v>3</v>
      </c>
      <c r="D208" s="23">
        <v>3</v>
      </c>
      <c r="E208" s="23">
        <v>2</v>
      </c>
      <c r="F208" s="23">
        <v>1</v>
      </c>
      <c r="G208" s="24">
        <v>0</v>
      </c>
    </row>
    <row r="209" spans="1:7" x14ac:dyDescent="0.25">
      <c r="A209" s="28" t="s">
        <v>58</v>
      </c>
      <c r="B209" s="29" t="s">
        <v>13</v>
      </c>
      <c r="C209" s="29">
        <v>21</v>
      </c>
      <c r="D209" s="29">
        <v>21</v>
      </c>
      <c r="E209" s="29">
        <v>14</v>
      </c>
      <c r="F209" s="29">
        <v>7</v>
      </c>
      <c r="G209" s="30">
        <v>0</v>
      </c>
    </row>
    <row r="210" spans="1:7" x14ac:dyDescent="0.25">
      <c r="A210" s="3" t="s">
        <v>58</v>
      </c>
      <c r="B210" s="6" t="s">
        <v>15</v>
      </c>
      <c r="C210" s="6">
        <v>8</v>
      </c>
      <c r="D210" s="6">
        <v>6</v>
      </c>
      <c r="E210" s="6">
        <v>4</v>
      </c>
      <c r="F210" s="6">
        <v>2</v>
      </c>
      <c r="G210" s="4">
        <v>0</v>
      </c>
    </row>
    <row r="211" spans="1:7" x14ac:dyDescent="0.25">
      <c r="A211" s="22" t="s">
        <v>58</v>
      </c>
      <c r="B211" s="23" t="s">
        <v>15</v>
      </c>
      <c r="C211" s="23">
        <v>24</v>
      </c>
      <c r="D211" s="23">
        <v>21</v>
      </c>
      <c r="E211" s="23">
        <v>8</v>
      </c>
      <c r="F211" s="23">
        <v>13</v>
      </c>
      <c r="G211" s="24">
        <v>0</v>
      </c>
    </row>
    <row r="212" spans="1:7" x14ac:dyDescent="0.25">
      <c r="A212" s="3" t="s">
        <v>175</v>
      </c>
      <c r="B212" s="6" t="s">
        <v>1</v>
      </c>
      <c r="C212" s="6">
        <v>2</v>
      </c>
      <c r="D212" s="6">
        <v>2</v>
      </c>
      <c r="E212" s="6">
        <v>2</v>
      </c>
      <c r="F212" s="6">
        <v>0</v>
      </c>
      <c r="G212" s="4">
        <v>0</v>
      </c>
    </row>
    <row r="213" spans="1:7" x14ac:dyDescent="0.25">
      <c r="A213" s="28" t="s">
        <v>175</v>
      </c>
      <c r="B213" s="29" t="s">
        <v>1</v>
      </c>
      <c r="C213" s="29">
        <v>4</v>
      </c>
      <c r="D213" s="29">
        <v>3</v>
      </c>
      <c r="E213" s="29">
        <v>2</v>
      </c>
      <c r="F213" s="29">
        <v>1</v>
      </c>
      <c r="G213" s="30">
        <v>0</v>
      </c>
    </row>
    <row r="214" spans="1:7" x14ac:dyDescent="0.25">
      <c r="A214" s="1" t="s">
        <v>175</v>
      </c>
      <c r="B214" s="5" t="s">
        <v>181</v>
      </c>
      <c r="C214" s="5">
        <v>2</v>
      </c>
      <c r="D214" s="5">
        <v>0</v>
      </c>
      <c r="E214" s="5">
        <v>0</v>
      </c>
      <c r="F214" s="5">
        <v>0</v>
      </c>
      <c r="G214" s="2">
        <v>0</v>
      </c>
    </row>
    <row r="215" spans="1:7" x14ac:dyDescent="0.25">
      <c r="A215" s="3" t="s">
        <v>175</v>
      </c>
      <c r="B215" s="6" t="s">
        <v>6</v>
      </c>
      <c r="C215" s="6">
        <v>2</v>
      </c>
      <c r="D215" s="6">
        <v>1</v>
      </c>
      <c r="E215" s="6">
        <v>1</v>
      </c>
      <c r="F215" s="6">
        <v>0</v>
      </c>
      <c r="G215" s="4">
        <v>0</v>
      </c>
    </row>
    <row r="216" spans="1:7" x14ac:dyDescent="0.25">
      <c r="A216" s="28" t="s">
        <v>175</v>
      </c>
      <c r="B216" s="29" t="s">
        <v>6</v>
      </c>
      <c r="C216" s="29">
        <v>22</v>
      </c>
      <c r="D216" s="29">
        <v>22</v>
      </c>
      <c r="E216" s="29">
        <v>19</v>
      </c>
      <c r="F216" s="29">
        <v>3</v>
      </c>
      <c r="G216" s="30">
        <v>0</v>
      </c>
    </row>
    <row r="217" spans="1:7" x14ac:dyDescent="0.25">
      <c r="A217" s="22" t="s">
        <v>175</v>
      </c>
      <c r="B217" s="23" t="s">
        <v>197</v>
      </c>
      <c r="C217" s="23">
        <v>15</v>
      </c>
      <c r="D217" s="23">
        <v>15</v>
      </c>
      <c r="E217" s="23">
        <v>10</v>
      </c>
      <c r="F217" s="23">
        <v>5</v>
      </c>
      <c r="G217" s="24">
        <v>0</v>
      </c>
    </row>
    <row r="218" spans="1:7" x14ac:dyDescent="0.25">
      <c r="A218" s="1" t="s">
        <v>175</v>
      </c>
      <c r="B218" s="5" t="s">
        <v>198</v>
      </c>
      <c r="C218" s="5">
        <v>1</v>
      </c>
      <c r="D218" s="5">
        <v>1</v>
      </c>
      <c r="E218" s="5">
        <v>0</v>
      </c>
      <c r="F218" s="5">
        <v>1</v>
      </c>
      <c r="G218" s="2">
        <v>0</v>
      </c>
    </row>
    <row r="219" spans="1:7" x14ac:dyDescent="0.25">
      <c r="A219" s="22" t="s">
        <v>175</v>
      </c>
      <c r="B219" s="29" t="s">
        <v>198</v>
      </c>
      <c r="C219" s="23">
        <v>6</v>
      </c>
      <c r="D219" s="23">
        <v>6</v>
      </c>
      <c r="E219" s="23">
        <v>0</v>
      </c>
      <c r="F219" s="23">
        <v>6</v>
      </c>
      <c r="G219" s="24">
        <v>0</v>
      </c>
    </row>
    <row r="220" spans="1:7" x14ac:dyDescent="0.25">
      <c r="A220" s="1" t="s">
        <v>175</v>
      </c>
      <c r="B220" s="5" t="s">
        <v>196</v>
      </c>
      <c r="C220" s="5">
        <v>1</v>
      </c>
      <c r="D220" s="5">
        <v>1</v>
      </c>
      <c r="E220" s="5">
        <v>1</v>
      </c>
      <c r="F220" s="5">
        <v>0</v>
      </c>
      <c r="G220" s="2">
        <v>0</v>
      </c>
    </row>
    <row r="221" spans="1:7" x14ac:dyDescent="0.25">
      <c r="A221" s="22" t="s">
        <v>175</v>
      </c>
      <c r="B221" s="23" t="s">
        <v>196</v>
      </c>
      <c r="C221" s="23">
        <v>21</v>
      </c>
      <c r="D221" s="23">
        <v>20</v>
      </c>
      <c r="E221" s="23">
        <v>14</v>
      </c>
      <c r="F221" s="23">
        <v>6</v>
      </c>
      <c r="G221" s="24">
        <v>0</v>
      </c>
    </row>
    <row r="222" spans="1:7" x14ac:dyDescent="0.25">
      <c r="A222" s="3" t="s">
        <v>175</v>
      </c>
      <c r="B222" s="6" t="s">
        <v>182</v>
      </c>
      <c r="C222" s="6">
        <v>1</v>
      </c>
      <c r="D222" s="6">
        <v>1</v>
      </c>
      <c r="E222" s="6">
        <v>1</v>
      </c>
      <c r="F222" s="6">
        <v>0</v>
      </c>
      <c r="G222" s="4">
        <v>0</v>
      </c>
    </row>
    <row r="223" spans="1:7" x14ac:dyDescent="0.25">
      <c r="A223" s="22" t="s">
        <v>175</v>
      </c>
      <c r="B223" s="23" t="s">
        <v>182</v>
      </c>
      <c r="C223" s="23">
        <v>18</v>
      </c>
      <c r="D223" s="23">
        <v>18</v>
      </c>
      <c r="E223" s="23">
        <v>18</v>
      </c>
      <c r="F223" s="23">
        <v>0</v>
      </c>
      <c r="G223" s="24">
        <v>0</v>
      </c>
    </row>
    <row r="224" spans="1:7" x14ac:dyDescent="0.25">
      <c r="A224" s="22" t="s">
        <v>175</v>
      </c>
      <c r="B224" s="23" t="s">
        <v>10</v>
      </c>
      <c r="C224" s="23">
        <v>3</v>
      </c>
      <c r="D224" s="23">
        <v>3</v>
      </c>
      <c r="E224" s="23">
        <v>1</v>
      </c>
      <c r="F224" s="23">
        <v>2</v>
      </c>
      <c r="G224" s="24">
        <v>0</v>
      </c>
    </row>
    <row r="225" spans="1:7" x14ac:dyDescent="0.25">
      <c r="A225" s="28" t="s">
        <v>175</v>
      </c>
      <c r="B225" s="29" t="s">
        <v>11</v>
      </c>
      <c r="C225" s="29">
        <v>5</v>
      </c>
      <c r="D225" s="29">
        <v>5</v>
      </c>
      <c r="E225" s="29">
        <v>3</v>
      </c>
      <c r="F225" s="29">
        <v>2</v>
      </c>
      <c r="G225" s="29">
        <v>0</v>
      </c>
    </row>
    <row r="226" spans="1:7" x14ac:dyDescent="0.25">
      <c r="A226" s="22" t="s">
        <v>175</v>
      </c>
      <c r="B226" s="23" t="s">
        <v>12</v>
      </c>
      <c r="C226" s="23">
        <v>4</v>
      </c>
      <c r="D226" s="23">
        <v>4</v>
      </c>
      <c r="E226" s="23">
        <v>3</v>
      </c>
      <c r="F226" s="23">
        <v>1</v>
      </c>
      <c r="G226" s="24">
        <v>0</v>
      </c>
    </row>
    <row r="227" spans="1:7" x14ac:dyDescent="0.25">
      <c r="A227" s="22" t="s">
        <v>175</v>
      </c>
      <c r="B227" s="23" t="s">
        <v>13</v>
      </c>
      <c r="C227" s="23">
        <v>11</v>
      </c>
      <c r="D227" s="23">
        <v>11</v>
      </c>
      <c r="E227" s="23">
        <v>11</v>
      </c>
      <c r="F227" s="23">
        <v>0</v>
      </c>
      <c r="G227" s="24">
        <v>0</v>
      </c>
    </row>
    <row r="228" spans="1:7" x14ac:dyDescent="0.25">
      <c r="A228" s="1" t="s">
        <v>175</v>
      </c>
      <c r="B228" s="5" t="s">
        <v>15</v>
      </c>
      <c r="C228" s="5">
        <v>3</v>
      </c>
      <c r="D228" s="5">
        <v>0</v>
      </c>
      <c r="E228" s="5">
        <v>0</v>
      </c>
      <c r="F228" s="5">
        <v>0</v>
      </c>
      <c r="G228" s="5">
        <v>0</v>
      </c>
    </row>
    <row r="229" spans="1:7" x14ac:dyDescent="0.25">
      <c r="A229" s="28" t="s">
        <v>175</v>
      </c>
      <c r="B229" s="29" t="s">
        <v>15</v>
      </c>
      <c r="C229" s="29">
        <v>17</v>
      </c>
      <c r="D229" s="29">
        <v>4</v>
      </c>
      <c r="E229" s="29">
        <v>4</v>
      </c>
      <c r="F229" s="29">
        <v>0</v>
      </c>
      <c r="G229" s="30">
        <v>0</v>
      </c>
    </row>
    <row r="230" spans="1:7" x14ac:dyDescent="0.25">
      <c r="A230" s="28" t="s">
        <v>59</v>
      </c>
      <c r="B230" s="29" t="s">
        <v>181</v>
      </c>
      <c r="C230" s="29">
        <v>1</v>
      </c>
      <c r="D230" s="29">
        <v>0</v>
      </c>
      <c r="E230" s="29">
        <v>0</v>
      </c>
      <c r="F230" s="29">
        <v>0</v>
      </c>
      <c r="G230" s="30">
        <v>0</v>
      </c>
    </row>
    <row r="231" spans="1:7" x14ac:dyDescent="0.25">
      <c r="A231" s="3" t="s">
        <v>59</v>
      </c>
      <c r="B231" s="6" t="s">
        <v>6</v>
      </c>
      <c r="C231" s="6">
        <v>5</v>
      </c>
      <c r="D231" s="6">
        <v>3</v>
      </c>
      <c r="E231" s="6">
        <v>0</v>
      </c>
      <c r="F231" s="6">
        <v>3</v>
      </c>
      <c r="G231" s="4">
        <v>0</v>
      </c>
    </row>
    <row r="232" spans="1:7" x14ac:dyDescent="0.25">
      <c r="A232" s="22" t="s">
        <v>59</v>
      </c>
      <c r="B232" s="23" t="s">
        <v>6</v>
      </c>
      <c r="C232" s="23">
        <v>28</v>
      </c>
      <c r="D232" s="23">
        <v>26</v>
      </c>
      <c r="E232" s="23">
        <v>12</v>
      </c>
      <c r="F232" s="23">
        <v>14</v>
      </c>
      <c r="G232" s="24">
        <v>0</v>
      </c>
    </row>
    <row r="233" spans="1:7" x14ac:dyDescent="0.25">
      <c r="A233" s="1" t="s">
        <v>59</v>
      </c>
      <c r="B233" s="6" t="s">
        <v>197</v>
      </c>
      <c r="C233" s="5">
        <v>6</v>
      </c>
      <c r="D233" s="5">
        <v>4</v>
      </c>
      <c r="E233" s="5">
        <v>1</v>
      </c>
      <c r="F233" s="5">
        <v>3</v>
      </c>
      <c r="G233" s="2">
        <v>0</v>
      </c>
    </row>
    <row r="234" spans="1:7" x14ac:dyDescent="0.25">
      <c r="A234" s="22" t="s">
        <v>59</v>
      </c>
      <c r="B234" s="23" t="s">
        <v>197</v>
      </c>
      <c r="C234" s="29">
        <v>34</v>
      </c>
      <c r="D234" s="29">
        <v>30</v>
      </c>
      <c r="E234" s="29">
        <v>13</v>
      </c>
      <c r="F234" s="29">
        <v>17</v>
      </c>
      <c r="G234" s="29">
        <v>1</v>
      </c>
    </row>
    <row r="235" spans="1:7" x14ac:dyDescent="0.25">
      <c r="A235" s="3" t="s">
        <v>59</v>
      </c>
      <c r="B235" s="5" t="s">
        <v>198</v>
      </c>
      <c r="C235" s="6">
        <v>4</v>
      </c>
      <c r="D235" s="6">
        <v>4</v>
      </c>
      <c r="E235" s="6">
        <v>0</v>
      </c>
      <c r="F235" s="6">
        <v>4</v>
      </c>
      <c r="G235" s="6">
        <v>0</v>
      </c>
    </row>
    <row r="236" spans="1:7" x14ac:dyDescent="0.25">
      <c r="A236" s="28" t="s">
        <v>59</v>
      </c>
      <c r="B236" s="29" t="s">
        <v>198</v>
      </c>
      <c r="C236" s="29">
        <v>4</v>
      </c>
      <c r="D236" s="29">
        <v>4</v>
      </c>
      <c r="E236" s="29">
        <v>0</v>
      </c>
      <c r="F236" s="29">
        <v>4</v>
      </c>
      <c r="G236" s="30">
        <v>0</v>
      </c>
    </row>
    <row r="237" spans="1:7" x14ac:dyDescent="0.25">
      <c r="A237" s="3" t="s">
        <v>59</v>
      </c>
      <c r="B237" s="5" t="s">
        <v>196</v>
      </c>
      <c r="C237" s="6">
        <v>13</v>
      </c>
      <c r="D237" s="6">
        <v>11</v>
      </c>
      <c r="E237" s="6">
        <v>4</v>
      </c>
      <c r="F237" s="6">
        <v>7</v>
      </c>
      <c r="G237" s="4">
        <v>0</v>
      </c>
    </row>
    <row r="238" spans="1:7" x14ac:dyDescent="0.25">
      <c r="A238" s="28" t="s">
        <v>59</v>
      </c>
      <c r="B238" s="23" t="s">
        <v>196</v>
      </c>
      <c r="C238" s="29">
        <v>116</v>
      </c>
      <c r="D238" s="29">
        <v>109</v>
      </c>
      <c r="E238" s="29">
        <v>55</v>
      </c>
      <c r="F238" s="29">
        <v>54</v>
      </c>
      <c r="G238" s="30">
        <v>0</v>
      </c>
    </row>
    <row r="239" spans="1:7" x14ac:dyDescent="0.25">
      <c r="A239" s="1" t="s">
        <v>59</v>
      </c>
      <c r="B239" s="5" t="s">
        <v>182</v>
      </c>
      <c r="C239" s="5">
        <v>10</v>
      </c>
      <c r="D239" s="5">
        <v>9</v>
      </c>
      <c r="E239" s="5">
        <v>8</v>
      </c>
      <c r="F239" s="5">
        <v>1</v>
      </c>
      <c r="G239" s="2">
        <v>0</v>
      </c>
    </row>
    <row r="240" spans="1:7" x14ac:dyDescent="0.25">
      <c r="A240" s="22" t="s">
        <v>59</v>
      </c>
      <c r="B240" s="23" t="s">
        <v>182</v>
      </c>
      <c r="C240" s="23">
        <v>45</v>
      </c>
      <c r="D240" s="23">
        <v>42</v>
      </c>
      <c r="E240" s="23">
        <v>41</v>
      </c>
      <c r="F240" s="23">
        <v>1</v>
      </c>
      <c r="G240" s="24">
        <v>0</v>
      </c>
    </row>
    <row r="241" spans="1:7" x14ac:dyDescent="0.25">
      <c r="A241" s="3" t="s">
        <v>59</v>
      </c>
      <c r="B241" s="6" t="s">
        <v>10</v>
      </c>
      <c r="C241" s="6">
        <v>1</v>
      </c>
      <c r="D241" s="6">
        <v>0</v>
      </c>
      <c r="E241" s="6">
        <v>0</v>
      </c>
      <c r="F241" s="6">
        <v>0</v>
      </c>
      <c r="G241" s="4">
        <v>0</v>
      </c>
    </row>
    <row r="242" spans="1:7" x14ac:dyDescent="0.25">
      <c r="A242" s="28" t="s">
        <v>59</v>
      </c>
      <c r="B242" s="29" t="s">
        <v>10</v>
      </c>
      <c r="C242" s="29">
        <v>8</v>
      </c>
      <c r="D242" s="29">
        <v>8</v>
      </c>
      <c r="E242" s="29">
        <v>2</v>
      </c>
      <c r="F242" s="29">
        <v>6</v>
      </c>
      <c r="G242" s="30">
        <v>0</v>
      </c>
    </row>
    <row r="243" spans="1:7" x14ac:dyDescent="0.25">
      <c r="A243" s="1" t="s">
        <v>59</v>
      </c>
      <c r="B243" s="5" t="s">
        <v>11</v>
      </c>
      <c r="C243" s="5">
        <v>1</v>
      </c>
      <c r="D243" s="5">
        <v>0</v>
      </c>
      <c r="E243" s="5">
        <v>0</v>
      </c>
      <c r="F243" s="5">
        <v>0</v>
      </c>
      <c r="G243" s="2">
        <v>0</v>
      </c>
    </row>
    <row r="244" spans="1:7" x14ac:dyDescent="0.25">
      <c r="A244" s="22" t="s">
        <v>59</v>
      </c>
      <c r="B244" s="23" t="s">
        <v>11</v>
      </c>
      <c r="C244" s="23">
        <v>17</v>
      </c>
      <c r="D244" s="23">
        <v>17</v>
      </c>
      <c r="E244" s="23">
        <v>8</v>
      </c>
      <c r="F244" s="23">
        <v>9</v>
      </c>
      <c r="G244" s="24">
        <v>0</v>
      </c>
    </row>
    <row r="245" spans="1:7" x14ac:dyDescent="0.25">
      <c r="A245" s="1" t="s">
        <v>59</v>
      </c>
      <c r="B245" s="5" t="s">
        <v>12</v>
      </c>
      <c r="C245" s="5">
        <v>3</v>
      </c>
      <c r="D245" s="5">
        <v>1</v>
      </c>
      <c r="E245" s="5">
        <v>0</v>
      </c>
      <c r="F245" s="5">
        <v>1</v>
      </c>
      <c r="G245" s="5">
        <v>0</v>
      </c>
    </row>
    <row r="246" spans="1:7" x14ac:dyDescent="0.25">
      <c r="A246" s="28" t="s">
        <v>59</v>
      </c>
      <c r="B246" s="29" t="s">
        <v>12</v>
      </c>
      <c r="C246" s="29">
        <v>13</v>
      </c>
      <c r="D246" s="29">
        <v>13</v>
      </c>
      <c r="E246" s="29">
        <v>11</v>
      </c>
      <c r="F246" s="29">
        <v>2</v>
      </c>
      <c r="G246" s="29">
        <v>0</v>
      </c>
    </row>
    <row r="247" spans="1:7" x14ac:dyDescent="0.25">
      <c r="A247" s="3" t="s">
        <v>59</v>
      </c>
      <c r="B247" s="6" t="s">
        <v>13</v>
      </c>
      <c r="C247" s="6">
        <v>6</v>
      </c>
      <c r="D247" s="6">
        <v>6</v>
      </c>
      <c r="E247" s="6">
        <v>3</v>
      </c>
      <c r="F247" s="6">
        <v>3</v>
      </c>
      <c r="G247" s="4">
        <v>0</v>
      </c>
    </row>
    <row r="248" spans="1:7" x14ac:dyDescent="0.25">
      <c r="A248" s="28" t="s">
        <v>59</v>
      </c>
      <c r="B248" s="29" t="s">
        <v>13</v>
      </c>
      <c r="C248" s="29">
        <v>55</v>
      </c>
      <c r="D248" s="29">
        <v>54</v>
      </c>
      <c r="E248" s="29">
        <v>25</v>
      </c>
      <c r="F248" s="29">
        <v>29</v>
      </c>
      <c r="G248" s="29">
        <v>0</v>
      </c>
    </row>
    <row r="249" spans="1:7" x14ac:dyDescent="0.25">
      <c r="A249" s="3" t="s">
        <v>59</v>
      </c>
      <c r="B249" s="6" t="s">
        <v>15</v>
      </c>
      <c r="C249" s="6">
        <v>3</v>
      </c>
      <c r="D249" s="6">
        <v>2</v>
      </c>
      <c r="E249" s="6">
        <v>2</v>
      </c>
      <c r="F249" s="6">
        <v>0</v>
      </c>
      <c r="G249" s="4">
        <v>0</v>
      </c>
    </row>
    <row r="250" spans="1:7" x14ac:dyDescent="0.25">
      <c r="A250" s="22" t="s">
        <v>59</v>
      </c>
      <c r="B250" s="23" t="s">
        <v>15</v>
      </c>
      <c r="C250" s="23">
        <v>5</v>
      </c>
      <c r="D250" s="23">
        <v>5</v>
      </c>
      <c r="E250" s="23">
        <v>4</v>
      </c>
      <c r="F250" s="23">
        <v>1</v>
      </c>
      <c r="G250" s="24">
        <v>0</v>
      </c>
    </row>
    <row r="251" spans="1:7" x14ac:dyDescent="0.25">
      <c r="A251" s="1" t="s">
        <v>178</v>
      </c>
      <c r="B251" s="5" t="s">
        <v>6</v>
      </c>
      <c r="C251" s="5">
        <v>4</v>
      </c>
      <c r="D251" s="5">
        <v>3</v>
      </c>
      <c r="E251" s="5">
        <v>2</v>
      </c>
      <c r="F251" s="5">
        <v>1</v>
      </c>
      <c r="G251" s="2">
        <v>0</v>
      </c>
    </row>
    <row r="252" spans="1:7" x14ac:dyDescent="0.25">
      <c r="A252" s="22" t="s">
        <v>178</v>
      </c>
      <c r="B252" s="23" t="s">
        <v>6</v>
      </c>
      <c r="C252" s="23">
        <v>13</v>
      </c>
      <c r="D252" s="23">
        <v>12</v>
      </c>
      <c r="E252" s="23">
        <v>12</v>
      </c>
      <c r="F252" s="23">
        <v>0</v>
      </c>
      <c r="G252" s="24">
        <v>0</v>
      </c>
    </row>
    <row r="253" spans="1:7" x14ac:dyDescent="0.25">
      <c r="A253" s="3" t="s">
        <v>178</v>
      </c>
      <c r="B253" s="6" t="s">
        <v>197</v>
      </c>
      <c r="C253" s="6">
        <v>15</v>
      </c>
      <c r="D253" s="6">
        <v>11</v>
      </c>
      <c r="E253" s="6">
        <v>9</v>
      </c>
      <c r="F253" s="6">
        <v>2</v>
      </c>
      <c r="G253" s="6">
        <v>0</v>
      </c>
    </row>
    <row r="254" spans="1:7" x14ac:dyDescent="0.25">
      <c r="A254" s="28" t="s">
        <v>178</v>
      </c>
      <c r="B254" s="23" t="s">
        <v>197</v>
      </c>
      <c r="C254" s="29">
        <v>39</v>
      </c>
      <c r="D254" s="29">
        <v>38</v>
      </c>
      <c r="E254" s="29">
        <v>38</v>
      </c>
      <c r="F254" s="29">
        <v>0</v>
      </c>
      <c r="G254" s="30">
        <v>0</v>
      </c>
    </row>
    <row r="255" spans="1:7" x14ac:dyDescent="0.25">
      <c r="A255" s="1" t="s">
        <v>178</v>
      </c>
      <c r="B255" s="5" t="s">
        <v>198</v>
      </c>
      <c r="C255" s="5">
        <v>7</v>
      </c>
      <c r="D255" s="5">
        <v>6</v>
      </c>
      <c r="E255" s="5">
        <v>4</v>
      </c>
      <c r="F255" s="5">
        <v>2</v>
      </c>
      <c r="G255" s="2">
        <v>0</v>
      </c>
    </row>
    <row r="256" spans="1:7" x14ac:dyDescent="0.25">
      <c r="A256" s="28" t="s">
        <v>178</v>
      </c>
      <c r="B256" s="29" t="s">
        <v>198</v>
      </c>
      <c r="C256" s="29">
        <v>53</v>
      </c>
      <c r="D256" s="29">
        <v>49</v>
      </c>
      <c r="E256" s="29">
        <v>49</v>
      </c>
      <c r="F256" s="29">
        <v>0</v>
      </c>
      <c r="G256" s="30">
        <v>0</v>
      </c>
    </row>
    <row r="257" spans="1:7" x14ac:dyDescent="0.25">
      <c r="A257" s="1" t="s">
        <v>178</v>
      </c>
      <c r="B257" s="5" t="s">
        <v>196</v>
      </c>
      <c r="C257" s="5">
        <v>4</v>
      </c>
      <c r="D257" s="5">
        <v>3</v>
      </c>
      <c r="E257" s="5">
        <v>2</v>
      </c>
      <c r="F257" s="5">
        <v>1</v>
      </c>
      <c r="G257" s="2">
        <v>0</v>
      </c>
    </row>
    <row r="258" spans="1:7" x14ac:dyDescent="0.25">
      <c r="A258" s="28" t="s">
        <v>178</v>
      </c>
      <c r="B258" s="23" t="s">
        <v>196</v>
      </c>
      <c r="C258" s="29">
        <v>8</v>
      </c>
      <c r="D258" s="29">
        <v>8</v>
      </c>
      <c r="E258" s="29">
        <v>8</v>
      </c>
      <c r="F258" s="29">
        <v>0</v>
      </c>
      <c r="G258" s="30">
        <v>0</v>
      </c>
    </row>
    <row r="259" spans="1:7" x14ac:dyDescent="0.25">
      <c r="A259" s="3" t="s">
        <v>178</v>
      </c>
      <c r="B259" s="6" t="s">
        <v>182</v>
      </c>
      <c r="C259" s="6">
        <v>7</v>
      </c>
      <c r="D259" s="6">
        <v>7</v>
      </c>
      <c r="E259" s="6">
        <v>7</v>
      </c>
      <c r="F259" s="6">
        <v>0</v>
      </c>
      <c r="G259" s="4">
        <v>0</v>
      </c>
    </row>
    <row r="260" spans="1:7" x14ac:dyDescent="0.25">
      <c r="A260" s="28" t="s">
        <v>178</v>
      </c>
      <c r="B260" s="29" t="s">
        <v>182</v>
      </c>
      <c r="C260" s="29">
        <v>40</v>
      </c>
      <c r="D260" s="29">
        <v>40</v>
      </c>
      <c r="E260" s="29">
        <v>39</v>
      </c>
      <c r="F260" s="29">
        <v>1</v>
      </c>
      <c r="G260" s="30">
        <v>0</v>
      </c>
    </row>
    <row r="261" spans="1:7" x14ac:dyDescent="0.25">
      <c r="A261" s="3" t="s">
        <v>178</v>
      </c>
      <c r="B261" s="6" t="s">
        <v>10</v>
      </c>
      <c r="C261" s="6">
        <v>2</v>
      </c>
      <c r="D261" s="6">
        <v>0</v>
      </c>
      <c r="E261" s="6">
        <v>0</v>
      </c>
      <c r="F261" s="6">
        <v>0</v>
      </c>
      <c r="G261" s="4">
        <v>0</v>
      </c>
    </row>
    <row r="262" spans="1:7" x14ac:dyDescent="0.25">
      <c r="A262" s="22" t="s">
        <v>178</v>
      </c>
      <c r="B262" s="23" t="s">
        <v>10</v>
      </c>
      <c r="C262" s="23">
        <v>14</v>
      </c>
      <c r="D262" s="23">
        <v>13</v>
      </c>
      <c r="E262" s="23">
        <v>12</v>
      </c>
      <c r="F262" s="23">
        <v>1</v>
      </c>
      <c r="G262" s="24">
        <v>0</v>
      </c>
    </row>
    <row r="263" spans="1:7" x14ac:dyDescent="0.25">
      <c r="A263" s="3" t="s">
        <v>178</v>
      </c>
      <c r="B263" s="6" t="s">
        <v>11</v>
      </c>
      <c r="C263" s="6">
        <v>4</v>
      </c>
      <c r="D263" s="6">
        <v>4</v>
      </c>
      <c r="E263" s="6">
        <v>2</v>
      </c>
      <c r="F263" s="6">
        <v>2</v>
      </c>
      <c r="G263" s="4">
        <v>0</v>
      </c>
    </row>
    <row r="264" spans="1:7" x14ac:dyDescent="0.25">
      <c r="A264" s="22" t="s">
        <v>178</v>
      </c>
      <c r="B264" s="23" t="s">
        <v>11</v>
      </c>
      <c r="C264" s="23">
        <v>4</v>
      </c>
      <c r="D264" s="23">
        <v>3</v>
      </c>
      <c r="E264" s="23">
        <v>3</v>
      </c>
      <c r="F264" s="23">
        <v>0</v>
      </c>
      <c r="G264" s="23">
        <v>0</v>
      </c>
    </row>
    <row r="265" spans="1:7" x14ac:dyDescent="0.25">
      <c r="A265" s="1" t="s">
        <v>178</v>
      </c>
      <c r="B265" s="5" t="s">
        <v>12</v>
      </c>
      <c r="C265" s="5">
        <v>2</v>
      </c>
      <c r="D265" s="5">
        <v>2</v>
      </c>
      <c r="E265" s="5">
        <v>2</v>
      </c>
      <c r="F265" s="5">
        <v>0</v>
      </c>
      <c r="G265" s="2">
        <v>0</v>
      </c>
    </row>
    <row r="266" spans="1:7" x14ac:dyDescent="0.25">
      <c r="A266" s="22" t="s">
        <v>178</v>
      </c>
      <c r="B266" s="23" t="s">
        <v>12</v>
      </c>
      <c r="C266" s="23">
        <v>1</v>
      </c>
      <c r="D266" s="23">
        <v>1</v>
      </c>
      <c r="E266" s="23">
        <v>1</v>
      </c>
      <c r="F266" s="23">
        <v>0</v>
      </c>
      <c r="G266" s="24">
        <v>0</v>
      </c>
    </row>
    <row r="267" spans="1:7" x14ac:dyDescent="0.25">
      <c r="A267" s="3" t="s">
        <v>178</v>
      </c>
      <c r="B267" s="6" t="s">
        <v>13</v>
      </c>
      <c r="C267" s="6">
        <v>4</v>
      </c>
      <c r="D267" s="6">
        <v>4</v>
      </c>
      <c r="E267" s="6">
        <v>3</v>
      </c>
      <c r="F267" s="6">
        <v>1</v>
      </c>
      <c r="G267" s="4">
        <v>0</v>
      </c>
    </row>
    <row r="268" spans="1:7" x14ac:dyDescent="0.25">
      <c r="A268" s="28" t="s">
        <v>178</v>
      </c>
      <c r="B268" s="29" t="s">
        <v>13</v>
      </c>
      <c r="C268" s="29">
        <v>32</v>
      </c>
      <c r="D268" s="29">
        <v>32</v>
      </c>
      <c r="E268" s="29">
        <v>31</v>
      </c>
      <c r="F268" s="29">
        <v>1</v>
      </c>
      <c r="G268" s="30">
        <v>0</v>
      </c>
    </row>
    <row r="269" spans="1:7" x14ac:dyDescent="0.25">
      <c r="A269" s="1" t="s">
        <v>178</v>
      </c>
      <c r="B269" s="5" t="s">
        <v>15</v>
      </c>
      <c r="C269" s="5">
        <v>2</v>
      </c>
      <c r="D269" s="5">
        <v>1</v>
      </c>
      <c r="E269" s="5">
        <v>1</v>
      </c>
      <c r="F269" s="5">
        <v>0</v>
      </c>
      <c r="G269" s="2">
        <v>0</v>
      </c>
    </row>
    <row r="270" spans="1:7" x14ac:dyDescent="0.25">
      <c r="A270" s="28" t="s">
        <v>178</v>
      </c>
      <c r="B270" s="29" t="s">
        <v>15</v>
      </c>
      <c r="C270" s="29">
        <v>12</v>
      </c>
      <c r="D270" s="29">
        <v>10</v>
      </c>
      <c r="E270" s="29">
        <v>10</v>
      </c>
      <c r="F270" s="29">
        <v>0</v>
      </c>
      <c r="G270" s="29">
        <v>0</v>
      </c>
    </row>
    <row r="271" spans="1:7" x14ac:dyDescent="0.25">
      <c r="A271" s="28" t="s">
        <v>60</v>
      </c>
      <c r="B271" s="29" t="s">
        <v>199</v>
      </c>
      <c r="C271" s="29">
        <v>1</v>
      </c>
      <c r="D271" s="29">
        <v>1</v>
      </c>
      <c r="E271" s="29">
        <v>0</v>
      </c>
      <c r="F271" s="29">
        <v>1</v>
      </c>
      <c r="G271" s="29">
        <v>0</v>
      </c>
    </row>
    <row r="272" spans="1:7" x14ac:dyDescent="0.25">
      <c r="A272" s="22" t="s">
        <v>60</v>
      </c>
      <c r="B272" s="23" t="s">
        <v>1</v>
      </c>
      <c r="C272" s="23">
        <v>1</v>
      </c>
      <c r="D272" s="23">
        <v>1</v>
      </c>
      <c r="E272" s="23">
        <v>1</v>
      </c>
      <c r="F272" s="23">
        <v>0</v>
      </c>
      <c r="G272" s="24">
        <v>0</v>
      </c>
    </row>
    <row r="273" spans="1:7" x14ac:dyDescent="0.25">
      <c r="A273" s="3" t="s">
        <v>60</v>
      </c>
      <c r="B273" s="6" t="s">
        <v>181</v>
      </c>
      <c r="C273" s="6">
        <v>2</v>
      </c>
      <c r="D273" s="6">
        <v>0</v>
      </c>
      <c r="E273" s="6">
        <v>0</v>
      </c>
      <c r="F273" s="6">
        <v>0</v>
      </c>
      <c r="G273" s="4">
        <v>0</v>
      </c>
    </row>
    <row r="274" spans="1:7" x14ac:dyDescent="0.25">
      <c r="A274" s="28" t="s">
        <v>60</v>
      </c>
      <c r="B274" s="29" t="s">
        <v>181</v>
      </c>
      <c r="C274" s="29">
        <v>1</v>
      </c>
      <c r="D274" s="29">
        <v>0</v>
      </c>
      <c r="E274" s="29">
        <v>0</v>
      </c>
      <c r="F274" s="29">
        <v>0</v>
      </c>
      <c r="G274" s="30">
        <v>0</v>
      </c>
    </row>
    <row r="275" spans="1:7" x14ac:dyDescent="0.25">
      <c r="A275" s="1" t="s">
        <v>60</v>
      </c>
      <c r="B275" s="5" t="s">
        <v>6</v>
      </c>
      <c r="C275" s="5">
        <v>4</v>
      </c>
      <c r="D275" s="5">
        <v>2</v>
      </c>
      <c r="E275" s="5">
        <v>1</v>
      </c>
      <c r="F275" s="5">
        <v>1</v>
      </c>
      <c r="G275" s="2">
        <v>0</v>
      </c>
    </row>
    <row r="276" spans="1:7" x14ac:dyDescent="0.25">
      <c r="A276" s="22" t="s">
        <v>60</v>
      </c>
      <c r="B276" s="23" t="s">
        <v>6</v>
      </c>
      <c r="C276" s="23">
        <v>34</v>
      </c>
      <c r="D276" s="23">
        <v>34</v>
      </c>
      <c r="E276" s="23">
        <v>17</v>
      </c>
      <c r="F276" s="23">
        <v>17</v>
      </c>
      <c r="G276" s="24">
        <v>0</v>
      </c>
    </row>
    <row r="277" spans="1:7" x14ac:dyDescent="0.25">
      <c r="A277" s="3" t="s">
        <v>60</v>
      </c>
      <c r="B277" s="6" t="s">
        <v>197</v>
      </c>
      <c r="C277" s="6">
        <v>2</v>
      </c>
      <c r="D277" s="6">
        <v>2</v>
      </c>
      <c r="E277" s="6">
        <v>0</v>
      </c>
      <c r="F277" s="6">
        <v>2</v>
      </c>
      <c r="G277" s="4">
        <v>0</v>
      </c>
    </row>
    <row r="278" spans="1:7" x14ac:dyDescent="0.25">
      <c r="A278" s="22" t="s">
        <v>60</v>
      </c>
      <c r="B278" s="23" t="s">
        <v>197</v>
      </c>
      <c r="C278" s="23">
        <v>29</v>
      </c>
      <c r="D278" s="23">
        <v>29</v>
      </c>
      <c r="E278" s="23">
        <v>11</v>
      </c>
      <c r="F278" s="23">
        <v>18</v>
      </c>
      <c r="G278" s="24">
        <v>0</v>
      </c>
    </row>
    <row r="279" spans="1:7" x14ac:dyDescent="0.25">
      <c r="A279" s="3" t="s">
        <v>60</v>
      </c>
      <c r="B279" s="5" t="s">
        <v>198</v>
      </c>
      <c r="C279" s="6">
        <v>3</v>
      </c>
      <c r="D279" s="6">
        <v>3</v>
      </c>
      <c r="E279" s="6">
        <v>0</v>
      </c>
      <c r="F279" s="6">
        <v>3</v>
      </c>
      <c r="G279" s="4">
        <v>0</v>
      </c>
    </row>
    <row r="280" spans="1:7" x14ac:dyDescent="0.25">
      <c r="A280" s="22" t="s">
        <v>60</v>
      </c>
      <c r="B280" s="29" t="s">
        <v>198</v>
      </c>
      <c r="C280" s="23">
        <v>8</v>
      </c>
      <c r="D280" s="23">
        <v>8</v>
      </c>
      <c r="E280" s="23">
        <v>0</v>
      </c>
      <c r="F280" s="23">
        <v>8</v>
      </c>
      <c r="G280" s="24">
        <v>0</v>
      </c>
    </row>
    <row r="281" spans="1:7" x14ac:dyDescent="0.25">
      <c r="A281" s="1" t="s">
        <v>60</v>
      </c>
      <c r="B281" s="5" t="s">
        <v>196</v>
      </c>
      <c r="C281" s="5">
        <v>27</v>
      </c>
      <c r="D281" s="5">
        <v>24</v>
      </c>
      <c r="E281" s="5">
        <v>6</v>
      </c>
      <c r="F281" s="5">
        <v>18</v>
      </c>
      <c r="G281" s="2">
        <v>0</v>
      </c>
    </row>
    <row r="282" spans="1:7" x14ac:dyDescent="0.25">
      <c r="A282" s="22" t="s">
        <v>60</v>
      </c>
      <c r="B282" s="23" t="s">
        <v>196</v>
      </c>
      <c r="C282" s="23">
        <v>170</v>
      </c>
      <c r="D282" s="23">
        <v>160</v>
      </c>
      <c r="E282" s="23">
        <v>62</v>
      </c>
      <c r="F282" s="23">
        <v>98</v>
      </c>
      <c r="G282" s="24">
        <v>0</v>
      </c>
    </row>
    <row r="283" spans="1:7" x14ac:dyDescent="0.25">
      <c r="A283" s="1" t="s">
        <v>60</v>
      </c>
      <c r="B283" s="5" t="s">
        <v>182</v>
      </c>
      <c r="C283" s="5">
        <v>7</v>
      </c>
      <c r="D283" s="5">
        <v>6</v>
      </c>
      <c r="E283" s="5">
        <v>6</v>
      </c>
      <c r="F283" s="5">
        <v>0</v>
      </c>
      <c r="G283" s="2">
        <v>0</v>
      </c>
    </row>
    <row r="284" spans="1:7" x14ac:dyDescent="0.25">
      <c r="A284" s="22" t="s">
        <v>60</v>
      </c>
      <c r="B284" s="23" t="s">
        <v>182</v>
      </c>
      <c r="C284" s="23">
        <v>49</v>
      </c>
      <c r="D284" s="23">
        <v>49</v>
      </c>
      <c r="E284" s="23">
        <v>45</v>
      </c>
      <c r="F284" s="23">
        <v>4</v>
      </c>
      <c r="G284" s="24">
        <v>0</v>
      </c>
    </row>
    <row r="285" spans="1:7" x14ac:dyDescent="0.25">
      <c r="A285" s="28" t="s">
        <v>60</v>
      </c>
      <c r="B285" s="29" t="s">
        <v>10</v>
      </c>
      <c r="C285" s="29">
        <v>2</v>
      </c>
      <c r="D285" s="29">
        <v>2</v>
      </c>
      <c r="E285" s="29">
        <v>1</v>
      </c>
      <c r="F285" s="29">
        <v>1</v>
      </c>
      <c r="G285" s="30">
        <v>0</v>
      </c>
    </row>
    <row r="286" spans="1:7" x14ac:dyDescent="0.25">
      <c r="A286" s="28" t="s">
        <v>60</v>
      </c>
      <c r="B286" s="29" t="s">
        <v>11</v>
      </c>
      <c r="C286" s="29">
        <v>1</v>
      </c>
      <c r="D286" s="29">
        <v>1</v>
      </c>
      <c r="E286" s="29">
        <v>0</v>
      </c>
      <c r="F286" s="29">
        <v>1</v>
      </c>
      <c r="G286" s="30">
        <v>0</v>
      </c>
    </row>
    <row r="287" spans="1:7" x14ac:dyDescent="0.25">
      <c r="A287" s="3" t="s">
        <v>60</v>
      </c>
      <c r="B287" s="6" t="s">
        <v>13</v>
      </c>
      <c r="C287" s="6">
        <v>10</v>
      </c>
      <c r="D287" s="6">
        <v>9</v>
      </c>
      <c r="E287" s="6">
        <v>6</v>
      </c>
      <c r="F287" s="6">
        <v>3</v>
      </c>
      <c r="G287" s="4">
        <v>0</v>
      </c>
    </row>
    <row r="288" spans="1:7" x14ac:dyDescent="0.25">
      <c r="A288" s="28" t="s">
        <v>60</v>
      </c>
      <c r="B288" s="29" t="s">
        <v>13</v>
      </c>
      <c r="C288" s="29">
        <v>64</v>
      </c>
      <c r="D288" s="29">
        <v>64</v>
      </c>
      <c r="E288" s="29">
        <v>47</v>
      </c>
      <c r="F288" s="29">
        <v>17</v>
      </c>
      <c r="G288" s="30">
        <v>0</v>
      </c>
    </row>
    <row r="289" spans="1:7" x14ac:dyDescent="0.25">
      <c r="A289" s="1" t="s">
        <v>60</v>
      </c>
      <c r="B289" s="5" t="s">
        <v>15</v>
      </c>
      <c r="C289" s="5">
        <v>3</v>
      </c>
      <c r="D289" s="5">
        <v>3</v>
      </c>
      <c r="E289" s="5">
        <v>1</v>
      </c>
      <c r="F289" s="5">
        <v>2</v>
      </c>
      <c r="G289" s="2">
        <v>0</v>
      </c>
    </row>
    <row r="290" spans="1:7" x14ac:dyDescent="0.25">
      <c r="A290" s="28" t="s">
        <v>60</v>
      </c>
      <c r="B290" s="29" t="s">
        <v>15</v>
      </c>
      <c r="C290" s="29">
        <v>13</v>
      </c>
      <c r="D290" s="29">
        <v>13</v>
      </c>
      <c r="E290" s="29">
        <v>11</v>
      </c>
      <c r="F290" s="29">
        <v>2</v>
      </c>
      <c r="G290" s="30">
        <v>0</v>
      </c>
    </row>
    <row r="291" spans="1:7" x14ac:dyDescent="0.25">
      <c r="A291" s="3" t="s">
        <v>173</v>
      </c>
      <c r="B291" s="6" t="s">
        <v>1</v>
      </c>
      <c r="C291" s="6">
        <v>2</v>
      </c>
      <c r="D291" s="6">
        <v>2</v>
      </c>
      <c r="E291" s="6">
        <v>2</v>
      </c>
      <c r="F291" s="6">
        <v>0</v>
      </c>
      <c r="G291" s="4">
        <v>0</v>
      </c>
    </row>
    <row r="292" spans="1:7" x14ac:dyDescent="0.25">
      <c r="A292" s="22" t="s">
        <v>173</v>
      </c>
      <c r="B292" s="23" t="s">
        <v>1</v>
      </c>
      <c r="C292" s="23">
        <v>3</v>
      </c>
      <c r="D292" s="23">
        <v>2</v>
      </c>
      <c r="E292" s="23">
        <v>2</v>
      </c>
      <c r="F292" s="23">
        <v>0</v>
      </c>
      <c r="G292" s="24">
        <v>0</v>
      </c>
    </row>
    <row r="293" spans="1:7" x14ac:dyDescent="0.25">
      <c r="A293" s="3" t="s">
        <v>173</v>
      </c>
      <c r="B293" s="6" t="s">
        <v>6</v>
      </c>
      <c r="C293" s="6">
        <v>5</v>
      </c>
      <c r="D293" s="6">
        <v>5</v>
      </c>
      <c r="E293" s="6">
        <v>3</v>
      </c>
      <c r="F293" s="6">
        <v>2</v>
      </c>
      <c r="G293" s="4">
        <v>0</v>
      </c>
    </row>
    <row r="294" spans="1:7" x14ac:dyDescent="0.25">
      <c r="A294" s="22" t="s">
        <v>173</v>
      </c>
      <c r="B294" s="23" t="s">
        <v>6</v>
      </c>
      <c r="C294" s="23">
        <v>24</v>
      </c>
      <c r="D294" s="23">
        <v>23</v>
      </c>
      <c r="E294" s="23">
        <v>20</v>
      </c>
      <c r="F294" s="23">
        <v>3</v>
      </c>
      <c r="G294" s="24">
        <v>0</v>
      </c>
    </row>
    <row r="295" spans="1:7" x14ac:dyDescent="0.25">
      <c r="A295" s="3" t="s">
        <v>173</v>
      </c>
      <c r="B295" s="6" t="s">
        <v>197</v>
      </c>
      <c r="C295" s="6">
        <v>5</v>
      </c>
      <c r="D295" s="6">
        <v>5</v>
      </c>
      <c r="E295" s="6">
        <v>3</v>
      </c>
      <c r="F295" s="6">
        <v>2</v>
      </c>
      <c r="G295" s="4">
        <v>0</v>
      </c>
    </row>
    <row r="296" spans="1:7" x14ac:dyDescent="0.25">
      <c r="A296" s="28" t="s">
        <v>173</v>
      </c>
      <c r="B296" s="23" t="s">
        <v>197</v>
      </c>
      <c r="C296" s="23">
        <v>24</v>
      </c>
      <c r="D296" s="23">
        <v>19</v>
      </c>
      <c r="E296" s="23">
        <v>15</v>
      </c>
      <c r="F296" s="23">
        <v>4</v>
      </c>
      <c r="G296" s="24">
        <v>1</v>
      </c>
    </row>
    <row r="297" spans="1:7" x14ac:dyDescent="0.25">
      <c r="A297" s="3" t="s">
        <v>173</v>
      </c>
      <c r="B297" s="5" t="s">
        <v>198</v>
      </c>
      <c r="C297" s="6">
        <v>10</v>
      </c>
      <c r="D297" s="6">
        <v>7</v>
      </c>
      <c r="E297" s="6">
        <v>1</v>
      </c>
      <c r="F297" s="6">
        <v>6</v>
      </c>
      <c r="G297" s="4">
        <v>0</v>
      </c>
    </row>
    <row r="298" spans="1:7" x14ac:dyDescent="0.25">
      <c r="A298" s="22" t="s">
        <v>173</v>
      </c>
      <c r="B298" s="29" t="s">
        <v>198</v>
      </c>
      <c r="C298" s="23">
        <v>42</v>
      </c>
      <c r="D298" s="23">
        <v>40</v>
      </c>
      <c r="E298" s="23">
        <v>32</v>
      </c>
      <c r="F298" s="23">
        <v>8</v>
      </c>
      <c r="G298" s="24">
        <v>0</v>
      </c>
    </row>
    <row r="299" spans="1:7" x14ac:dyDescent="0.25">
      <c r="A299" s="1" t="s">
        <v>173</v>
      </c>
      <c r="B299" s="5" t="s">
        <v>196</v>
      </c>
      <c r="C299" s="5">
        <v>7</v>
      </c>
      <c r="D299" s="5">
        <v>5</v>
      </c>
      <c r="E299" s="5">
        <v>5</v>
      </c>
      <c r="F299" s="5">
        <v>0</v>
      </c>
      <c r="G299" s="2">
        <v>0</v>
      </c>
    </row>
    <row r="300" spans="1:7" x14ac:dyDescent="0.25">
      <c r="A300" s="22" t="s">
        <v>173</v>
      </c>
      <c r="B300" s="23" t="s">
        <v>196</v>
      </c>
      <c r="C300" s="23">
        <v>88</v>
      </c>
      <c r="D300" s="23">
        <v>84</v>
      </c>
      <c r="E300" s="23">
        <v>69</v>
      </c>
      <c r="F300" s="23">
        <v>15</v>
      </c>
      <c r="G300" s="24">
        <v>3</v>
      </c>
    </row>
    <row r="301" spans="1:7" x14ac:dyDescent="0.25">
      <c r="A301" s="1" t="s">
        <v>173</v>
      </c>
      <c r="B301" s="5" t="s">
        <v>182</v>
      </c>
      <c r="C301" s="5">
        <v>9</v>
      </c>
      <c r="D301" s="5">
        <v>9</v>
      </c>
      <c r="E301" s="5">
        <v>9</v>
      </c>
      <c r="F301" s="5">
        <v>0</v>
      </c>
      <c r="G301" s="2">
        <v>0</v>
      </c>
    </row>
    <row r="302" spans="1:7" x14ac:dyDescent="0.25">
      <c r="A302" s="28" t="s">
        <v>173</v>
      </c>
      <c r="B302" s="29" t="s">
        <v>182</v>
      </c>
      <c r="C302" s="29">
        <v>23</v>
      </c>
      <c r="D302" s="29">
        <v>23</v>
      </c>
      <c r="E302" s="29">
        <v>22</v>
      </c>
      <c r="F302" s="29">
        <v>1</v>
      </c>
      <c r="G302" s="30">
        <v>0</v>
      </c>
    </row>
    <row r="303" spans="1:7" x14ac:dyDescent="0.25">
      <c r="A303" s="1" t="s">
        <v>173</v>
      </c>
      <c r="B303" s="5" t="s">
        <v>10</v>
      </c>
      <c r="C303" s="5">
        <v>1</v>
      </c>
      <c r="D303" s="5">
        <v>0</v>
      </c>
      <c r="E303" s="5">
        <v>0</v>
      </c>
      <c r="F303" s="5">
        <v>0</v>
      </c>
      <c r="G303" s="2">
        <v>0</v>
      </c>
    </row>
    <row r="304" spans="1:7" x14ac:dyDescent="0.25">
      <c r="A304" s="22" t="s">
        <v>173</v>
      </c>
      <c r="B304" s="23" t="s">
        <v>10</v>
      </c>
      <c r="C304" s="23">
        <v>6</v>
      </c>
      <c r="D304" s="23">
        <v>5</v>
      </c>
      <c r="E304" s="23">
        <v>5</v>
      </c>
      <c r="F304" s="23">
        <v>0</v>
      </c>
      <c r="G304" s="23">
        <v>0</v>
      </c>
    </row>
    <row r="305" spans="1:7" x14ac:dyDescent="0.25">
      <c r="A305" s="22" t="s">
        <v>173</v>
      </c>
      <c r="B305" s="23" t="s">
        <v>11</v>
      </c>
      <c r="C305" s="23">
        <v>11</v>
      </c>
      <c r="D305" s="23">
        <v>11</v>
      </c>
      <c r="E305" s="23">
        <v>6</v>
      </c>
      <c r="F305" s="23">
        <v>5</v>
      </c>
      <c r="G305" s="24">
        <v>0</v>
      </c>
    </row>
    <row r="306" spans="1:7" x14ac:dyDescent="0.25">
      <c r="A306" s="28" t="s">
        <v>173</v>
      </c>
      <c r="B306" s="29" t="s">
        <v>12</v>
      </c>
      <c r="C306" s="29">
        <v>1</v>
      </c>
      <c r="D306" s="29">
        <v>1</v>
      </c>
      <c r="E306" s="29">
        <v>1</v>
      </c>
      <c r="F306" s="29">
        <v>0</v>
      </c>
      <c r="G306" s="29">
        <v>0</v>
      </c>
    </row>
    <row r="307" spans="1:7" x14ac:dyDescent="0.25">
      <c r="A307" s="1" t="s">
        <v>173</v>
      </c>
      <c r="B307" s="5" t="s">
        <v>13</v>
      </c>
      <c r="C307" s="5">
        <v>2</v>
      </c>
      <c r="D307" s="5">
        <v>2</v>
      </c>
      <c r="E307" s="5">
        <v>2</v>
      </c>
      <c r="F307" s="5">
        <v>0</v>
      </c>
      <c r="G307" s="2">
        <v>0</v>
      </c>
    </row>
    <row r="308" spans="1:7" x14ac:dyDescent="0.25">
      <c r="A308" s="28" t="s">
        <v>173</v>
      </c>
      <c r="B308" s="29" t="s">
        <v>13</v>
      </c>
      <c r="C308" s="29">
        <v>21</v>
      </c>
      <c r="D308" s="29">
        <v>21</v>
      </c>
      <c r="E308" s="29">
        <v>19</v>
      </c>
      <c r="F308" s="29">
        <v>2</v>
      </c>
      <c r="G308" s="30">
        <v>0</v>
      </c>
    </row>
    <row r="309" spans="1:7" x14ac:dyDescent="0.25">
      <c r="A309" s="1" t="s">
        <v>173</v>
      </c>
      <c r="B309" s="5" t="s">
        <v>15</v>
      </c>
      <c r="C309" s="5">
        <v>6</v>
      </c>
      <c r="D309" s="5">
        <v>4</v>
      </c>
      <c r="E309" s="5">
        <v>4</v>
      </c>
      <c r="F309" s="5">
        <v>0</v>
      </c>
      <c r="G309" s="2">
        <v>0</v>
      </c>
    </row>
    <row r="310" spans="1:7" x14ac:dyDescent="0.25">
      <c r="A310" s="22" t="s">
        <v>173</v>
      </c>
      <c r="B310" s="23" t="s">
        <v>15</v>
      </c>
      <c r="C310" s="23">
        <v>9</v>
      </c>
      <c r="D310" s="23">
        <v>9</v>
      </c>
      <c r="E310" s="23">
        <v>5</v>
      </c>
      <c r="F310" s="23">
        <v>4</v>
      </c>
      <c r="G310" s="24">
        <v>0</v>
      </c>
    </row>
    <row r="311" spans="1:7" x14ac:dyDescent="0.25">
      <c r="A311" s="28" t="s">
        <v>171</v>
      </c>
      <c r="B311" s="29" t="s">
        <v>181</v>
      </c>
      <c r="C311" s="29">
        <v>1</v>
      </c>
      <c r="D311" s="29">
        <v>0</v>
      </c>
      <c r="E311" s="29">
        <v>0</v>
      </c>
      <c r="F311" s="29">
        <v>0</v>
      </c>
      <c r="G311" s="30">
        <v>0</v>
      </c>
    </row>
    <row r="312" spans="1:7" x14ac:dyDescent="0.25">
      <c r="A312" s="3" t="s">
        <v>171</v>
      </c>
      <c r="B312" s="6" t="s">
        <v>6</v>
      </c>
      <c r="C312" s="6">
        <v>11</v>
      </c>
      <c r="D312" s="6">
        <v>4</v>
      </c>
      <c r="E312" s="6">
        <v>0</v>
      </c>
      <c r="F312" s="6">
        <v>4</v>
      </c>
      <c r="G312" s="4">
        <v>0</v>
      </c>
    </row>
    <row r="313" spans="1:7" x14ac:dyDescent="0.25">
      <c r="A313" s="22" t="s">
        <v>171</v>
      </c>
      <c r="B313" s="23" t="s">
        <v>6</v>
      </c>
      <c r="C313" s="23">
        <v>68</v>
      </c>
      <c r="D313" s="23">
        <v>60</v>
      </c>
      <c r="E313" s="23">
        <v>25</v>
      </c>
      <c r="F313" s="23">
        <v>35</v>
      </c>
      <c r="G313" s="24">
        <v>0</v>
      </c>
    </row>
    <row r="314" spans="1:7" x14ac:dyDescent="0.25">
      <c r="A314" s="3" t="s">
        <v>171</v>
      </c>
      <c r="B314" s="6" t="s">
        <v>197</v>
      </c>
      <c r="C314" s="6">
        <v>5</v>
      </c>
      <c r="D314" s="6">
        <v>1</v>
      </c>
      <c r="E314" s="6">
        <v>0</v>
      </c>
      <c r="F314" s="6">
        <v>1</v>
      </c>
      <c r="G314" s="6">
        <v>0</v>
      </c>
    </row>
    <row r="315" spans="1:7" x14ac:dyDescent="0.25">
      <c r="A315" s="22" t="s">
        <v>171</v>
      </c>
      <c r="B315" s="23" t="s">
        <v>197</v>
      </c>
      <c r="C315" s="29">
        <v>32</v>
      </c>
      <c r="D315" s="29">
        <v>29</v>
      </c>
      <c r="E315" s="29">
        <v>14</v>
      </c>
      <c r="F315" s="29">
        <v>15</v>
      </c>
      <c r="G315" s="29">
        <v>1</v>
      </c>
    </row>
    <row r="316" spans="1:7" x14ac:dyDescent="0.25">
      <c r="A316" s="22" t="s">
        <v>171</v>
      </c>
      <c r="B316" s="29" t="s">
        <v>198</v>
      </c>
      <c r="C316" s="23">
        <v>8</v>
      </c>
      <c r="D316" s="23">
        <v>7</v>
      </c>
      <c r="E316" s="23">
        <v>0</v>
      </c>
      <c r="F316" s="23">
        <v>7</v>
      </c>
      <c r="G316" s="24">
        <v>1</v>
      </c>
    </row>
    <row r="317" spans="1:7" x14ac:dyDescent="0.25">
      <c r="A317" s="1" t="s">
        <v>171</v>
      </c>
      <c r="B317" s="5" t="s">
        <v>196</v>
      </c>
      <c r="C317" s="5">
        <v>1</v>
      </c>
      <c r="D317" s="5">
        <v>1</v>
      </c>
      <c r="E317" s="5">
        <v>0</v>
      </c>
      <c r="F317" s="5">
        <v>1</v>
      </c>
      <c r="G317" s="2">
        <v>0</v>
      </c>
    </row>
    <row r="318" spans="1:7" x14ac:dyDescent="0.25">
      <c r="A318" s="28" t="s">
        <v>171</v>
      </c>
      <c r="B318" s="23" t="s">
        <v>196</v>
      </c>
      <c r="C318" s="29">
        <v>18</v>
      </c>
      <c r="D318" s="29">
        <v>15</v>
      </c>
      <c r="E318" s="29">
        <v>8</v>
      </c>
      <c r="F318" s="29">
        <v>7</v>
      </c>
      <c r="G318" s="30">
        <v>0</v>
      </c>
    </row>
    <row r="319" spans="1:7" x14ac:dyDescent="0.25">
      <c r="A319" s="1" t="s">
        <v>171</v>
      </c>
      <c r="B319" s="5" t="s">
        <v>182</v>
      </c>
      <c r="C319" s="5">
        <v>5</v>
      </c>
      <c r="D319" s="5">
        <v>5</v>
      </c>
      <c r="E319" s="5">
        <v>5</v>
      </c>
      <c r="F319" s="5">
        <v>0</v>
      </c>
      <c r="G319" s="2">
        <v>0</v>
      </c>
    </row>
    <row r="320" spans="1:7" x14ac:dyDescent="0.25">
      <c r="A320" s="28" t="s">
        <v>171</v>
      </c>
      <c r="B320" s="29" t="s">
        <v>182</v>
      </c>
      <c r="C320" s="29">
        <v>52</v>
      </c>
      <c r="D320" s="29">
        <v>50</v>
      </c>
      <c r="E320" s="29">
        <v>49</v>
      </c>
      <c r="F320" s="29">
        <v>1</v>
      </c>
      <c r="G320" s="30">
        <v>0</v>
      </c>
    </row>
    <row r="321" spans="1:7" x14ac:dyDescent="0.25">
      <c r="A321" s="3" t="s">
        <v>171</v>
      </c>
      <c r="B321" s="6" t="s">
        <v>10</v>
      </c>
      <c r="C321" s="6">
        <v>2</v>
      </c>
      <c r="D321" s="6">
        <v>0</v>
      </c>
      <c r="E321" s="6">
        <v>0</v>
      </c>
      <c r="F321" s="6">
        <v>0</v>
      </c>
      <c r="G321" s="4">
        <v>0</v>
      </c>
    </row>
    <row r="322" spans="1:7" x14ac:dyDescent="0.25">
      <c r="A322" s="22" t="s">
        <v>171</v>
      </c>
      <c r="B322" s="23" t="s">
        <v>10</v>
      </c>
      <c r="C322" s="23">
        <v>3</v>
      </c>
      <c r="D322" s="23">
        <v>3</v>
      </c>
      <c r="E322" s="23">
        <v>2</v>
      </c>
      <c r="F322" s="23">
        <v>1</v>
      </c>
      <c r="G322" s="24">
        <v>0</v>
      </c>
    </row>
    <row r="323" spans="1:7" x14ac:dyDescent="0.25">
      <c r="A323" s="3" t="s">
        <v>171</v>
      </c>
      <c r="B323" s="6" t="s">
        <v>11</v>
      </c>
      <c r="C323" s="6">
        <v>1</v>
      </c>
      <c r="D323" s="6">
        <v>1</v>
      </c>
      <c r="E323" s="6">
        <v>1</v>
      </c>
      <c r="F323" s="6">
        <v>0</v>
      </c>
      <c r="G323" s="4">
        <v>0</v>
      </c>
    </row>
    <row r="324" spans="1:7" x14ac:dyDescent="0.25">
      <c r="A324" s="28" t="s">
        <v>171</v>
      </c>
      <c r="B324" s="29" t="s">
        <v>11</v>
      </c>
      <c r="C324" s="29">
        <v>10</v>
      </c>
      <c r="D324" s="29">
        <v>7</v>
      </c>
      <c r="E324" s="29">
        <v>1</v>
      </c>
      <c r="F324" s="29">
        <v>6</v>
      </c>
      <c r="G324" s="30">
        <v>0</v>
      </c>
    </row>
    <row r="325" spans="1:7" x14ac:dyDescent="0.25">
      <c r="A325" s="3" t="s">
        <v>171</v>
      </c>
      <c r="B325" s="6" t="s">
        <v>12</v>
      </c>
      <c r="C325" s="6">
        <v>1</v>
      </c>
      <c r="D325" s="6">
        <v>1</v>
      </c>
      <c r="E325" s="6">
        <v>1</v>
      </c>
      <c r="F325" s="6">
        <v>0</v>
      </c>
      <c r="G325" s="4">
        <v>0</v>
      </c>
    </row>
    <row r="326" spans="1:7" x14ac:dyDescent="0.25">
      <c r="A326" s="28" t="s">
        <v>171</v>
      </c>
      <c r="B326" s="29" t="s">
        <v>12</v>
      </c>
      <c r="C326" s="29">
        <v>1</v>
      </c>
      <c r="D326" s="29">
        <v>1</v>
      </c>
      <c r="E326" s="29">
        <v>1</v>
      </c>
      <c r="F326" s="29">
        <v>0</v>
      </c>
      <c r="G326" s="29">
        <v>0</v>
      </c>
    </row>
    <row r="327" spans="1:7" x14ac:dyDescent="0.25">
      <c r="A327" s="1" t="s">
        <v>171</v>
      </c>
      <c r="B327" s="5" t="s">
        <v>13</v>
      </c>
      <c r="C327" s="5">
        <v>2</v>
      </c>
      <c r="D327" s="5">
        <v>2</v>
      </c>
      <c r="E327" s="5">
        <v>1</v>
      </c>
      <c r="F327" s="5">
        <v>1</v>
      </c>
      <c r="G327" s="2">
        <v>0</v>
      </c>
    </row>
    <row r="328" spans="1:7" x14ac:dyDescent="0.25">
      <c r="A328" s="22" t="s">
        <v>171</v>
      </c>
      <c r="B328" s="23" t="s">
        <v>13</v>
      </c>
      <c r="C328" s="23">
        <v>15</v>
      </c>
      <c r="D328" s="23">
        <v>15</v>
      </c>
      <c r="E328" s="23">
        <v>11</v>
      </c>
      <c r="F328" s="23">
        <v>4</v>
      </c>
      <c r="G328" s="24">
        <v>0</v>
      </c>
    </row>
    <row r="329" spans="1:7" x14ac:dyDescent="0.25">
      <c r="A329" s="3" t="s">
        <v>171</v>
      </c>
      <c r="B329" s="6" t="s">
        <v>15</v>
      </c>
      <c r="C329" s="6">
        <v>2</v>
      </c>
      <c r="D329" s="6">
        <v>2</v>
      </c>
      <c r="E329" s="6">
        <v>0</v>
      </c>
      <c r="F329" s="6">
        <v>2</v>
      </c>
      <c r="G329" s="4">
        <v>0</v>
      </c>
    </row>
    <row r="330" spans="1:7" x14ac:dyDescent="0.25">
      <c r="A330" s="28" t="s">
        <v>171</v>
      </c>
      <c r="B330" s="29" t="s">
        <v>15</v>
      </c>
      <c r="C330" s="29">
        <v>16</v>
      </c>
      <c r="D330" s="29">
        <v>16</v>
      </c>
      <c r="E330" s="29">
        <v>14</v>
      </c>
      <c r="F330" s="29">
        <v>2</v>
      </c>
      <c r="G330" s="30">
        <v>0</v>
      </c>
    </row>
    <row r="331" spans="1:7" x14ac:dyDescent="0.25">
      <c r="A331" s="59" t="s">
        <v>128</v>
      </c>
      <c r="B331" s="59" t="s">
        <v>1</v>
      </c>
      <c r="C331" s="59">
        <v>1</v>
      </c>
      <c r="D331" s="59">
        <v>0</v>
      </c>
      <c r="E331" s="59">
        <v>0</v>
      </c>
      <c r="F331" s="59">
        <v>0</v>
      </c>
      <c r="G331" s="59">
        <v>0</v>
      </c>
    </row>
    <row r="332" spans="1:7" x14ac:dyDescent="0.25">
      <c r="A332" s="62" t="s">
        <v>128</v>
      </c>
      <c r="B332" s="62" t="s">
        <v>1</v>
      </c>
      <c r="C332" s="62">
        <v>1</v>
      </c>
      <c r="D332" s="62">
        <v>1</v>
      </c>
      <c r="E332" s="62">
        <v>1</v>
      </c>
      <c r="F332" s="62">
        <v>0</v>
      </c>
      <c r="G332" s="62">
        <v>0</v>
      </c>
    </row>
    <row r="333" spans="1:7" x14ac:dyDescent="0.25">
      <c r="A333" s="59" t="s">
        <v>128</v>
      </c>
      <c r="B333" s="59" t="s">
        <v>6</v>
      </c>
      <c r="C333" s="59">
        <v>1</v>
      </c>
      <c r="D333" s="59">
        <v>1</v>
      </c>
      <c r="E333" s="59">
        <v>1</v>
      </c>
      <c r="F333" s="59">
        <v>0</v>
      </c>
      <c r="G333" s="59">
        <v>0</v>
      </c>
    </row>
    <row r="334" spans="1:7" x14ac:dyDescent="0.25">
      <c r="A334" s="62" t="s">
        <v>128</v>
      </c>
      <c r="B334" s="62" t="s">
        <v>6</v>
      </c>
      <c r="C334" s="62">
        <v>19</v>
      </c>
      <c r="D334" s="62">
        <v>19</v>
      </c>
      <c r="E334" s="62">
        <v>19</v>
      </c>
      <c r="F334" s="62">
        <v>0</v>
      </c>
      <c r="G334" s="62">
        <v>0</v>
      </c>
    </row>
    <row r="335" spans="1:7" x14ac:dyDescent="0.25">
      <c r="A335" s="59" t="s">
        <v>128</v>
      </c>
      <c r="B335" s="59" t="s">
        <v>197</v>
      </c>
      <c r="C335" s="59">
        <v>4</v>
      </c>
      <c r="D335" s="59">
        <v>4</v>
      </c>
      <c r="E335" s="59">
        <v>3</v>
      </c>
      <c r="F335" s="59">
        <v>1</v>
      </c>
      <c r="G335" s="59">
        <v>0</v>
      </c>
    </row>
    <row r="336" spans="1:7" x14ac:dyDescent="0.25">
      <c r="A336" s="62" t="s">
        <v>128</v>
      </c>
      <c r="B336" s="62" t="s">
        <v>197</v>
      </c>
      <c r="C336" s="62">
        <v>8</v>
      </c>
      <c r="D336" s="62">
        <v>8</v>
      </c>
      <c r="E336" s="62">
        <v>8</v>
      </c>
      <c r="F336" s="62">
        <v>0</v>
      </c>
      <c r="G336" s="62">
        <v>0</v>
      </c>
    </row>
    <row r="337" spans="1:7" x14ac:dyDescent="0.25">
      <c r="A337" s="59" t="s">
        <v>128</v>
      </c>
      <c r="B337" s="59" t="s">
        <v>198</v>
      </c>
      <c r="C337" s="59">
        <v>2</v>
      </c>
      <c r="D337" s="59">
        <v>1</v>
      </c>
      <c r="E337" s="59">
        <v>1</v>
      </c>
      <c r="F337" s="59">
        <v>0</v>
      </c>
      <c r="G337" s="59">
        <v>0</v>
      </c>
    </row>
    <row r="338" spans="1:7" x14ac:dyDescent="0.25">
      <c r="A338" s="62" t="s">
        <v>128</v>
      </c>
      <c r="B338" s="62" t="s">
        <v>198</v>
      </c>
      <c r="C338" s="62">
        <v>26</v>
      </c>
      <c r="D338" s="62">
        <v>23</v>
      </c>
      <c r="E338" s="62">
        <v>23</v>
      </c>
      <c r="F338" s="62">
        <v>0</v>
      </c>
      <c r="G338" s="62">
        <v>1</v>
      </c>
    </row>
    <row r="339" spans="1:7" x14ac:dyDescent="0.25">
      <c r="A339" s="59" t="s">
        <v>128</v>
      </c>
      <c r="B339" s="59" t="s">
        <v>196</v>
      </c>
      <c r="C339" s="59">
        <v>2</v>
      </c>
      <c r="D339" s="59">
        <v>1</v>
      </c>
      <c r="E339" s="59">
        <v>1</v>
      </c>
      <c r="F339" s="59">
        <v>0</v>
      </c>
      <c r="G339" s="59">
        <v>0</v>
      </c>
    </row>
    <row r="340" spans="1:7" x14ac:dyDescent="0.25">
      <c r="A340" s="62" t="s">
        <v>128</v>
      </c>
      <c r="B340" s="62" t="s">
        <v>196</v>
      </c>
      <c r="C340" s="62">
        <v>53</v>
      </c>
      <c r="D340" s="62">
        <v>51</v>
      </c>
      <c r="E340" s="62">
        <v>47</v>
      </c>
      <c r="F340" s="62">
        <v>4</v>
      </c>
      <c r="G340" s="62">
        <v>0</v>
      </c>
    </row>
    <row r="341" spans="1:7" x14ac:dyDescent="0.25">
      <c r="A341" s="59" t="s">
        <v>128</v>
      </c>
      <c r="B341" s="59" t="s">
        <v>182</v>
      </c>
      <c r="C341" s="59">
        <v>1</v>
      </c>
      <c r="D341" s="59">
        <v>0</v>
      </c>
      <c r="E341" s="59">
        <v>0</v>
      </c>
      <c r="F341" s="59">
        <v>0</v>
      </c>
      <c r="G341" s="59">
        <v>0</v>
      </c>
    </row>
    <row r="342" spans="1:7" x14ac:dyDescent="0.25">
      <c r="A342" s="62" t="s">
        <v>128</v>
      </c>
      <c r="B342" s="62" t="s">
        <v>182</v>
      </c>
      <c r="C342" s="62">
        <v>4</v>
      </c>
      <c r="D342" s="62">
        <v>4</v>
      </c>
      <c r="E342" s="62">
        <v>4</v>
      </c>
      <c r="F342" s="62">
        <v>0</v>
      </c>
      <c r="G342" s="62">
        <v>0</v>
      </c>
    </row>
    <row r="343" spans="1:7" x14ac:dyDescent="0.25">
      <c r="A343" s="61" t="s">
        <v>128</v>
      </c>
      <c r="B343" s="61" t="s">
        <v>10</v>
      </c>
      <c r="C343" s="61">
        <v>1</v>
      </c>
      <c r="D343" s="61">
        <v>1</v>
      </c>
      <c r="E343" s="61">
        <v>1</v>
      </c>
      <c r="F343" s="61">
        <v>0</v>
      </c>
      <c r="G343" s="61">
        <v>0</v>
      </c>
    </row>
    <row r="344" spans="1:7" x14ac:dyDescent="0.25">
      <c r="A344" s="59" t="s">
        <v>128</v>
      </c>
      <c r="B344" s="59" t="s">
        <v>11</v>
      </c>
      <c r="C344" s="59">
        <v>1</v>
      </c>
      <c r="D344" s="59">
        <v>1</v>
      </c>
      <c r="E344" s="59">
        <v>1</v>
      </c>
      <c r="F344" s="59">
        <v>0</v>
      </c>
      <c r="G344" s="59">
        <v>0</v>
      </c>
    </row>
    <row r="345" spans="1:7" x14ac:dyDescent="0.25">
      <c r="A345" s="61" t="s">
        <v>128</v>
      </c>
      <c r="B345" s="61" t="s">
        <v>11</v>
      </c>
      <c r="C345" s="61">
        <v>4</v>
      </c>
      <c r="D345" s="61">
        <v>4</v>
      </c>
      <c r="E345" s="61">
        <v>4</v>
      </c>
      <c r="F345" s="61">
        <v>0</v>
      </c>
      <c r="G345" s="61">
        <v>0</v>
      </c>
    </row>
    <row r="346" spans="1:7" x14ac:dyDescent="0.25">
      <c r="A346" s="61" t="s">
        <v>128</v>
      </c>
      <c r="B346" s="61" t="s">
        <v>12</v>
      </c>
      <c r="C346" s="61">
        <v>4</v>
      </c>
      <c r="D346" s="61">
        <v>4</v>
      </c>
      <c r="E346" s="61">
        <v>4</v>
      </c>
      <c r="F346" s="61">
        <v>0</v>
      </c>
      <c r="G346" s="61">
        <v>0</v>
      </c>
    </row>
    <row r="347" spans="1:7" x14ac:dyDescent="0.25">
      <c r="A347" s="59" t="s">
        <v>128</v>
      </c>
      <c r="B347" s="59" t="s">
        <v>13</v>
      </c>
      <c r="C347" s="59">
        <v>1</v>
      </c>
      <c r="D347" s="59">
        <v>1</v>
      </c>
      <c r="E347" s="59">
        <v>1</v>
      </c>
      <c r="F347" s="59">
        <v>0</v>
      </c>
      <c r="G347" s="59">
        <v>0</v>
      </c>
    </row>
    <row r="348" spans="1:7" x14ac:dyDescent="0.25">
      <c r="A348" s="62" t="s">
        <v>128</v>
      </c>
      <c r="B348" s="62" t="s">
        <v>13</v>
      </c>
      <c r="C348" s="62">
        <v>45</v>
      </c>
      <c r="D348" s="62">
        <v>45</v>
      </c>
      <c r="E348" s="62">
        <v>42</v>
      </c>
      <c r="F348" s="62">
        <v>3</v>
      </c>
      <c r="G348" s="62">
        <v>0</v>
      </c>
    </row>
    <row r="349" spans="1:7" x14ac:dyDescent="0.25">
      <c r="A349" s="59" t="s">
        <v>128</v>
      </c>
      <c r="B349" s="59" t="s">
        <v>15</v>
      </c>
      <c r="C349" s="59">
        <v>8</v>
      </c>
      <c r="D349" s="59">
        <v>8</v>
      </c>
      <c r="E349" s="59">
        <v>6</v>
      </c>
      <c r="F349" s="59">
        <v>2</v>
      </c>
      <c r="G349" s="59">
        <v>0</v>
      </c>
    </row>
    <row r="350" spans="1:7" x14ac:dyDescent="0.25">
      <c r="A350" s="62" t="s">
        <v>128</v>
      </c>
      <c r="B350" s="62" t="s">
        <v>15</v>
      </c>
      <c r="C350" s="62">
        <v>10</v>
      </c>
      <c r="D350" s="62">
        <v>9</v>
      </c>
      <c r="E350" s="62">
        <v>9</v>
      </c>
      <c r="F350" s="62">
        <v>0</v>
      </c>
      <c r="G350" s="62">
        <v>0</v>
      </c>
    </row>
    <row r="351" spans="1:7" x14ac:dyDescent="0.25">
      <c r="A351" s="59" t="s">
        <v>61</v>
      </c>
      <c r="B351" s="59" t="s">
        <v>6</v>
      </c>
      <c r="C351" s="59">
        <v>2</v>
      </c>
      <c r="D351" s="59">
        <v>2</v>
      </c>
      <c r="E351" s="59">
        <v>2</v>
      </c>
      <c r="F351" s="59">
        <v>0</v>
      </c>
      <c r="G351" s="59">
        <v>0</v>
      </c>
    </row>
    <row r="352" spans="1:7" x14ac:dyDescent="0.25">
      <c r="A352" s="62" t="s">
        <v>61</v>
      </c>
      <c r="B352" s="62" t="s">
        <v>6</v>
      </c>
      <c r="C352" s="62">
        <v>6</v>
      </c>
      <c r="D352" s="62">
        <v>6</v>
      </c>
      <c r="E352" s="62">
        <v>6</v>
      </c>
      <c r="F352" s="62">
        <v>0</v>
      </c>
      <c r="G352" s="62">
        <v>0</v>
      </c>
    </row>
    <row r="353" spans="1:7" x14ac:dyDescent="0.25">
      <c r="A353" s="59" t="s">
        <v>61</v>
      </c>
      <c r="B353" s="59" t="s">
        <v>197</v>
      </c>
      <c r="C353" s="59">
        <v>1</v>
      </c>
      <c r="D353" s="59">
        <v>1</v>
      </c>
      <c r="E353" s="59">
        <v>1</v>
      </c>
      <c r="F353" s="59">
        <v>0</v>
      </c>
      <c r="G353" s="59">
        <v>0</v>
      </c>
    </row>
    <row r="354" spans="1:7" x14ac:dyDescent="0.25">
      <c r="A354" s="62" t="s">
        <v>61</v>
      </c>
      <c r="B354" s="62" t="s">
        <v>197</v>
      </c>
      <c r="C354" s="62">
        <v>18</v>
      </c>
      <c r="D354" s="62">
        <v>17</v>
      </c>
      <c r="E354" s="62">
        <v>15</v>
      </c>
      <c r="F354" s="62">
        <v>2</v>
      </c>
      <c r="G354" s="62">
        <v>0</v>
      </c>
    </row>
    <row r="355" spans="1:7" x14ac:dyDescent="0.25">
      <c r="A355" s="59" t="s">
        <v>61</v>
      </c>
      <c r="B355" s="59" t="s">
        <v>198</v>
      </c>
      <c r="C355" s="59">
        <v>4</v>
      </c>
      <c r="D355" s="59">
        <v>0</v>
      </c>
      <c r="E355" s="59">
        <v>0</v>
      </c>
      <c r="F355" s="59">
        <v>0</v>
      </c>
      <c r="G355" s="59">
        <v>0</v>
      </c>
    </row>
    <row r="356" spans="1:7" x14ac:dyDescent="0.25">
      <c r="A356" s="62" t="s">
        <v>61</v>
      </c>
      <c r="B356" s="62" t="s">
        <v>198</v>
      </c>
      <c r="C356" s="62">
        <v>43</v>
      </c>
      <c r="D356" s="62">
        <v>41</v>
      </c>
      <c r="E356" s="62">
        <v>30</v>
      </c>
      <c r="F356" s="62">
        <v>11</v>
      </c>
      <c r="G356" s="62">
        <v>0</v>
      </c>
    </row>
    <row r="357" spans="1:7" x14ac:dyDescent="0.25">
      <c r="A357" s="62" t="s">
        <v>61</v>
      </c>
      <c r="B357" s="62" t="s">
        <v>196</v>
      </c>
      <c r="C357" s="62">
        <v>34</v>
      </c>
      <c r="D357" s="62">
        <v>33</v>
      </c>
      <c r="E357" s="62">
        <v>28</v>
      </c>
      <c r="F357" s="62">
        <v>5</v>
      </c>
      <c r="G357" s="62">
        <v>0</v>
      </c>
    </row>
    <row r="358" spans="1:7" x14ac:dyDescent="0.25">
      <c r="A358" s="62" t="s">
        <v>61</v>
      </c>
      <c r="B358" s="62" t="s">
        <v>182</v>
      </c>
      <c r="C358" s="62">
        <v>7</v>
      </c>
      <c r="D358" s="62">
        <v>3</v>
      </c>
      <c r="E358" s="62">
        <v>3</v>
      </c>
      <c r="F358" s="62">
        <v>0</v>
      </c>
      <c r="G358" s="62">
        <v>0</v>
      </c>
    </row>
    <row r="359" spans="1:7" x14ac:dyDescent="0.25">
      <c r="A359" s="59" t="s">
        <v>61</v>
      </c>
      <c r="B359" s="59" t="s">
        <v>11</v>
      </c>
      <c r="C359" s="59">
        <v>2</v>
      </c>
      <c r="D359" s="59">
        <v>1</v>
      </c>
      <c r="E359" s="59">
        <v>0</v>
      </c>
      <c r="F359" s="59">
        <v>1</v>
      </c>
      <c r="G359" s="59">
        <v>0</v>
      </c>
    </row>
    <row r="360" spans="1:7" x14ac:dyDescent="0.25">
      <c r="A360" s="61" t="s">
        <v>61</v>
      </c>
      <c r="B360" s="61" t="s">
        <v>11</v>
      </c>
      <c r="C360" s="61">
        <v>8</v>
      </c>
      <c r="D360" s="61">
        <v>5</v>
      </c>
      <c r="E360" s="61">
        <v>4</v>
      </c>
      <c r="F360" s="61">
        <v>1</v>
      </c>
      <c r="G360" s="61">
        <v>0</v>
      </c>
    </row>
    <row r="361" spans="1:7" x14ac:dyDescent="0.25">
      <c r="A361" t="s">
        <v>61</v>
      </c>
      <c r="B361" t="s">
        <v>12</v>
      </c>
      <c r="C361">
        <v>1</v>
      </c>
      <c r="D361">
        <v>0</v>
      </c>
      <c r="E361">
        <v>0</v>
      </c>
      <c r="F361">
        <v>0</v>
      </c>
      <c r="G361">
        <v>0</v>
      </c>
    </row>
    <row r="362" spans="1:7" x14ac:dyDescent="0.25">
      <c r="A362" s="61" t="s">
        <v>61</v>
      </c>
      <c r="B362" s="61" t="s">
        <v>12</v>
      </c>
      <c r="C362" s="61">
        <v>5</v>
      </c>
      <c r="D362" s="61">
        <v>2</v>
      </c>
      <c r="E362" s="61">
        <v>2</v>
      </c>
      <c r="F362" s="61">
        <v>0</v>
      </c>
      <c r="G362" s="61">
        <v>0</v>
      </c>
    </row>
    <row r="363" spans="1:7" x14ac:dyDescent="0.25">
      <c r="A363" s="62" t="s">
        <v>61</v>
      </c>
      <c r="B363" s="62" t="s">
        <v>13</v>
      </c>
      <c r="C363" s="62">
        <v>22</v>
      </c>
      <c r="D363" s="62">
        <v>22</v>
      </c>
      <c r="E363" s="62">
        <v>21</v>
      </c>
      <c r="F363" s="62">
        <v>1</v>
      </c>
      <c r="G363" s="62">
        <v>0</v>
      </c>
    </row>
    <row r="364" spans="1:7" x14ac:dyDescent="0.25">
      <c r="A364" s="62" t="s">
        <v>61</v>
      </c>
      <c r="B364" s="62" t="s">
        <v>15</v>
      </c>
      <c r="C364" s="62">
        <v>2</v>
      </c>
      <c r="D364" s="62">
        <v>2</v>
      </c>
      <c r="E364" s="62">
        <v>2</v>
      </c>
      <c r="F364" s="62">
        <v>0</v>
      </c>
      <c r="G364" s="62">
        <v>0</v>
      </c>
    </row>
    <row r="365" spans="1:7" x14ac:dyDescent="0.25">
      <c r="A365" s="62" t="s">
        <v>62</v>
      </c>
      <c r="B365" s="62" t="s">
        <v>1</v>
      </c>
      <c r="C365" s="62">
        <v>6</v>
      </c>
      <c r="D365" s="62">
        <v>6</v>
      </c>
      <c r="E365" s="62">
        <v>4</v>
      </c>
      <c r="F365" s="62">
        <v>2</v>
      </c>
      <c r="G365" s="62">
        <v>0</v>
      </c>
    </row>
    <row r="366" spans="1:7" x14ac:dyDescent="0.25">
      <c r="A366" s="62" t="s">
        <v>62</v>
      </c>
      <c r="B366" s="62" t="s">
        <v>218</v>
      </c>
      <c r="C366" s="62">
        <v>1</v>
      </c>
      <c r="D366" s="62">
        <v>0</v>
      </c>
      <c r="E366" s="62">
        <v>0</v>
      </c>
      <c r="F366" s="62">
        <v>0</v>
      </c>
      <c r="G366" s="62">
        <v>0</v>
      </c>
    </row>
    <row r="367" spans="1:7" x14ac:dyDescent="0.25">
      <c r="A367" s="59" t="s">
        <v>62</v>
      </c>
      <c r="B367" s="59" t="s">
        <v>6</v>
      </c>
      <c r="C367" s="59">
        <v>8</v>
      </c>
      <c r="D367" s="59">
        <v>6</v>
      </c>
      <c r="E367" s="59">
        <v>4</v>
      </c>
      <c r="F367" s="59">
        <v>2</v>
      </c>
      <c r="G367" s="59">
        <v>0</v>
      </c>
    </row>
    <row r="368" spans="1:7" x14ac:dyDescent="0.25">
      <c r="A368" s="62" t="s">
        <v>62</v>
      </c>
      <c r="B368" s="62" t="s">
        <v>6</v>
      </c>
      <c r="C368" s="62">
        <v>34</v>
      </c>
      <c r="D368" s="62">
        <v>33</v>
      </c>
      <c r="E368" s="62">
        <v>33</v>
      </c>
      <c r="F368" s="62">
        <v>0</v>
      </c>
      <c r="G368" s="62">
        <v>0</v>
      </c>
    </row>
    <row r="369" spans="1:7" x14ac:dyDescent="0.25">
      <c r="A369" s="59" t="s">
        <v>62</v>
      </c>
      <c r="B369" s="59" t="s">
        <v>197</v>
      </c>
      <c r="C369" s="59">
        <v>5</v>
      </c>
      <c r="D369" s="59">
        <v>5</v>
      </c>
      <c r="E369" s="59">
        <v>3</v>
      </c>
      <c r="F369" s="59">
        <v>2</v>
      </c>
      <c r="G369" s="59">
        <v>0</v>
      </c>
    </row>
    <row r="370" spans="1:7" x14ac:dyDescent="0.25">
      <c r="A370" s="62" t="s">
        <v>62</v>
      </c>
      <c r="B370" s="62" t="s">
        <v>197</v>
      </c>
      <c r="C370" s="62">
        <v>36</v>
      </c>
      <c r="D370" s="62">
        <v>36</v>
      </c>
      <c r="E370" s="62">
        <v>29</v>
      </c>
      <c r="F370" s="62">
        <v>7</v>
      </c>
      <c r="G370" s="62">
        <v>0</v>
      </c>
    </row>
    <row r="371" spans="1:7" x14ac:dyDescent="0.25">
      <c r="A371" s="59" t="s">
        <v>62</v>
      </c>
      <c r="B371" s="59" t="s">
        <v>198</v>
      </c>
      <c r="C371" s="59">
        <v>3</v>
      </c>
      <c r="D371" s="59">
        <v>1</v>
      </c>
      <c r="E371" s="59">
        <v>1</v>
      </c>
      <c r="F371" s="59">
        <v>0</v>
      </c>
      <c r="G371" s="59">
        <v>0</v>
      </c>
    </row>
    <row r="372" spans="1:7" x14ac:dyDescent="0.25">
      <c r="A372" s="62" t="s">
        <v>62</v>
      </c>
      <c r="B372" s="62" t="s">
        <v>198</v>
      </c>
      <c r="C372" s="62">
        <v>41</v>
      </c>
      <c r="D372" s="62">
        <v>39</v>
      </c>
      <c r="E372" s="62">
        <v>34</v>
      </c>
      <c r="F372" s="62">
        <v>5</v>
      </c>
      <c r="G372" s="62">
        <v>0</v>
      </c>
    </row>
    <row r="373" spans="1:7" x14ac:dyDescent="0.25">
      <c r="A373" s="59" t="s">
        <v>62</v>
      </c>
      <c r="B373" s="59" t="s">
        <v>196</v>
      </c>
      <c r="C373" s="59">
        <v>10</v>
      </c>
      <c r="D373" s="59">
        <v>6</v>
      </c>
      <c r="E373" s="59">
        <v>5</v>
      </c>
      <c r="F373" s="59">
        <v>1</v>
      </c>
      <c r="G373" s="59">
        <v>0</v>
      </c>
    </row>
    <row r="374" spans="1:7" x14ac:dyDescent="0.25">
      <c r="A374" s="62" t="s">
        <v>62</v>
      </c>
      <c r="B374" s="62" t="s">
        <v>196</v>
      </c>
      <c r="C374" s="62">
        <v>89</v>
      </c>
      <c r="D374" s="62">
        <v>87</v>
      </c>
      <c r="E374" s="62">
        <v>81</v>
      </c>
      <c r="F374" s="62">
        <v>6</v>
      </c>
      <c r="G374" s="62">
        <v>0</v>
      </c>
    </row>
    <row r="375" spans="1:7" x14ac:dyDescent="0.25">
      <c r="A375" s="59" t="s">
        <v>62</v>
      </c>
      <c r="B375" s="59" t="s">
        <v>182</v>
      </c>
      <c r="C375" s="59">
        <v>4</v>
      </c>
      <c r="D375" s="59">
        <v>4</v>
      </c>
      <c r="E375" s="59">
        <v>4</v>
      </c>
      <c r="F375" s="59">
        <v>0</v>
      </c>
      <c r="G375" s="59">
        <v>0</v>
      </c>
    </row>
    <row r="376" spans="1:7" x14ac:dyDescent="0.25">
      <c r="A376" s="62" t="s">
        <v>62</v>
      </c>
      <c r="B376" s="62" t="s">
        <v>182</v>
      </c>
      <c r="C376" s="62">
        <v>22</v>
      </c>
      <c r="D376" s="62">
        <v>22</v>
      </c>
      <c r="E376" s="62">
        <v>22</v>
      </c>
      <c r="F376" s="62">
        <v>0</v>
      </c>
      <c r="G376" s="62">
        <v>0</v>
      </c>
    </row>
    <row r="377" spans="1:7" x14ac:dyDescent="0.25">
      <c r="A377" s="61" t="s">
        <v>62</v>
      </c>
      <c r="B377" s="61" t="s">
        <v>10</v>
      </c>
      <c r="C377" s="61">
        <v>1</v>
      </c>
      <c r="D377" s="61">
        <v>0</v>
      </c>
      <c r="E377" s="61">
        <v>0</v>
      </c>
      <c r="F377" s="61">
        <v>0</v>
      </c>
      <c r="G377" s="61">
        <v>0</v>
      </c>
    </row>
    <row r="378" spans="1:7" x14ac:dyDescent="0.25">
      <c r="A378" s="59" t="s">
        <v>62</v>
      </c>
      <c r="B378" s="59" t="s">
        <v>13</v>
      </c>
      <c r="C378" s="59">
        <v>7</v>
      </c>
      <c r="D378" s="59">
        <v>7</v>
      </c>
      <c r="E378" s="59">
        <v>6</v>
      </c>
      <c r="F378" s="59">
        <v>1</v>
      </c>
      <c r="G378" s="59">
        <v>0</v>
      </c>
    </row>
    <row r="379" spans="1:7" x14ac:dyDescent="0.25">
      <c r="A379" s="62" t="s">
        <v>62</v>
      </c>
      <c r="B379" s="62" t="s">
        <v>13</v>
      </c>
      <c r="C379" s="62">
        <v>64</v>
      </c>
      <c r="D379" s="62">
        <v>63</v>
      </c>
      <c r="E379" s="62">
        <v>60</v>
      </c>
      <c r="F379" s="62">
        <v>3</v>
      </c>
      <c r="G379" s="62">
        <v>0</v>
      </c>
    </row>
    <row r="380" spans="1:7" x14ac:dyDescent="0.25">
      <c r="A380" s="59" t="s">
        <v>62</v>
      </c>
      <c r="B380" s="59" t="s">
        <v>15</v>
      </c>
      <c r="C380" s="59">
        <v>4</v>
      </c>
      <c r="D380" s="59">
        <v>0</v>
      </c>
      <c r="E380" s="59">
        <v>0</v>
      </c>
      <c r="F380" s="59">
        <v>0</v>
      </c>
      <c r="G380" s="59">
        <v>0</v>
      </c>
    </row>
    <row r="381" spans="1:7" x14ac:dyDescent="0.25">
      <c r="A381" s="59" t="s">
        <v>31</v>
      </c>
      <c r="B381" s="59" t="s">
        <v>1</v>
      </c>
      <c r="C381" s="59">
        <v>1</v>
      </c>
      <c r="D381" s="59">
        <v>1</v>
      </c>
      <c r="E381" s="59">
        <v>1</v>
      </c>
      <c r="F381" s="59">
        <v>0</v>
      </c>
      <c r="G381" s="59">
        <v>0</v>
      </c>
    </row>
    <row r="382" spans="1:7" x14ac:dyDescent="0.25">
      <c r="A382" s="62" t="s">
        <v>31</v>
      </c>
      <c r="B382" s="62" t="s">
        <v>1</v>
      </c>
      <c r="C382" s="62">
        <v>3</v>
      </c>
      <c r="D382" s="62">
        <v>3</v>
      </c>
      <c r="E382" s="62">
        <v>3</v>
      </c>
      <c r="F382" s="62">
        <v>0</v>
      </c>
      <c r="G382" s="62">
        <v>0</v>
      </c>
    </row>
    <row r="383" spans="1:7" x14ac:dyDescent="0.25">
      <c r="A383" s="59" t="s">
        <v>31</v>
      </c>
      <c r="B383" s="59" t="s">
        <v>6</v>
      </c>
      <c r="C383" s="59">
        <v>1</v>
      </c>
      <c r="D383" s="59">
        <v>1</v>
      </c>
      <c r="E383" s="59">
        <v>0</v>
      </c>
      <c r="F383" s="59">
        <v>1</v>
      </c>
      <c r="G383" s="59">
        <v>0</v>
      </c>
    </row>
    <row r="384" spans="1:7" x14ac:dyDescent="0.25">
      <c r="A384" s="62" t="s">
        <v>31</v>
      </c>
      <c r="B384" s="62" t="s">
        <v>6</v>
      </c>
      <c r="C384" s="62">
        <v>16</v>
      </c>
      <c r="D384" s="62">
        <v>15</v>
      </c>
      <c r="E384" s="62">
        <v>15</v>
      </c>
      <c r="F384" s="62">
        <v>0</v>
      </c>
      <c r="G384" s="62">
        <v>1</v>
      </c>
    </row>
    <row r="385" spans="1:7" x14ac:dyDescent="0.25">
      <c r="A385" s="59" t="s">
        <v>31</v>
      </c>
      <c r="B385" s="59" t="s">
        <v>197</v>
      </c>
      <c r="C385" s="59">
        <v>1</v>
      </c>
      <c r="D385" s="59">
        <v>1</v>
      </c>
      <c r="E385" s="59">
        <v>0</v>
      </c>
      <c r="F385" s="59">
        <v>1</v>
      </c>
      <c r="G385" s="59">
        <v>0</v>
      </c>
    </row>
    <row r="386" spans="1:7" x14ac:dyDescent="0.25">
      <c r="A386" s="62" t="s">
        <v>31</v>
      </c>
      <c r="B386" s="62" t="s">
        <v>197</v>
      </c>
      <c r="C386" s="62">
        <v>12</v>
      </c>
      <c r="D386" s="62">
        <v>12</v>
      </c>
      <c r="E386" s="62">
        <v>11</v>
      </c>
      <c r="F386" s="62">
        <v>1</v>
      </c>
      <c r="G386" s="62">
        <v>0</v>
      </c>
    </row>
    <row r="387" spans="1:7" x14ac:dyDescent="0.25">
      <c r="A387" s="59" t="s">
        <v>31</v>
      </c>
      <c r="B387" s="59" t="s">
        <v>198</v>
      </c>
      <c r="C387" s="59">
        <v>5</v>
      </c>
      <c r="D387" s="59">
        <v>3</v>
      </c>
      <c r="E387" s="59">
        <v>3</v>
      </c>
      <c r="F387" s="59">
        <v>0</v>
      </c>
      <c r="G387" s="59">
        <v>0</v>
      </c>
    </row>
    <row r="388" spans="1:7" x14ac:dyDescent="0.25">
      <c r="A388" s="62" t="s">
        <v>31</v>
      </c>
      <c r="B388" s="62" t="s">
        <v>198</v>
      </c>
      <c r="C388" s="62">
        <v>16</v>
      </c>
      <c r="D388" s="62">
        <v>13</v>
      </c>
      <c r="E388" s="62">
        <v>12</v>
      </c>
      <c r="F388" s="62">
        <v>1</v>
      </c>
      <c r="G388" s="62">
        <v>2</v>
      </c>
    </row>
    <row r="389" spans="1:7" x14ac:dyDescent="0.25">
      <c r="A389" s="62" t="s">
        <v>31</v>
      </c>
      <c r="B389" s="62" t="s">
        <v>200</v>
      </c>
      <c r="C389" s="62">
        <v>1</v>
      </c>
      <c r="D389" s="62">
        <v>1</v>
      </c>
      <c r="E389" s="62">
        <v>0</v>
      </c>
      <c r="F389" s="62">
        <v>1</v>
      </c>
      <c r="G389" s="62">
        <v>0</v>
      </c>
    </row>
    <row r="390" spans="1:7" x14ac:dyDescent="0.25">
      <c r="A390" s="59" t="s">
        <v>31</v>
      </c>
      <c r="B390" s="59" t="s">
        <v>196</v>
      </c>
      <c r="C390" s="59">
        <v>2</v>
      </c>
      <c r="D390" s="59">
        <v>1</v>
      </c>
      <c r="E390" s="59">
        <v>0</v>
      </c>
      <c r="F390" s="59">
        <v>1</v>
      </c>
      <c r="G390" s="59">
        <v>0</v>
      </c>
    </row>
    <row r="391" spans="1:7" x14ac:dyDescent="0.25">
      <c r="A391" s="62" t="s">
        <v>31</v>
      </c>
      <c r="B391" s="62" t="s">
        <v>196</v>
      </c>
      <c r="C391" s="62">
        <v>19</v>
      </c>
      <c r="D391" s="62">
        <v>16</v>
      </c>
      <c r="E391" s="62">
        <v>12</v>
      </c>
      <c r="F391" s="62">
        <v>4</v>
      </c>
      <c r="G391" s="62">
        <v>0</v>
      </c>
    </row>
    <row r="392" spans="1:7" x14ac:dyDescent="0.25">
      <c r="A392" s="59" t="s">
        <v>31</v>
      </c>
      <c r="B392" s="59" t="s">
        <v>182</v>
      </c>
      <c r="C392" s="59">
        <v>2</v>
      </c>
      <c r="D392" s="59">
        <v>1</v>
      </c>
      <c r="E392" s="59">
        <v>1</v>
      </c>
      <c r="F392" s="59">
        <v>0</v>
      </c>
      <c r="G392" s="59">
        <v>0</v>
      </c>
    </row>
    <row r="393" spans="1:7" x14ac:dyDescent="0.25">
      <c r="A393" s="62" t="s">
        <v>31</v>
      </c>
      <c r="B393" s="62" t="s">
        <v>182</v>
      </c>
      <c r="C393" s="62">
        <v>6</v>
      </c>
      <c r="D393" s="62">
        <v>6</v>
      </c>
      <c r="E393" s="62">
        <v>6</v>
      </c>
      <c r="F393" s="62">
        <v>0</v>
      </c>
      <c r="G393" s="62">
        <v>0</v>
      </c>
    </row>
    <row r="394" spans="1:7" x14ac:dyDescent="0.25">
      <c r="A394" s="61" t="s">
        <v>31</v>
      </c>
      <c r="B394" s="61" t="s">
        <v>10</v>
      </c>
      <c r="C394" s="61">
        <v>7</v>
      </c>
      <c r="D394" s="61">
        <v>5</v>
      </c>
      <c r="E394" s="61">
        <v>4</v>
      </c>
      <c r="F394" s="61">
        <v>1</v>
      </c>
      <c r="G394" s="61">
        <v>0</v>
      </c>
    </row>
    <row r="395" spans="1:7" x14ac:dyDescent="0.25">
      <c r="A395" s="61" t="s">
        <v>31</v>
      </c>
      <c r="B395" s="61" t="s">
        <v>11</v>
      </c>
      <c r="C395" s="61">
        <v>3</v>
      </c>
      <c r="D395" s="61">
        <v>3</v>
      </c>
      <c r="E395" s="61">
        <v>2</v>
      </c>
      <c r="F395" s="61">
        <v>1</v>
      </c>
      <c r="G395" s="61">
        <v>0</v>
      </c>
    </row>
    <row r="396" spans="1:7" x14ac:dyDescent="0.25">
      <c r="A396" s="61" t="s">
        <v>31</v>
      </c>
      <c r="B396" s="61" t="s">
        <v>12</v>
      </c>
      <c r="C396" s="61">
        <v>1</v>
      </c>
      <c r="D396" s="61">
        <v>1</v>
      </c>
      <c r="E396" s="61">
        <v>1</v>
      </c>
      <c r="F396" s="61">
        <v>0</v>
      </c>
      <c r="G396" s="61">
        <v>0</v>
      </c>
    </row>
    <row r="397" spans="1:7" x14ac:dyDescent="0.25">
      <c r="A397" s="59" t="s">
        <v>31</v>
      </c>
      <c r="B397" s="59" t="s">
        <v>13</v>
      </c>
      <c r="C397" s="59">
        <v>2</v>
      </c>
      <c r="D397" s="59">
        <v>0</v>
      </c>
      <c r="E397" s="59">
        <v>0</v>
      </c>
      <c r="F397" s="59">
        <v>0</v>
      </c>
      <c r="G397" s="59">
        <v>0</v>
      </c>
    </row>
    <row r="398" spans="1:7" x14ac:dyDescent="0.25">
      <c r="A398" s="62" t="s">
        <v>31</v>
      </c>
      <c r="B398" s="62" t="s">
        <v>13</v>
      </c>
      <c r="C398" s="62">
        <v>16</v>
      </c>
      <c r="D398" s="62">
        <v>16</v>
      </c>
      <c r="E398" s="62">
        <v>13</v>
      </c>
      <c r="F398" s="62">
        <v>3</v>
      </c>
      <c r="G398" s="62">
        <v>0</v>
      </c>
    </row>
    <row r="399" spans="1:7" x14ac:dyDescent="0.25">
      <c r="A399" s="59" t="s">
        <v>31</v>
      </c>
      <c r="B399" s="59" t="s">
        <v>15</v>
      </c>
      <c r="C399" s="59">
        <v>1</v>
      </c>
      <c r="D399" s="59">
        <v>1</v>
      </c>
      <c r="E399" s="59">
        <v>1</v>
      </c>
      <c r="F399" s="59">
        <v>0</v>
      </c>
      <c r="G399" s="59">
        <v>0</v>
      </c>
    </row>
    <row r="400" spans="1:7" x14ac:dyDescent="0.25">
      <c r="A400" s="62" t="s">
        <v>31</v>
      </c>
      <c r="B400" s="62" t="s">
        <v>15</v>
      </c>
      <c r="C400" s="62">
        <v>11</v>
      </c>
      <c r="D400" s="62">
        <v>11</v>
      </c>
      <c r="E400" s="62">
        <v>11</v>
      </c>
      <c r="F400" s="62">
        <v>0</v>
      </c>
      <c r="G400" s="62">
        <v>0</v>
      </c>
    </row>
    <row r="401" spans="1:7" x14ac:dyDescent="0.25">
      <c r="A401" s="62" t="s">
        <v>63</v>
      </c>
      <c r="B401" s="62" t="s">
        <v>1</v>
      </c>
      <c r="C401" s="62">
        <v>3</v>
      </c>
      <c r="D401" s="62">
        <v>3</v>
      </c>
      <c r="E401" s="62">
        <v>3</v>
      </c>
      <c r="F401" s="62">
        <v>0</v>
      </c>
      <c r="G401" s="62">
        <v>0</v>
      </c>
    </row>
    <row r="402" spans="1:7" x14ac:dyDescent="0.25">
      <c r="A402" s="59" t="s">
        <v>63</v>
      </c>
      <c r="B402" s="59" t="s">
        <v>6</v>
      </c>
      <c r="C402" s="59">
        <v>8</v>
      </c>
      <c r="D402" s="59">
        <v>8</v>
      </c>
      <c r="E402" s="59">
        <v>7</v>
      </c>
      <c r="F402" s="59">
        <v>1</v>
      </c>
      <c r="G402" s="59">
        <v>0</v>
      </c>
    </row>
    <row r="403" spans="1:7" x14ac:dyDescent="0.25">
      <c r="A403" s="62" t="s">
        <v>63</v>
      </c>
      <c r="B403" s="62" t="s">
        <v>6</v>
      </c>
      <c r="C403" s="62">
        <v>62</v>
      </c>
      <c r="D403" s="62">
        <v>60</v>
      </c>
      <c r="E403" s="62">
        <v>59</v>
      </c>
      <c r="F403" s="62">
        <v>1</v>
      </c>
      <c r="G403" s="62">
        <v>2</v>
      </c>
    </row>
    <row r="404" spans="1:7" x14ac:dyDescent="0.25">
      <c r="A404" s="59" t="s">
        <v>63</v>
      </c>
      <c r="B404" s="59" t="s">
        <v>197</v>
      </c>
      <c r="C404" s="59">
        <v>2</v>
      </c>
      <c r="D404" s="59">
        <v>2</v>
      </c>
      <c r="E404" s="59">
        <v>2</v>
      </c>
      <c r="F404" s="59">
        <v>0</v>
      </c>
      <c r="G404" s="59">
        <v>0</v>
      </c>
    </row>
    <row r="405" spans="1:7" x14ac:dyDescent="0.25">
      <c r="A405" s="62" t="s">
        <v>63</v>
      </c>
      <c r="B405" s="62" t="s">
        <v>197</v>
      </c>
      <c r="C405" s="62">
        <v>16</v>
      </c>
      <c r="D405" s="62">
        <v>15</v>
      </c>
      <c r="E405" s="62">
        <v>13</v>
      </c>
      <c r="F405" s="62">
        <v>2</v>
      </c>
      <c r="G405" s="62">
        <v>0</v>
      </c>
    </row>
    <row r="406" spans="1:7" x14ac:dyDescent="0.25">
      <c r="A406" s="59" t="s">
        <v>63</v>
      </c>
      <c r="B406" s="59" t="s">
        <v>198</v>
      </c>
      <c r="C406" s="59">
        <v>9</v>
      </c>
      <c r="D406" s="59">
        <v>8</v>
      </c>
      <c r="E406" s="59">
        <v>4</v>
      </c>
      <c r="F406" s="59">
        <v>4</v>
      </c>
      <c r="G406" s="59">
        <v>0</v>
      </c>
    </row>
    <row r="407" spans="1:7" x14ac:dyDescent="0.25">
      <c r="A407" s="62" t="s">
        <v>63</v>
      </c>
      <c r="B407" s="62" t="s">
        <v>198</v>
      </c>
      <c r="C407" s="62">
        <v>46</v>
      </c>
      <c r="D407" s="62">
        <v>42</v>
      </c>
      <c r="E407" s="62">
        <v>31</v>
      </c>
      <c r="F407" s="62">
        <v>11</v>
      </c>
      <c r="G407" s="62">
        <v>0</v>
      </c>
    </row>
    <row r="408" spans="1:7" x14ac:dyDescent="0.25">
      <c r="A408" s="62" t="s">
        <v>63</v>
      </c>
      <c r="B408" s="62" t="s">
        <v>200</v>
      </c>
      <c r="C408" s="62">
        <v>2</v>
      </c>
      <c r="D408" s="62">
        <v>2</v>
      </c>
      <c r="E408" s="62">
        <v>1</v>
      </c>
      <c r="F408" s="62">
        <v>1</v>
      </c>
      <c r="G408" s="62">
        <v>0</v>
      </c>
    </row>
    <row r="409" spans="1:7" x14ac:dyDescent="0.25">
      <c r="A409" s="59" t="s">
        <v>63</v>
      </c>
      <c r="B409" s="59" t="s">
        <v>196</v>
      </c>
      <c r="C409" s="59">
        <v>4</v>
      </c>
      <c r="D409" s="59">
        <v>4</v>
      </c>
      <c r="E409" s="59">
        <v>3</v>
      </c>
      <c r="F409" s="59">
        <v>1</v>
      </c>
      <c r="G409" s="59">
        <v>0</v>
      </c>
    </row>
    <row r="410" spans="1:7" x14ac:dyDescent="0.25">
      <c r="A410" s="62" t="s">
        <v>63</v>
      </c>
      <c r="B410" s="62" t="s">
        <v>196</v>
      </c>
      <c r="C410" s="62">
        <v>38</v>
      </c>
      <c r="D410" s="62">
        <v>36</v>
      </c>
      <c r="E410" s="62">
        <v>34</v>
      </c>
      <c r="F410" s="62">
        <v>2</v>
      </c>
      <c r="G410" s="62">
        <v>1</v>
      </c>
    </row>
    <row r="411" spans="1:7" x14ac:dyDescent="0.25">
      <c r="A411" s="59" t="s">
        <v>63</v>
      </c>
      <c r="B411" s="59" t="s">
        <v>182</v>
      </c>
      <c r="C411" s="59">
        <v>4</v>
      </c>
      <c r="D411" s="59">
        <v>4</v>
      </c>
      <c r="E411" s="59">
        <v>3</v>
      </c>
      <c r="F411" s="59">
        <v>1</v>
      </c>
      <c r="G411" s="59">
        <v>0</v>
      </c>
    </row>
    <row r="412" spans="1:7" x14ac:dyDescent="0.25">
      <c r="A412" s="62" t="s">
        <v>63</v>
      </c>
      <c r="B412" s="62" t="s">
        <v>182</v>
      </c>
      <c r="C412" s="62">
        <v>9</v>
      </c>
      <c r="D412" s="62">
        <v>8</v>
      </c>
      <c r="E412" s="62">
        <v>8</v>
      </c>
      <c r="F412" s="62">
        <v>0</v>
      </c>
      <c r="G412" s="62">
        <v>0</v>
      </c>
    </row>
    <row r="413" spans="1:7" x14ac:dyDescent="0.25">
      <c r="A413" s="59" t="s">
        <v>63</v>
      </c>
      <c r="B413" s="59" t="s">
        <v>10</v>
      </c>
      <c r="C413" s="59">
        <v>1</v>
      </c>
      <c r="D413" s="59">
        <v>1</v>
      </c>
      <c r="E413" s="59">
        <v>1</v>
      </c>
      <c r="F413" s="59">
        <v>0</v>
      </c>
      <c r="G413" s="59">
        <v>0</v>
      </c>
    </row>
    <row r="414" spans="1:7" x14ac:dyDescent="0.25">
      <c r="A414" s="61" t="s">
        <v>63</v>
      </c>
      <c r="B414" s="61" t="s">
        <v>10</v>
      </c>
      <c r="C414" s="61">
        <v>9</v>
      </c>
      <c r="D414" s="61">
        <v>9</v>
      </c>
      <c r="E414" s="61">
        <v>7</v>
      </c>
      <c r="F414" s="61">
        <v>2</v>
      </c>
      <c r="G414" s="61">
        <v>0</v>
      </c>
    </row>
    <row r="415" spans="1:7" x14ac:dyDescent="0.25">
      <c r="A415" s="61" t="s">
        <v>63</v>
      </c>
      <c r="B415" s="61" t="s">
        <v>11</v>
      </c>
      <c r="C415" s="61">
        <v>9</v>
      </c>
      <c r="D415" s="61">
        <v>9</v>
      </c>
      <c r="E415" s="61">
        <v>9</v>
      </c>
      <c r="F415" s="61">
        <v>0</v>
      </c>
      <c r="G415" s="61">
        <v>0</v>
      </c>
    </row>
    <row r="416" spans="1:7" x14ac:dyDescent="0.25">
      <c r="A416" t="s">
        <v>63</v>
      </c>
      <c r="B416" t="s">
        <v>12</v>
      </c>
      <c r="C416">
        <v>1</v>
      </c>
      <c r="D416">
        <v>1</v>
      </c>
      <c r="E416">
        <v>1</v>
      </c>
      <c r="F416">
        <v>0</v>
      </c>
      <c r="G416">
        <v>0</v>
      </c>
    </row>
    <row r="417" spans="1:7" x14ac:dyDescent="0.25">
      <c r="A417" s="61" t="s">
        <v>63</v>
      </c>
      <c r="B417" s="61" t="s">
        <v>12</v>
      </c>
      <c r="C417" s="61">
        <v>6</v>
      </c>
      <c r="D417" s="61">
        <v>6</v>
      </c>
      <c r="E417" s="61">
        <v>6</v>
      </c>
      <c r="F417" s="61">
        <v>0</v>
      </c>
      <c r="G417" s="61">
        <v>0</v>
      </c>
    </row>
    <row r="418" spans="1:7" x14ac:dyDescent="0.25">
      <c r="A418" s="59" t="s">
        <v>63</v>
      </c>
      <c r="B418" s="59" t="s">
        <v>13</v>
      </c>
      <c r="C418" s="59">
        <v>3</v>
      </c>
      <c r="D418" s="59">
        <v>3</v>
      </c>
      <c r="E418" s="59">
        <v>3</v>
      </c>
      <c r="F418" s="59">
        <v>0</v>
      </c>
      <c r="G418" s="59">
        <v>0</v>
      </c>
    </row>
    <row r="419" spans="1:7" x14ac:dyDescent="0.25">
      <c r="A419" s="62" t="s">
        <v>63</v>
      </c>
      <c r="B419" s="62" t="s">
        <v>13</v>
      </c>
      <c r="C419" s="62">
        <v>28</v>
      </c>
      <c r="D419" s="62">
        <v>28</v>
      </c>
      <c r="E419" s="62">
        <v>27</v>
      </c>
      <c r="F419" s="62">
        <v>1</v>
      </c>
      <c r="G419" s="62">
        <v>0</v>
      </c>
    </row>
    <row r="420" spans="1:7" x14ac:dyDescent="0.25">
      <c r="A420" s="59" t="s">
        <v>63</v>
      </c>
      <c r="B420" s="59" t="s">
        <v>15</v>
      </c>
      <c r="C420" s="59">
        <v>13</v>
      </c>
      <c r="D420" s="59">
        <v>11</v>
      </c>
      <c r="E420" s="59">
        <v>10</v>
      </c>
      <c r="F420" s="59">
        <v>1</v>
      </c>
      <c r="G420" s="59">
        <v>0</v>
      </c>
    </row>
    <row r="421" spans="1:7" x14ac:dyDescent="0.25">
      <c r="A421" s="62" t="s">
        <v>63</v>
      </c>
      <c r="B421" s="62" t="s">
        <v>15</v>
      </c>
      <c r="C421" s="62">
        <v>44</v>
      </c>
      <c r="D421" s="62">
        <v>42</v>
      </c>
      <c r="E421" s="62">
        <v>41</v>
      </c>
      <c r="F421" s="62">
        <v>1</v>
      </c>
      <c r="G421" s="62">
        <v>0</v>
      </c>
    </row>
    <row r="422" spans="1:7" x14ac:dyDescent="0.25">
      <c r="A422" s="59" t="s">
        <v>32</v>
      </c>
      <c r="B422" s="59" t="s">
        <v>1</v>
      </c>
      <c r="C422" s="59">
        <v>1</v>
      </c>
      <c r="D422" s="59">
        <v>1</v>
      </c>
      <c r="E422" s="59">
        <v>0</v>
      </c>
      <c r="F422" s="59">
        <v>1</v>
      </c>
      <c r="G422" s="59">
        <v>0</v>
      </c>
    </row>
    <row r="423" spans="1:7" x14ac:dyDescent="0.25">
      <c r="A423" s="62" t="s">
        <v>32</v>
      </c>
      <c r="B423" s="62" t="s">
        <v>1</v>
      </c>
      <c r="C423" s="62">
        <v>12</v>
      </c>
      <c r="D423" s="62">
        <v>12</v>
      </c>
      <c r="E423" s="62">
        <v>12</v>
      </c>
      <c r="F423" s="62">
        <v>0</v>
      </c>
      <c r="G423" s="62">
        <v>0</v>
      </c>
    </row>
    <row r="424" spans="1:7" x14ac:dyDescent="0.25">
      <c r="A424" s="59" t="s">
        <v>32</v>
      </c>
      <c r="B424" s="59" t="s">
        <v>181</v>
      </c>
      <c r="C424" s="59">
        <v>1</v>
      </c>
      <c r="D424" s="59">
        <v>0</v>
      </c>
      <c r="E424" s="59">
        <v>0</v>
      </c>
      <c r="F424" s="59">
        <v>0</v>
      </c>
      <c r="G424" s="59">
        <v>0</v>
      </c>
    </row>
    <row r="425" spans="1:7" x14ac:dyDescent="0.25">
      <c r="A425" s="59" t="s">
        <v>32</v>
      </c>
      <c r="B425" s="59" t="s">
        <v>6</v>
      </c>
      <c r="C425" s="59">
        <v>14</v>
      </c>
      <c r="D425" s="59">
        <v>14</v>
      </c>
      <c r="E425" s="59">
        <v>14</v>
      </c>
      <c r="F425" s="59">
        <v>0</v>
      </c>
      <c r="G425" s="59">
        <v>0</v>
      </c>
    </row>
    <row r="426" spans="1:7" x14ac:dyDescent="0.25">
      <c r="A426" s="62" t="s">
        <v>32</v>
      </c>
      <c r="B426" s="62" t="s">
        <v>6</v>
      </c>
      <c r="C426" s="62">
        <v>45</v>
      </c>
      <c r="D426" s="62">
        <v>45</v>
      </c>
      <c r="E426" s="62">
        <v>42</v>
      </c>
      <c r="F426" s="62">
        <v>3</v>
      </c>
      <c r="G426" s="62">
        <v>0</v>
      </c>
    </row>
    <row r="427" spans="1:7" x14ac:dyDescent="0.25">
      <c r="A427" s="59" t="s">
        <v>32</v>
      </c>
      <c r="B427" s="59" t="s">
        <v>197</v>
      </c>
      <c r="C427" s="59">
        <v>5</v>
      </c>
      <c r="D427" s="59">
        <v>5</v>
      </c>
      <c r="E427" s="59">
        <v>4</v>
      </c>
      <c r="F427" s="59">
        <v>1</v>
      </c>
      <c r="G427" s="59">
        <v>0</v>
      </c>
    </row>
    <row r="428" spans="1:7" x14ac:dyDescent="0.25">
      <c r="A428" s="62" t="s">
        <v>32</v>
      </c>
      <c r="B428" s="62" t="s">
        <v>197</v>
      </c>
      <c r="C428" s="62">
        <v>64</v>
      </c>
      <c r="D428" s="62">
        <v>62</v>
      </c>
      <c r="E428" s="62">
        <v>57</v>
      </c>
      <c r="F428" s="62">
        <v>5</v>
      </c>
      <c r="G428" s="62">
        <v>0</v>
      </c>
    </row>
    <row r="429" spans="1:7" x14ac:dyDescent="0.25">
      <c r="A429" s="59" t="s">
        <v>32</v>
      </c>
      <c r="B429" s="59" t="s">
        <v>198</v>
      </c>
      <c r="C429" s="59">
        <v>12</v>
      </c>
      <c r="D429" s="59">
        <v>8</v>
      </c>
      <c r="E429" s="59">
        <v>1</v>
      </c>
      <c r="F429" s="59">
        <v>7</v>
      </c>
      <c r="G429" s="59">
        <v>0</v>
      </c>
    </row>
    <row r="430" spans="1:7" x14ac:dyDescent="0.25">
      <c r="A430" s="62" t="s">
        <v>32</v>
      </c>
      <c r="B430" s="62" t="s">
        <v>198</v>
      </c>
      <c r="C430" s="62">
        <v>92</v>
      </c>
      <c r="D430" s="62">
        <v>89</v>
      </c>
      <c r="E430" s="62">
        <v>75</v>
      </c>
      <c r="F430" s="62">
        <v>14</v>
      </c>
      <c r="G430" s="62">
        <v>0</v>
      </c>
    </row>
    <row r="431" spans="1:7" x14ac:dyDescent="0.25">
      <c r="A431" s="59" t="s">
        <v>32</v>
      </c>
      <c r="B431" s="59" t="s">
        <v>196</v>
      </c>
      <c r="C431" s="59">
        <v>9</v>
      </c>
      <c r="D431" s="59">
        <v>8</v>
      </c>
      <c r="E431" s="59">
        <v>5</v>
      </c>
      <c r="F431" s="59">
        <v>3</v>
      </c>
      <c r="G431" s="59">
        <v>0</v>
      </c>
    </row>
    <row r="432" spans="1:7" x14ac:dyDescent="0.25">
      <c r="A432" s="62" t="s">
        <v>32</v>
      </c>
      <c r="B432" s="62" t="s">
        <v>196</v>
      </c>
      <c r="C432" s="62">
        <v>89</v>
      </c>
      <c r="D432" s="62">
        <v>87</v>
      </c>
      <c r="E432" s="62">
        <v>81</v>
      </c>
      <c r="F432" s="62">
        <v>6</v>
      </c>
      <c r="G432" s="62">
        <v>0</v>
      </c>
    </row>
    <row r="433" spans="1:7" x14ac:dyDescent="0.25">
      <c r="A433" s="59" t="s">
        <v>32</v>
      </c>
      <c r="B433" s="59" t="s">
        <v>182</v>
      </c>
      <c r="C433" s="59">
        <v>8</v>
      </c>
      <c r="D433" s="59">
        <v>8</v>
      </c>
      <c r="E433" s="59">
        <v>8</v>
      </c>
      <c r="F433" s="59">
        <v>0</v>
      </c>
      <c r="G433" s="59">
        <v>0</v>
      </c>
    </row>
    <row r="434" spans="1:7" x14ac:dyDescent="0.25">
      <c r="A434" s="62" t="s">
        <v>32</v>
      </c>
      <c r="B434" s="62" t="s">
        <v>182</v>
      </c>
      <c r="C434" s="62">
        <v>9</v>
      </c>
      <c r="D434" s="62">
        <v>9</v>
      </c>
      <c r="E434" s="62">
        <v>9</v>
      </c>
      <c r="F434" s="62">
        <v>0</v>
      </c>
      <c r="G434" s="62">
        <v>0</v>
      </c>
    </row>
    <row r="435" spans="1:7" x14ac:dyDescent="0.25">
      <c r="A435" s="59" t="s">
        <v>32</v>
      </c>
      <c r="B435" s="59" t="s">
        <v>11</v>
      </c>
      <c r="C435" s="59">
        <v>1</v>
      </c>
      <c r="D435" s="59">
        <v>1</v>
      </c>
      <c r="E435" s="59">
        <v>1</v>
      </c>
      <c r="F435" s="59">
        <v>0</v>
      </c>
      <c r="G435" s="59">
        <v>0</v>
      </c>
    </row>
    <row r="436" spans="1:7" x14ac:dyDescent="0.25">
      <c r="A436" s="61" t="s">
        <v>32</v>
      </c>
      <c r="B436" s="61" t="s">
        <v>11</v>
      </c>
      <c r="C436" s="61">
        <v>26</v>
      </c>
      <c r="D436" s="61">
        <v>25</v>
      </c>
      <c r="E436" s="61">
        <v>23</v>
      </c>
      <c r="F436" s="61">
        <v>2</v>
      </c>
      <c r="G436" s="61">
        <v>0</v>
      </c>
    </row>
    <row r="437" spans="1:7" x14ac:dyDescent="0.25">
      <c r="A437" t="s">
        <v>32</v>
      </c>
      <c r="B437" t="s">
        <v>12</v>
      </c>
      <c r="C437">
        <v>1</v>
      </c>
      <c r="D437">
        <v>1</v>
      </c>
      <c r="E437">
        <v>1</v>
      </c>
      <c r="F437">
        <v>0</v>
      </c>
      <c r="G437">
        <v>0</v>
      </c>
    </row>
    <row r="438" spans="1:7" x14ac:dyDescent="0.25">
      <c r="A438" s="61" t="s">
        <v>32</v>
      </c>
      <c r="B438" s="61" t="s">
        <v>12</v>
      </c>
      <c r="C438" s="61">
        <v>8</v>
      </c>
      <c r="D438" s="61">
        <v>8</v>
      </c>
      <c r="E438" s="61">
        <v>8</v>
      </c>
      <c r="F438" s="61">
        <v>0</v>
      </c>
      <c r="G438" s="61">
        <v>0</v>
      </c>
    </row>
    <row r="439" spans="1:7" x14ac:dyDescent="0.25">
      <c r="A439" s="59" t="s">
        <v>32</v>
      </c>
      <c r="B439" s="59" t="s">
        <v>13</v>
      </c>
      <c r="C439" s="59">
        <v>4</v>
      </c>
      <c r="D439" s="59">
        <v>4</v>
      </c>
      <c r="E439" s="59">
        <v>4</v>
      </c>
      <c r="F439" s="59">
        <v>0</v>
      </c>
      <c r="G439" s="59">
        <v>0</v>
      </c>
    </row>
    <row r="440" spans="1:7" x14ac:dyDescent="0.25">
      <c r="A440" s="62" t="s">
        <v>32</v>
      </c>
      <c r="B440" s="62" t="s">
        <v>13</v>
      </c>
      <c r="C440" s="62">
        <v>63</v>
      </c>
      <c r="D440" s="62">
        <v>61</v>
      </c>
      <c r="E440" s="62">
        <v>50</v>
      </c>
      <c r="F440" s="62">
        <v>11</v>
      </c>
      <c r="G440" s="62">
        <v>1</v>
      </c>
    </row>
    <row r="441" spans="1:7" x14ac:dyDescent="0.25">
      <c r="A441" s="59" t="s">
        <v>32</v>
      </c>
      <c r="B441" s="59" t="s">
        <v>15</v>
      </c>
      <c r="C441" s="59">
        <v>15</v>
      </c>
      <c r="D441" s="59">
        <v>14</v>
      </c>
      <c r="E441" s="59">
        <v>13</v>
      </c>
      <c r="F441" s="59">
        <v>1</v>
      </c>
      <c r="G441" s="59">
        <v>0</v>
      </c>
    </row>
    <row r="442" spans="1:7" x14ac:dyDescent="0.25">
      <c r="A442" s="62" t="s">
        <v>32</v>
      </c>
      <c r="B442" s="62" t="s">
        <v>15</v>
      </c>
      <c r="C442" s="62">
        <v>38</v>
      </c>
      <c r="D442" s="62">
        <v>34</v>
      </c>
      <c r="E442" s="62">
        <v>31</v>
      </c>
      <c r="F442" s="62">
        <v>3</v>
      </c>
      <c r="G442" s="62">
        <v>0</v>
      </c>
    </row>
    <row r="443" spans="1:7" x14ac:dyDescent="0.25">
      <c r="A443" s="59" t="s">
        <v>166</v>
      </c>
      <c r="B443" s="59" t="s">
        <v>181</v>
      </c>
      <c r="C443" s="59">
        <v>1</v>
      </c>
      <c r="D443" s="59">
        <v>0</v>
      </c>
      <c r="E443" s="59">
        <v>0</v>
      </c>
      <c r="F443" s="59">
        <v>0</v>
      </c>
      <c r="G443" s="59">
        <v>0</v>
      </c>
    </row>
    <row r="444" spans="1:7" x14ac:dyDescent="0.25">
      <c r="A444" s="59" t="s">
        <v>166</v>
      </c>
      <c r="B444" s="59" t="s">
        <v>6</v>
      </c>
      <c r="C444" s="59">
        <v>1</v>
      </c>
      <c r="D444" s="59">
        <v>1</v>
      </c>
      <c r="E444" s="59">
        <v>1</v>
      </c>
      <c r="F444" s="59">
        <v>0</v>
      </c>
      <c r="G444" s="59">
        <v>0</v>
      </c>
    </row>
    <row r="445" spans="1:7" x14ac:dyDescent="0.25">
      <c r="A445" s="62" t="s">
        <v>166</v>
      </c>
      <c r="B445" s="62" t="s">
        <v>6</v>
      </c>
      <c r="C445" s="62">
        <v>5</v>
      </c>
      <c r="D445" s="62">
        <v>5</v>
      </c>
      <c r="E445" s="62">
        <v>3</v>
      </c>
      <c r="F445" s="62">
        <v>2</v>
      </c>
      <c r="G445" s="62">
        <v>0</v>
      </c>
    </row>
    <row r="446" spans="1:7" x14ac:dyDescent="0.25">
      <c r="A446" s="59" t="s">
        <v>166</v>
      </c>
      <c r="B446" s="59" t="s">
        <v>197</v>
      </c>
      <c r="C446" s="59">
        <v>1</v>
      </c>
      <c r="D446" s="59">
        <v>1</v>
      </c>
      <c r="E446" s="59">
        <v>1</v>
      </c>
      <c r="F446" s="59">
        <v>0</v>
      </c>
      <c r="G446" s="59">
        <v>0</v>
      </c>
    </row>
    <row r="447" spans="1:7" x14ac:dyDescent="0.25">
      <c r="A447" s="62" t="s">
        <v>166</v>
      </c>
      <c r="B447" s="62" t="s">
        <v>197</v>
      </c>
      <c r="C447" s="62">
        <v>21</v>
      </c>
      <c r="D447" s="62">
        <v>20</v>
      </c>
      <c r="E447" s="62">
        <v>13</v>
      </c>
      <c r="F447" s="62">
        <v>7</v>
      </c>
      <c r="G447" s="62">
        <v>0</v>
      </c>
    </row>
    <row r="448" spans="1:7" x14ac:dyDescent="0.25">
      <c r="A448" s="59" t="s">
        <v>166</v>
      </c>
      <c r="B448" s="59" t="s">
        <v>198</v>
      </c>
      <c r="C448" s="59">
        <v>10</v>
      </c>
      <c r="D448" s="59">
        <v>7</v>
      </c>
      <c r="E448" s="59">
        <v>5</v>
      </c>
      <c r="F448" s="59">
        <v>2</v>
      </c>
      <c r="G448" s="59">
        <v>1</v>
      </c>
    </row>
    <row r="449" spans="1:7" x14ac:dyDescent="0.25">
      <c r="A449" s="62" t="s">
        <v>166</v>
      </c>
      <c r="B449" s="62" t="s">
        <v>198</v>
      </c>
      <c r="C449" s="62">
        <v>37</v>
      </c>
      <c r="D449" s="62">
        <v>31</v>
      </c>
      <c r="E449" s="62">
        <v>20</v>
      </c>
      <c r="F449" s="62">
        <v>11</v>
      </c>
      <c r="G449" s="62">
        <v>3</v>
      </c>
    </row>
    <row r="450" spans="1:7" x14ac:dyDescent="0.25">
      <c r="A450" s="59" t="s">
        <v>166</v>
      </c>
      <c r="B450" s="59" t="s">
        <v>196</v>
      </c>
      <c r="C450" s="59">
        <v>5</v>
      </c>
      <c r="D450" s="59">
        <v>4</v>
      </c>
      <c r="E450" s="59">
        <v>3</v>
      </c>
      <c r="F450" s="59">
        <v>1</v>
      </c>
      <c r="G450" s="59">
        <v>0</v>
      </c>
    </row>
    <row r="451" spans="1:7" x14ac:dyDescent="0.25">
      <c r="A451" s="62" t="s">
        <v>166</v>
      </c>
      <c r="B451" s="62" t="s">
        <v>196</v>
      </c>
      <c r="C451" s="62">
        <v>23</v>
      </c>
      <c r="D451" s="62">
        <v>21</v>
      </c>
      <c r="E451" s="62">
        <v>15</v>
      </c>
      <c r="F451" s="62">
        <v>6</v>
      </c>
      <c r="G451" s="62">
        <v>0</v>
      </c>
    </row>
    <row r="452" spans="1:7" x14ac:dyDescent="0.25">
      <c r="A452" s="59" t="s">
        <v>166</v>
      </c>
      <c r="B452" s="59" t="s">
        <v>182</v>
      </c>
      <c r="C452" s="59">
        <v>2</v>
      </c>
      <c r="D452" s="59">
        <v>2</v>
      </c>
      <c r="E452" s="59">
        <v>2</v>
      </c>
      <c r="F452" s="59">
        <v>0</v>
      </c>
      <c r="G452" s="59">
        <v>0</v>
      </c>
    </row>
    <row r="453" spans="1:7" x14ac:dyDescent="0.25">
      <c r="A453" s="62" t="s">
        <v>166</v>
      </c>
      <c r="B453" s="62" t="s">
        <v>182</v>
      </c>
      <c r="C453" s="62">
        <v>13</v>
      </c>
      <c r="D453" s="62">
        <v>13</v>
      </c>
      <c r="E453" s="62">
        <v>13</v>
      </c>
      <c r="F453" s="62">
        <v>0</v>
      </c>
      <c r="G453" s="62">
        <v>0</v>
      </c>
    </row>
    <row r="454" spans="1:7" x14ac:dyDescent="0.25">
      <c r="A454" s="59" t="s">
        <v>166</v>
      </c>
      <c r="B454" s="59" t="s">
        <v>11</v>
      </c>
      <c r="C454" s="59">
        <v>2</v>
      </c>
      <c r="D454" s="59">
        <v>2</v>
      </c>
      <c r="E454" s="59">
        <v>1</v>
      </c>
      <c r="F454" s="59">
        <v>1</v>
      </c>
      <c r="G454" s="59">
        <v>0</v>
      </c>
    </row>
    <row r="455" spans="1:7" x14ac:dyDescent="0.25">
      <c r="A455" s="61" t="s">
        <v>166</v>
      </c>
      <c r="B455" s="61" t="s">
        <v>11</v>
      </c>
      <c r="C455" s="61">
        <v>7</v>
      </c>
      <c r="D455" s="61">
        <v>7</v>
      </c>
      <c r="E455" s="61">
        <v>4</v>
      </c>
      <c r="F455" s="61">
        <v>3</v>
      </c>
      <c r="G455" s="61">
        <v>0</v>
      </c>
    </row>
    <row r="456" spans="1:7" x14ac:dyDescent="0.25">
      <c r="A456" s="59" t="s">
        <v>166</v>
      </c>
      <c r="B456" s="59" t="s">
        <v>13</v>
      </c>
      <c r="C456" s="59">
        <v>1</v>
      </c>
      <c r="D456" s="59">
        <v>1</v>
      </c>
      <c r="E456" s="59">
        <v>1</v>
      </c>
      <c r="F456" s="59">
        <v>0</v>
      </c>
      <c r="G456" s="59">
        <v>0</v>
      </c>
    </row>
    <row r="457" spans="1:7" x14ac:dyDescent="0.25">
      <c r="A457" s="62" t="s">
        <v>166</v>
      </c>
      <c r="B457" s="62" t="s">
        <v>13</v>
      </c>
      <c r="C457" s="62">
        <v>14</v>
      </c>
      <c r="D457" s="62">
        <v>13</v>
      </c>
      <c r="E457" s="62">
        <v>10</v>
      </c>
      <c r="F457" s="62">
        <v>3</v>
      </c>
      <c r="G457" s="62">
        <v>0</v>
      </c>
    </row>
    <row r="458" spans="1:7" x14ac:dyDescent="0.25">
      <c r="A458" s="59" t="s">
        <v>166</v>
      </c>
      <c r="B458" s="59" t="s">
        <v>15</v>
      </c>
      <c r="C458" s="59">
        <v>2</v>
      </c>
      <c r="D458" s="59">
        <v>0</v>
      </c>
      <c r="E458" s="59">
        <v>0</v>
      </c>
      <c r="F458" s="59">
        <v>0</v>
      </c>
      <c r="G458" s="59">
        <v>0</v>
      </c>
    </row>
    <row r="459" spans="1:7" x14ac:dyDescent="0.25">
      <c r="A459" s="62" t="s">
        <v>166</v>
      </c>
      <c r="B459" s="62" t="s">
        <v>15</v>
      </c>
      <c r="C459" s="62">
        <v>2</v>
      </c>
      <c r="D459" s="62">
        <v>1</v>
      </c>
      <c r="E459" s="62">
        <v>1</v>
      </c>
      <c r="F459" s="62">
        <v>0</v>
      </c>
      <c r="G459" s="62">
        <v>0</v>
      </c>
    </row>
    <row r="460" spans="1:7" x14ac:dyDescent="0.25">
      <c r="A460" s="62" t="s">
        <v>64</v>
      </c>
      <c r="B460" s="62" t="s">
        <v>197</v>
      </c>
      <c r="C460" s="62">
        <v>15</v>
      </c>
      <c r="D460" s="62">
        <v>15</v>
      </c>
      <c r="E460" s="62">
        <v>12</v>
      </c>
      <c r="F460" s="62">
        <v>3</v>
      </c>
      <c r="G460" s="62">
        <v>0</v>
      </c>
    </row>
    <row r="461" spans="1:7" x14ac:dyDescent="0.25">
      <c r="A461" s="59" t="s">
        <v>64</v>
      </c>
      <c r="B461" s="59" t="s">
        <v>198</v>
      </c>
      <c r="C461" s="59">
        <v>1</v>
      </c>
      <c r="D461" s="59">
        <v>1</v>
      </c>
      <c r="E461" s="59">
        <v>0</v>
      </c>
      <c r="F461" s="59">
        <v>1</v>
      </c>
      <c r="G461" s="59">
        <v>0</v>
      </c>
    </row>
    <row r="462" spans="1:7" x14ac:dyDescent="0.25">
      <c r="A462" s="62" t="s">
        <v>64</v>
      </c>
      <c r="B462" s="62" t="s">
        <v>198</v>
      </c>
      <c r="C462" s="62">
        <v>21</v>
      </c>
      <c r="D462" s="62">
        <v>19</v>
      </c>
      <c r="E462" s="62">
        <v>15</v>
      </c>
      <c r="F462" s="62">
        <v>4</v>
      </c>
      <c r="G462" s="62">
        <v>1</v>
      </c>
    </row>
    <row r="463" spans="1:7" x14ac:dyDescent="0.25">
      <c r="A463" s="59" t="s">
        <v>64</v>
      </c>
      <c r="B463" s="59" t="s">
        <v>196</v>
      </c>
      <c r="C463" s="59">
        <v>1</v>
      </c>
      <c r="D463" s="59">
        <v>1</v>
      </c>
      <c r="E463" s="59">
        <v>1</v>
      </c>
      <c r="F463" s="59">
        <v>0</v>
      </c>
      <c r="G463" s="59">
        <v>0</v>
      </c>
    </row>
    <row r="464" spans="1:7" x14ac:dyDescent="0.25">
      <c r="A464" s="62" t="s">
        <v>64</v>
      </c>
      <c r="B464" s="62" t="s">
        <v>196</v>
      </c>
      <c r="C464" s="62">
        <v>15</v>
      </c>
      <c r="D464" s="62">
        <v>15</v>
      </c>
      <c r="E464" s="62">
        <v>13</v>
      </c>
      <c r="F464" s="62">
        <v>2</v>
      </c>
      <c r="G464" s="62">
        <v>0</v>
      </c>
    </row>
    <row r="465" spans="1:7" x14ac:dyDescent="0.25">
      <c r="A465" s="62" t="s">
        <v>64</v>
      </c>
      <c r="B465" s="62" t="s">
        <v>182</v>
      </c>
      <c r="C465" s="62">
        <v>1</v>
      </c>
      <c r="D465" s="62">
        <v>1</v>
      </c>
      <c r="E465" s="62">
        <v>0</v>
      </c>
      <c r="F465" s="62">
        <v>1</v>
      </c>
      <c r="G465" s="62">
        <v>0</v>
      </c>
    </row>
    <row r="466" spans="1:7" x14ac:dyDescent="0.25">
      <c r="A466" s="59" t="s">
        <v>64</v>
      </c>
      <c r="B466" s="59" t="s">
        <v>11</v>
      </c>
      <c r="C466" s="59">
        <v>1</v>
      </c>
      <c r="D466" s="59">
        <v>1</v>
      </c>
      <c r="E466" s="59">
        <v>1</v>
      </c>
      <c r="F466" s="59">
        <v>0</v>
      </c>
      <c r="G466" s="59">
        <v>0</v>
      </c>
    </row>
    <row r="467" spans="1:7" x14ac:dyDescent="0.25">
      <c r="A467" s="61" t="s">
        <v>64</v>
      </c>
      <c r="B467" s="61" t="s">
        <v>11</v>
      </c>
      <c r="C467" s="61">
        <v>5</v>
      </c>
      <c r="D467" s="61">
        <v>5</v>
      </c>
      <c r="E467" s="61">
        <v>3</v>
      </c>
      <c r="F467" s="61">
        <v>2</v>
      </c>
      <c r="G467" s="61">
        <v>0</v>
      </c>
    </row>
    <row r="468" spans="1:7" x14ac:dyDescent="0.25">
      <c r="A468" t="s">
        <v>64</v>
      </c>
      <c r="B468" t="s">
        <v>12</v>
      </c>
      <c r="C468">
        <v>1</v>
      </c>
      <c r="D468">
        <v>1</v>
      </c>
      <c r="E468">
        <v>1</v>
      </c>
      <c r="F468">
        <v>0</v>
      </c>
      <c r="G468">
        <v>0</v>
      </c>
    </row>
    <row r="469" spans="1:7" x14ac:dyDescent="0.25">
      <c r="A469" s="61" t="s">
        <v>64</v>
      </c>
      <c r="B469" s="61" t="s">
        <v>12</v>
      </c>
      <c r="C469" s="61">
        <v>1</v>
      </c>
      <c r="D469" s="61">
        <v>1</v>
      </c>
      <c r="E469" s="61">
        <v>1</v>
      </c>
      <c r="F469" s="61">
        <v>0</v>
      </c>
      <c r="G469" s="61">
        <v>0</v>
      </c>
    </row>
    <row r="470" spans="1:7" x14ac:dyDescent="0.25">
      <c r="A470" s="59" t="s">
        <v>64</v>
      </c>
      <c r="B470" s="59" t="s">
        <v>13</v>
      </c>
      <c r="C470" s="59">
        <v>5</v>
      </c>
      <c r="D470" s="59">
        <v>3</v>
      </c>
      <c r="E470" s="59">
        <v>3</v>
      </c>
      <c r="F470" s="59">
        <v>0</v>
      </c>
      <c r="G470" s="59">
        <v>0</v>
      </c>
    </row>
    <row r="471" spans="1:7" x14ac:dyDescent="0.25">
      <c r="A471" s="62" t="s">
        <v>64</v>
      </c>
      <c r="B471" s="62" t="s">
        <v>13</v>
      </c>
      <c r="C471" s="62">
        <v>17</v>
      </c>
      <c r="D471" s="62">
        <v>17</v>
      </c>
      <c r="E471" s="62">
        <v>14</v>
      </c>
      <c r="F471" s="62">
        <v>3</v>
      </c>
      <c r="G471" s="62">
        <v>0</v>
      </c>
    </row>
    <row r="472" spans="1:7" x14ac:dyDescent="0.25">
      <c r="A472" s="62" t="s">
        <v>33</v>
      </c>
      <c r="B472" s="62" t="s">
        <v>1</v>
      </c>
      <c r="C472" s="62">
        <v>1</v>
      </c>
      <c r="D472" s="62">
        <v>1</v>
      </c>
      <c r="E472" s="62">
        <v>1</v>
      </c>
      <c r="F472" s="62">
        <v>0</v>
      </c>
      <c r="G472" s="62">
        <v>0</v>
      </c>
    </row>
    <row r="473" spans="1:7" x14ac:dyDescent="0.25">
      <c r="A473" s="59" t="s">
        <v>33</v>
      </c>
      <c r="B473" s="59" t="s">
        <v>6</v>
      </c>
      <c r="C473" s="59">
        <v>2</v>
      </c>
      <c r="D473" s="59">
        <v>2</v>
      </c>
      <c r="E473" s="59">
        <v>2</v>
      </c>
      <c r="F473" s="59">
        <v>0</v>
      </c>
      <c r="G473" s="59">
        <v>0</v>
      </c>
    </row>
    <row r="474" spans="1:7" x14ac:dyDescent="0.25">
      <c r="A474" s="62" t="s">
        <v>33</v>
      </c>
      <c r="B474" s="62" t="s">
        <v>6</v>
      </c>
      <c r="C474" s="62">
        <v>7</v>
      </c>
      <c r="D474" s="62">
        <v>7</v>
      </c>
      <c r="E474" s="62">
        <v>4</v>
      </c>
      <c r="F474" s="62">
        <v>3</v>
      </c>
      <c r="G474" s="62">
        <v>0</v>
      </c>
    </row>
    <row r="475" spans="1:7" x14ac:dyDescent="0.25">
      <c r="A475" s="59" t="s">
        <v>33</v>
      </c>
      <c r="B475" s="59" t="s">
        <v>197</v>
      </c>
      <c r="C475" s="59">
        <v>1</v>
      </c>
      <c r="D475" s="59">
        <v>1</v>
      </c>
      <c r="E475" s="59">
        <v>1</v>
      </c>
      <c r="F475" s="59">
        <v>0</v>
      </c>
      <c r="G475" s="59">
        <v>0</v>
      </c>
    </row>
    <row r="476" spans="1:7" x14ac:dyDescent="0.25">
      <c r="A476" s="62" t="s">
        <v>33</v>
      </c>
      <c r="B476" s="62" t="s">
        <v>197</v>
      </c>
      <c r="C476" s="62">
        <v>58</v>
      </c>
      <c r="D476" s="62">
        <v>53</v>
      </c>
      <c r="E476" s="62">
        <v>47</v>
      </c>
      <c r="F476" s="62">
        <v>6</v>
      </c>
      <c r="G476" s="62">
        <v>1</v>
      </c>
    </row>
    <row r="477" spans="1:7" x14ac:dyDescent="0.25">
      <c r="A477" s="59" t="s">
        <v>33</v>
      </c>
      <c r="B477" s="59" t="s">
        <v>198</v>
      </c>
      <c r="C477" s="59">
        <v>12</v>
      </c>
      <c r="D477" s="59">
        <v>2</v>
      </c>
      <c r="E477" s="59">
        <v>2</v>
      </c>
      <c r="F477" s="59">
        <v>0</v>
      </c>
      <c r="G477" s="59">
        <v>0</v>
      </c>
    </row>
    <row r="478" spans="1:7" x14ac:dyDescent="0.25">
      <c r="A478" s="62" t="s">
        <v>33</v>
      </c>
      <c r="B478" s="62" t="s">
        <v>198</v>
      </c>
      <c r="C478" s="62">
        <v>83</v>
      </c>
      <c r="D478" s="62">
        <v>79</v>
      </c>
      <c r="E478" s="62">
        <v>68</v>
      </c>
      <c r="F478" s="62">
        <v>11</v>
      </c>
      <c r="G478" s="62">
        <v>1</v>
      </c>
    </row>
    <row r="479" spans="1:7" x14ac:dyDescent="0.25">
      <c r="A479" s="59" t="s">
        <v>33</v>
      </c>
      <c r="B479" s="59" t="s">
        <v>196</v>
      </c>
      <c r="C479" s="59">
        <v>2</v>
      </c>
      <c r="D479" s="59">
        <v>2</v>
      </c>
      <c r="E479" s="59">
        <v>1</v>
      </c>
      <c r="F479" s="59">
        <v>1</v>
      </c>
      <c r="G479" s="59">
        <v>0</v>
      </c>
    </row>
    <row r="480" spans="1:7" x14ac:dyDescent="0.25">
      <c r="A480" s="62" t="s">
        <v>33</v>
      </c>
      <c r="B480" s="62" t="s">
        <v>196</v>
      </c>
      <c r="C480" s="62">
        <v>30</v>
      </c>
      <c r="D480" s="62">
        <v>29</v>
      </c>
      <c r="E480" s="62">
        <v>28</v>
      </c>
      <c r="F480" s="62">
        <v>1</v>
      </c>
      <c r="G480" s="62">
        <v>1</v>
      </c>
    </row>
    <row r="481" spans="1:7" x14ac:dyDescent="0.25">
      <c r="A481" s="59" t="s">
        <v>33</v>
      </c>
      <c r="B481" s="59" t="s">
        <v>182</v>
      </c>
      <c r="C481" s="59">
        <v>15</v>
      </c>
      <c r="D481" s="59">
        <v>15</v>
      </c>
      <c r="E481" s="59">
        <v>15</v>
      </c>
      <c r="F481" s="59">
        <v>0</v>
      </c>
      <c r="G481" s="59">
        <v>0</v>
      </c>
    </row>
    <row r="482" spans="1:7" x14ac:dyDescent="0.25">
      <c r="A482" s="62" t="s">
        <v>33</v>
      </c>
      <c r="B482" s="62" t="s">
        <v>182</v>
      </c>
      <c r="C482" s="62">
        <v>20</v>
      </c>
      <c r="D482" s="62">
        <v>20</v>
      </c>
      <c r="E482" s="62">
        <v>20</v>
      </c>
      <c r="F482" s="62">
        <v>0</v>
      </c>
      <c r="G482" s="62">
        <v>0</v>
      </c>
    </row>
    <row r="483" spans="1:7" x14ac:dyDescent="0.25">
      <c r="A483" s="61" t="s">
        <v>33</v>
      </c>
      <c r="B483" s="61" t="s">
        <v>10</v>
      </c>
      <c r="C483" s="61">
        <v>2</v>
      </c>
      <c r="D483" s="61">
        <v>2</v>
      </c>
      <c r="E483" s="61">
        <v>1</v>
      </c>
      <c r="F483" s="61">
        <v>1</v>
      </c>
      <c r="G483" s="61">
        <v>0</v>
      </c>
    </row>
    <row r="484" spans="1:7" x14ac:dyDescent="0.25">
      <c r="A484" s="59" t="s">
        <v>33</v>
      </c>
      <c r="B484" s="59" t="s">
        <v>11</v>
      </c>
      <c r="C484" s="59">
        <v>6</v>
      </c>
      <c r="D484" s="59">
        <v>3</v>
      </c>
      <c r="E484" s="59">
        <v>3</v>
      </c>
      <c r="F484" s="59">
        <v>0</v>
      </c>
      <c r="G484" s="59">
        <v>0</v>
      </c>
    </row>
    <row r="485" spans="1:7" x14ac:dyDescent="0.25">
      <c r="A485" s="61" t="s">
        <v>33</v>
      </c>
      <c r="B485" s="61" t="s">
        <v>11</v>
      </c>
      <c r="C485" s="61">
        <v>18</v>
      </c>
      <c r="D485" s="61">
        <v>18</v>
      </c>
      <c r="E485" s="61">
        <v>18</v>
      </c>
      <c r="F485" s="61">
        <v>0</v>
      </c>
      <c r="G485" s="61">
        <v>0</v>
      </c>
    </row>
    <row r="486" spans="1:7" x14ac:dyDescent="0.25">
      <c r="A486" t="s">
        <v>33</v>
      </c>
      <c r="B486" t="s">
        <v>12</v>
      </c>
      <c r="C486">
        <v>2</v>
      </c>
      <c r="D486">
        <v>0</v>
      </c>
      <c r="E486">
        <v>0</v>
      </c>
      <c r="F486">
        <v>0</v>
      </c>
      <c r="G486">
        <v>0</v>
      </c>
    </row>
    <row r="487" spans="1:7" x14ac:dyDescent="0.25">
      <c r="A487" s="61" t="s">
        <v>33</v>
      </c>
      <c r="B487" s="61" t="s">
        <v>12</v>
      </c>
      <c r="C487" s="61">
        <v>15</v>
      </c>
      <c r="D487" s="61">
        <v>11</v>
      </c>
      <c r="E487" s="61">
        <v>11</v>
      </c>
      <c r="F487" s="61">
        <v>0</v>
      </c>
      <c r="G487" s="61">
        <v>0</v>
      </c>
    </row>
    <row r="488" spans="1:7" x14ac:dyDescent="0.25">
      <c r="A488" s="59" t="s">
        <v>33</v>
      </c>
      <c r="B488" s="59" t="s">
        <v>13</v>
      </c>
      <c r="C488" s="59">
        <v>10</v>
      </c>
      <c r="D488" s="59">
        <v>10</v>
      </c>
      <c r="E488" s="59">
        <v>8</v>
      </c>
      <c r="F488" s="59">
        <v>2</v>
      </c>
      <c r="G488" s="59">
        <v>0</v>
      </c>
    </row>
    <row r="489" spans="1:7" x14ac:dyDescent="0.25">
      <c r="A489" s="62" t="s">
        <v>33</v>
      </c>
      <c r="B489" s="62" t="s">
        <v>13</v>
      </c>
      <c r="C489" s="62">
        <v>60</v>
      </c>
      <c r="D489" s="62">
        <v>60</v>
      </c>
      <c r="E489" s="62">
        <v>50</v>
      </c>
      <c r="F489" s="62">
        <v>10</v>
      </c>
      <c r="G489" s="62">
        <v>0</v>
      </c>
    </row>
    <row r="490" spans="1:7" x14ac:dyDescent="0.25">
      <c r="A490" s="59" t="s">
        <v>33</v>
      </c>
      <c r="B490" s="59" t="s">
        <v>15</v>
      </c>
      <c r="C490" s="59">
        <v>3</v>
      </c>
      <c r="D490" s="59">
        <v>3</v>
      </c>
      <c r="E490" s="59">
        <v>3</v>
      </c>
      <c r="F490" s="59">
        <v>0</v>
      </c>
      <c r="G490" s="59">
        <v>0</v>
      </c>
    </row>
    <row r="491" spans="1:7" x14ac:dyDescent="0.25">
      <c r="A491" s="62" t="s">
        <v>33</v>
      </c>
      <c r="B491" s="62" t="s">
        <v>15</v>
      </c>
      <c r="C491" s="62">
        <v>3</v>
      </c>
      <c r="D491" s="62">
        <v>3</v>
      </c>
      <c r="E491" s="62">
        <v>3</v>
      </c>
      <c r="F491" s="62">
        <v>0</v>
      </c>
      <c r="G491" s="62">
        <v>0</v>
      </c>
    </row>
    <row r="492" spans="1:7" x14ac:dyDescent="0.25">
      <c r="A492" s="62" t="s">
        <v>129</v>
      </c>
      <c r="B492" s="62" t="s">
        <v>1</v>
      </c>
      <c r="C492" s="62">
        <v>1</v>
      </c>
      <c r="D492" s="62">
        <v>1</v>
      </c>
      <c r="E492" s="62">
        <v>1</v>
      </c>
      <c r="F492" s="62">
        <v>0</v>
      </c>
      <c r="G492" s="62">
        <v>0</v>
      </c>
    </row>
    <row r="493" spans="1:7" x14ac:dyDescent="0.25">
      <c r="A493" s="62" t="s">
        <v>129</v>
      </c>
      <c r="B493" s="62" t="s">
        <v>6</v>
      </c>
      <c r="C493" s="62">
        <v>6</v>
      </c>
      <c r="D493" s="62">
        <v>6</v>
      </c>
      <c r="E493" s="62">
        <v>4</v>
      </c>
      <c r="F493" s="62">
        <v>2</v>
      </c>
      <c r="G493" s="62">
        <v>0</v>
      </c>
    </row>
    <row r="494" spans="1:7" x14ac:dyDescent="0.25">
      <c r="A494" s="59" t="s">
        <v>129</v>
      </c>
      <c r="B494" s="59" t="s">
        <v>197</v>
      </c>
      <c r="C494" s="59">
        <v>3</v>
      </c>
      <c r="D494" s="59">
        <v>3</v>
      </c>
      <c r="E494" s="59">
        <v>3</v>
      </c>
      <c r="F494" s="59">
        <v>0</v>
      </c>
      <c r="G494" s="59">
        <v>0</v>
      </c>
    </row>
    <row r="495" spans="1:7" x14ac:dyDescent="0.25">
      <c r="A495" s="62" t="s">
        <v>129</v>
      </c>
      <c r="B495" s="62" t="s">
        <v>197</v>
      </c>
      <c r="C495" s="62">
        <v>6</v>
      </c>
      <c r="D495" s="62">
        <v>6</v>
      </c>
      <c r="E495" s="62">
        <v>3</v>
      </c>
      <c r="F495" s="62">
        <v>3</v>
      </c>
      <c r="G495" s="62">
        <v>0</v>
      </c>
    </row>
    <row r="496" spans="1:7" x14ac:dyDescent="0.25">
      <c r="A496" s="59" t="s">
        <v>129</v>
      </c>
      <c r="B496" s="59" t="s">
        <v>198</v>
      </c>
      <c r="C496" s="59">
        <v>2</v>
      </c>
      <c r="D496" s="59">
        <v>1</v>
      </c>
      <c r="E496" s="59">
        <v>1</v>
      </c>
      <c r="F496" s="59">
        <v>0</v>
      </c>
      <c r="G496" s="59">
        <v>0</v>
      </c>
    </row>
    <row r="497" spans="1:7" x14ac:dyDescent="0.25">
      <c r="A497" s="62" t="s">
        <v>129</v>
      </c>
      <c r="B497" s="62" t="s">
        <v>198</v>
      </c>
      <c r="C497" s="62">
        <v>11</v>
      </c>
      <c r="D497" s="62">
        <v>10</v>
      </c>
      <c r="E497" s="62">
        <v>8</v>
      </c>
      <c r="F497" s="62">
        <v>2</v>
      </c>
      <c r="G497" s="62">
        <v>1</v>
      </c>
    </row>
    <row r="498" spans="1:7" x14ac:dyDescent="0.25">
      <c r="A498" s="62" t="s">
        <v>129</v>
      </c>
      <c r="B498" s="62" t="s">
        <v>200</v>
      </c>
      <c r="C498" s="62">
        <v>1</v>
      </c>
      <c r="D498" s="62">
        <v>1</v>
      </c>
      <c r="E498" s="62">
        <v>1</v>
      </c>
      <c r="F498" s="62">
        <v>0</v>
      </c>
      <c r="G498" s="62">
        <v>0</v>
      </c>
    </row>
    <row r="499" spans="1:7" x14ac:dyDescent="0.25">
      <c r="A499" s="59" t="s">
        <v>129</v>
      </c>
      <c r="B499" s="59" t="s">
        <v>196</v>
      </c>
      <c r="C499" s="59">
        <v>1</v>
      </c>
      <c r="D499" s="59">
        <v>1</v>
      </c>
      <c r="E499" s="59">
        <v>1</v>
      </c>
      <c r="F499" s="59">
        <v>0</v>
      </c>
      <c r="G499" s="59">
        <v>0</v>
      </c>
    </row>
    <row r="500" spans="1:7" x14ac:dyDescent="0.25">
      <c r="A500" s="62" t="s">
        <v>129</v>
      </c>
      <c r="B500" s="62" t="s">
        <v>196</v>
      </c>
      <c r="C500" s="62">
        <v>45</v>
      </c>
      <c r="D500" s="62">
        <v>45</v>
      </c>
      <c r="E500" s="62">
        <v>43</v>
      </c>
      <c r="F500" s="62">
        <v>2</v>
      </c>
      <c r="G500" s="62">
        <v>0</v>
      </c>
    </row>
    <row r="501" spans="1:7" x14ac:dyDescent="0.25">
      <c r="A501" s="62" t="s">
        <v>129</v>
      </c>
      <c r="B501" s="62" t="s">
        <v>182</v>
      </c>
      <c r="C501" s="62">
        <v>3</v>
      </c>
      <c r="D501" s="62">
        <v>3</v>
      </c>
      <c r="E501" s="62">
        <v>3</v>
      </c>
      <c r="F501" s="62">
        <v>0</v>
      </c>
      <c r="G501" s="62">
        <v>0</v>
      </c>
    </row>
    <row r="502" spans="1:7" x14ac:dyDescent="0.25">
      <c r="A502" s="61" t="s">
        <v>129</v>
      </c>
      <c r="B502" s="61" t="s">
        <v>12</v>
      </c>
      <c r="C502" s="61">
        <v>1</v>
      </c>
      <c r="D502" s="61">
        <v>1</v>
      </c>
      <c r="E502" s="61">
        <v>1</v>
      </c>
      <c r="F502" s="61">
        <v>0</v>
      </c>
      <c r="G502" s="61">
        <v>0</v>
      </c>
    </row>
    <row r="503" spans="1:7" x14ac:dyDescent="0.25">
      <c r="A503" s="62" t="s">
        <v>129</v>
      </c>
      <c r="B503" s="62" t="s">
        <v>13</v>
      </c>
      <c r="C503" s="62">
        <v>6</v>
      </c>
      <c r="D503" s="62">
        <v>6</v>
      </c>
      <c r="E503" s="62">
        <v>5</v>
      </c>
      <c r="F503" s="62">
        <v>1</v>
      </c>
      <c r="G503" s="62">
        <v>0</v>
      </c>
    </row>
    <row r="504" spans="1:7" x14ac:dyDescent="0.25">
      <c r="A504" s="59" t="s">
        <v>129</v>
      </c>
      <c r="B504" s="59" t="s">
        <v>15</v>
      </c>
      <c r="C504" s="59">
        <v>2</v>
      </c>
      <c r="D504" s="59">
        <v>2</v>
      </c>
      <c r="E504" s="59">
        <v>2</v>
      </c>
      <c r="F504" s="59">
        <v>0</v>
      </c>
      <c r="G504" s="59">
        <v>0</v>
      </c>
    </row>
    <row r="505" spans="1:7" x14ac:dyDescent="0.25">
      <c r="A505" s="62" t="s">
        <v>129</v>
      </c>
      <c r="B505" s="62" t="s">
        <v>15</v>
      </c>
      <c r="C505" s="62">
        <v>3</v>
      </c>
      <c r="D505" s="62">
        <v>3</v>
      </c>
      <c r="E505" s="62">
        <v>2</v>
      </c>
      <c r="F505" s="62">
        <v>1</v>
      </c>
      <c r="G505" s="62">
        <v>0</v>
      </c>
    </row>
    <row r="506" spans="1:7" x14ac:dyDescent="0.25">
      <c r="A506" s="59" t="s">
        <v>163</v>
      </c>
      <c r="B506" s="59" t="s">
        <v>1</v>
      </c>
      <c r="C506" s="59">
        <v>1</v>
      </c>
      <c r="D506" s="59">
        <v>1</v>
      </c>
      <c r="E506" s="59">
        <v>0</v>
      </c>
      <c r="F506" s="59">
        <v>1</v>
      </c>
      <c r="G506" s="59">
        <v>0</v>
      </c>
    </row>
    <row r="507" spans="1:7" x14ac:dyDescent="0.25">
      <c r="A507" s="62" t="s">
        <v>163</v>
      </c>
      <c r="B507" s="62" t="s">
        <v>1</v>
      </c>
      <c r="C507" s="62">
        <v>9</v>
      </c>
      <c r="D507" s="62">
        <v>9</v>
      </c>
      <c r="E507" s="62">
        <v>9</v>
      </c>
      <c r="F507" s="62">
        <v>0</v>
      </c>
      <c r="G507" s="62">
        <v>0</v>
      </c>
    </row>
    <row r="508" spans="1:7" x14ac:dyDescent="0.25">
      <c r="A508" s="59" t="s">
        <v>163</v>
      </c>
      <c r="B508" s="59" t="s">
        <v>6</v>
      </c>
      <c r="C508" s="59">
        <v>2</v>
      </c>
      <c r="D508" s="59">
        <v>1</v>
      </c>
      <c r="E508" s="59">
        <v>1</v>
      </c>
      <c r="F508" s="59">
        <v>0</v>
      </c>
      <c r="G508" s="59">
        <v>0</v>
      </c>
    </row>
    <row r="509" spans="1:7" x14ac:dyDescent="0.25">
      <c r="A509" s="62" t="s">
        <v>163</v>
      </c>
      <c r="B509" s="62" t="s">
        <v>6</v>
      </c>
      <c r="C509" s="62">
        <v>27</v>
      </c>
      <c r="D509" s="62">
        <v>27</v>
      </c>
      <c r="E509" s="62">
        <v>25</v>
      </c>
      <c r="F509" s="62">
        <v>2</v>
      </c>
      <c r="G509" s="62">
        <v>0</v>
      </c>
    </row>
    <row r="510" spans="1:7" x14ac:dyDescent="0.25">
      <c r="A510" s="59" t="s">
        <v>163</v>
      </c>
      <c r="B510" s="59" t="s">
        <v>197</v>
      </c>
      <c r="C510" s="59">
        <v>2</v>
      </c>
      <c r="D510" s="59">
        <v>1</v>
      </c>
      <c r="E510" s="59">
        <v>1</v>
      </c>
      <c r="F510" s="59">
        <v>0</v>
      </c>
      <c r="G510" s="59">
        <v>0</v>
      </c>
    </row>
    <row r="511" spans="1:7" x14ac:dyDescent="0.25">
      <c r="A511" s="62" t="s">
        <v>163</v>
      </c>
      <c r="B511" s="62" t="s">
        <v>197</v>
      </c>
      <c r="C511" s="62">
        <v>40</v>
      </c>
      <c r="D511" s="62">
        <v>36</v>
      </c>
      <c r="E511" s="62">
        <v>32</v>
      </c>
      <c r="F511" s="62">
        <v>4</v>
      </c>
      <c r="G511" s="62">
        <v>4</v>
      </c>
    </row>
    <row r="512" spans="1:7" x14ac:dyDescent="0.25">
      <c r="A512" s="59" t="s">
        <v>163</v>
      </c>
      <c r="B512" s="59" t="s">
        <v>198</v>
      </c>
      <c r="C512" s="59">
        <v>3</v>
      </c>
      <c r="D512" s="59">
        <v>1</v>
      </c>
      <c r="E512" s="59">
        <v>1</v>
      </c>
      <c r="F512" s="59">
        <v>0</v>
      </c>
      <c r="G512" s="59">
        <v>0</v>
      </c>
    </row>
    <row r="513" spans="1:7" x14ac:dyDescent="0.25">
      <c r="A513" s="62" t="s">
        <v>163</v>
      </c>
      <c r="B513" s="62" t="s">
        <v>198</v>
      </c>
      <c r="C513" s="62">
        <v>41</v>
      </c>
      <c r="D513" s="62">
        <v>41</v>
      </c>
      <c r="E513" s="62">
        <v>39</v>
      </c>
      <c r="F513" s="62">
        <v>2</v>
      </c>
      <c r="G513" s="62">
        <v>0</v>
      </c>
    </row>
    <row r="514" spans="1:7" x14ac:dyDescent="0.25">
      <c r="A514" s="59" t="s">
        <v>163</v>
      </c>
      <c r="B514" s="59" t="s">
        <v>196</v>
      </c>
      <c r="C514" s="59">
        <v>3</v>
      </c>
      <c r="D514" s="59">
        <v>2</v>
      </c>
      <c r="E514" s="59">
        <v>2</v>
      </c>
      <c r="F514" s="59">
        <v>0</v>
      </c>
      <c r="G514" s="59">
        <v>0</v>
      </c>
    </row>
    <row r="515" spans="1:7" x14ac:dyDescent="0.25">
      <c r="A515" s="62" t="s">
        <v>163</v>
      </c>
      <c r="B515" s="62" t="s">
        <v>196</v>
      </c>
      <c r="C515" s="62">
        <v>15</v>
      </c>
      <c r="D515" s="62">
        <v>15</v>
      </c>
      <c r="E515" s="62">
        <v>14</v>
      </c>
      <c r="F515" s="62">
        <v>1</v>
      </c>
      <c r="G515" s="62">
        <v>0</v>
      </c>
    </row>
    <row r="516" spans="1:7" x14ac:dyDescent="0.25">
      <c r="A516" s="59" t="s">
        <v>163</v>
      </c>
      <c r="B516" s="59" t="s">
        <v>182</v>
      </c>
      <c r="C516" s="59">
        <v>1</v>
      </c>
      <c r="D516" s="59">
        <v>1</v>
      </c>
      <c r="E516" s="59">
        <v>1</v>
      </c>
      <c r="F516" s="59">
        <v>0</v>
      </c>
      <c r="G516" s="59">
        <v>0</v>
      </c>
    </row>
    <row r="517" spans="1:7" x14ac:dyDescent="0.25">
      <c r="A517" s="62" t="s">
        <v>163</v>
      </c>
      <c r="B517" s="62" t="s">
        <v>182</v>
      </c>
      <c r="C517" s="62">
        <v>16</v>
      </c>
      <c r="D517" s="62">
        <v>16</v>
      </c>
      <c r="E517" s="62">
        <v>16</v>
      </c>
      <c r="F517" s="62">
        <v>0</v>
      </c>
      <c r="G517" s="62">
        <v>0</v>
      </c>
    </row>
    <row r="518" spans="1:7" x14ac:dyDescent="0.25">
      <c r="A518" s="61" t="s">
        <v>163</v>
      </c>
      <c r="B518" s="61" t="s">
        <v>10</v>
      </c>
      <c r="C518" s="61">
        <v>2</v>
      </c>
      <c r="D518" s="61">
        <v>2</v>
      </c>
      <c r="E518" s="61">
        <v>2</v>
      </c>
      <c r="F518" s="61">
        <v>0</v>
      </c>
      <c r="G518" s="61">
        <v>0</v>
      </c>
    </row>
    <row r="519" spans="1:7" x14ac:dyDescent="0.25">
      <c r="A519" s="59" t="s">
        <v>163</v>
      </c>
      <c r="B519" s="59" t="s">
        <v>11</v>
      </c>
      <c r="C519" s="59">
        <v>3</v>
      </c>
      <c r="D519" s="59">
        <v>3</v>
      </c>
      <c r="E519" s="59">
        <v>2</v>
      </c>
      <c r="F519" s="59">
        <v>1</v>
      </c>
      <c r="G519" s="59">
        <v>0</v>
      </c>
    </row>
    <row r="520" spans="1:7" x14ac:dyDescent="0.25">
      <c r="A520" s="61" t="s">
        <v>163</v>
      </c>
      <c r="B520" s="61" t="s">
        <v>11</v>
      </c>
      <c r="C520" s="61">
        <v>12</v>
      </c>
      <c r="D520" s="61">
        <v>12</v>
      </c>
      <c r="E520" s="61">
        <v>9</v>
      </c>
      <c r="F520" s="61">
        <v>3</v>
      </c>
      <c r="G520" s="61">
        <v>0</v>
      </c>
    </row>
    <row r="521" spans="1:7" x14ac:dyDescent="0.25">
      <c r="A521" s="61" t="s">
        <v>163</v>
      </c>
      <c r="B521" s="61" t="s">
        <v>12</v>
      </c>
      <c r="C521" s="61">
        <v>12</v>
      </c>
      <c r="D521" s="61">
        <v>12</v>
      </c>
      <c r="E521" s="61">
        <v>9</v>
      </c>
      <c r="F521" s="61">
        <v>3</v>
      </c>
      <c r="G521" s="61">
        <v>0</v>
      </c>
    </row>
    <row r="522" spans="1:7" x14ac:dyDescent="0.25">
      <c r="A522" s="62" t="s">
        <v>163</v>
      </c>
      <c r="B522" s="62" t="s">
        <v>13</v>
      </c>
      <c r="C522" s="62">
        <v>42</v>
      </c>
      <c r="D522" s="62">
        <v>42</v>
      </c>
      <c r="E522" s="62">
        <v>38</v>
      </c>
      <c r="F522" s="62">
        <v>4</v>
      </c>
      <c r="G522" s="62">
        <v>0</v>
      </c>
    </row>
    <row r="523" spans="1:7" x14ac:dyDescent="0.25">
      <c r="A523" s="59" t="s">
        <v>163</v>
      </c>
      <c r="B523" s="59" t="s">
        <v>15</v>
      </c>
      <c r="C523" s="59">
        <v>2</v>
      </c>
      <c r="D523" s="59">
        <v>0</v>
      </c>
      <c r="E523" s="59">
        <v>0</v>
      </c>
      <c r="F523" s="59">
        <v>0</v>
      </c>
      <c r="G523" s="59">
        <v>0</v>
      </c>
    </row>
    <row r="524" spans="1:7" x14ac:dyDescent="0.25">
      <c r="A524" s="62" t="s">
        <v>163</v>
      </c>
      <c r="B524" s="62" t="s">
        <v>15</v>
      </c>
      <c r="C524" s="62">
        <v>23</v>
      </c>
      <c r="D524" s="62">
        <v>4</v>
      </c>
      <c r="E524" s="62">
        <v>4</v>
      </c>
      <c r="F524" s="62">
        <v>0</v>
      </c>
      <c r="G524" s="62">
        <v>0</v>
      </c>
    </row>
    <row r="525" spans="1:7" x14ac:dyDescent="0.25">
      <c r="A525" s="59" t="s">
        <v>34</v>
      </c>
      <c r="B525" s="59" t="s">
        <v>1</v>
      </c>
      <c r="C525" s="59">
        <v>1</v>
      </c>
      <c r="D525" s="59">
        <v>0</v>
      </c>
      <c r="E525" s="59">
        <v>0</v>
      </c>
      <c r="F525" s="59">
        <v>0</v>
      </c>
      <c r="G525" s="59">
        <v>0</v>
      </c>
    </row>
    <row r="526" spans="1:7" x14ac:dyDescent="0.25">
      <c r="A526" s="62" t="s">
        <v>34</v>
      </c>
      <c r="B526" s="62" t="s">
        <v>1</v>
      </c>
      <c r="C526" s="62">
        <v>23</v>
      </c>
      <c r="D526" s="62">
        <v>21</v>
      </c>
      <c r="E526" s="62">
        <v>21</v>
      </c>
      <c r="F526" s="62">
        <v>0</v>
      </c>
      <c r="G526" s="62">
        <v>0</v>
      </c>
    </row>
    <row r="527" spans="1:7" x14ac:dyDescent="0.25">
      <c r="A527" s="59" t="s">
        <v>34</v>
      </c>
      <c r="B527" s="59" t="s">
        <v>6</v>
      </c>
      <c r="C527" s="59">
        <v>11</v>
      </c>
      <c r="D527" s="59">
        <v>3</v>
      </c>
      <c r="E527" s="59">
        <v>3</v>
      </c>
      <c r="F527" s="59">
        <v>0</v>
      </c>
      <c r="G527" s="59">
        <v>0</v>
      </c>
    </row>
    <row r="528" spans="1:7" x14ac:dyDescent="0.25">
      <c r="A528" s="62" t="s">
        <v>34</v>
      </c>
      <c r="B528" s="62" t="s">
        <v>6</v>
      </c>
      <c r="C528" s="62">
        <v>57</v>
      </c>
      <c r="D528" s="62">
        <v>42</v>
      </c>
      <c r="E528" s="62">
        <v>42</v>
      </c>
      <c r="F528" s="62">
        <v>0</v>
      </c>
      <c r="G528" s="62">
        <v>0</v>
      </c>
    </row>
    <row r="529" spans="1:7" x14ac:dyDescent="0.25">
      <c r="A529" s="59" t="s">
        <v>34</v>
      </c>
      <c r="B529" s="59" t="s">
        <v>197</v>
      </c>
      <c r="C529" s="59">
        <v>6</v>
      </c>
      <c r="D529" s="59">
        <v>3</v>
      </c>
      <c r="E529" s="59">
        <v>3</v>
      </c>
      <c r="F529" s="59">
        <v>0</v>
      </c>
      <c r="G529" s="59">
        <v>0</v>
      </c>
    </row>
    <row r="530" spans="1:7" x14ac:dyDescent="0.25">
      <c r="A530" s="62" t="s">
        <v>34</v>
      </c>
      <c r="B530" s="62" t="s">
        <v>197</v>
      </c>
      <c r="C530" s="62">
        <v>41</v>
      </c>
      <c r="D530" s="62">
        <v>33</v>
      </c>
      <c r="E530" s="62">
        <v>27</v>
      </c>
      <c r="F530" s="62">
        <v>6</v>
      </c>
      <c r="G530" s="62">
        <v>0</v>
      </c>
    </row>
    <row r="531" spans="1:7" x14ac:dyDescent="0.25">
      <c r="A531" s="59" t="s">
        <v>34</v>
      </c>
      <c r="B531" s="59" t="s">
        <v>198</v>
      </c>
      <c r="C531" s="59">
        <v>14</v>
      </c>
      <c r="D531" s="59">
        <v>3</v>
      </c>
      <c r="E531" s="59">
        <v>2</v>
      </c>
      <c r="F531" s="59">
        <v>1</v>
      </c>
      <c r="G531" s="59">
        <v>0</v>
      </c>
    </row>
    <row r="532" spans="1:7" x14ac:dyDescent="0.25">
      <c r="A532" s="62" t="s">
        <v>34</v>
      </c>
      <c r="B532" s="62" t="s">
        <v>198</v>
      </c>
      <c r="C532" s="62">
        <v>102</v>
      </c>
      <c r="D532" s="62">
        <v>82</v>
      </c>
      <c r="E532" s="62">
        <v>58</v>
      </c>
      <c r="F532" s="62">
        <v>24</v>
      </c>
      <c r="G532" s="62">
        <v>0</v>
      </c>
    </row>
    <row r="533" spans="1:7" x14ac:dyDescent="0.25">
      <c r="A533" s="62" t="s">
        <v>34</v>
      </c>
      <c r="B533" s="62" t="s">
        <v>200</v>
      </c>
      <c r="C533" s="62">
        <v>1</v>
      </c>
      <c r="D533" s="62">
        <v>1</v>
      </c>
      <c r="E533" s="62">
        <v>1</v>
      </c>
      <c r="F533" s="62">
        <v>0</v>
      </c>
      <c r="G533" s="62">
        <v>0</v>
      </c>
    </row>
    <row r="534" spans="1:7" x14ac:dyDescent="0.25">
      <c r="A534" s="59" t="s">
        <v>34</v>
      </c>
      <c r="B534" s="59" t="s">
        <v>196</v>
      </c>
      <c r="C534" s="59">
        <v>10</v>
      </c>
      <c r="D534" s="59">
        <v>4</v>
      </c>
      <c r="E534" s="59">
        <v>3</v>
      </c>
      <c r="F534" s="59">
        <v>1</v>
      </c>
      <c r="G534" s="59">
        <v>0</v>
      </c>
    </row>
    <row r="535" spans="1:7" x14ac:dyDescent="0.25">
      <c r="A535" s="61" t="s">
        <v>34</v>
      </c>
      <c r="B535" s="61" t="s">
        <v>196</v>
      </c>
      <c r="C535" s="61">
        <v>75</v>
      </c>
      <c r="D535" s="61">
        <v>62</v>
      </c>
      <c r="E535" s="61">
        <v>52</v>
      </c>
      <c r="F535" s="61">
        <v>10</v>
      </c>
      <c r="G535" s="61">
        <v>0</v>
      </c>
    </row>
    <row r="536" spans="1:7" x14ac:dyDescent="0.25">
      <c r="A536" t="s">
        <v>34</v>
      </c>
      <c r="B536" t="s">
        <v>182</v>
      </c>
      <c r="C536">
        <v>1</v>
      </c>
      <c r="D536">
        <v>1</v>
      </c>
      <c r="E536">
        <v>1</v>
      </c>
      <c r="F536">
        <v>0</v>
      </c>
      <c r="G536">
        <v>0</v>
      </c>
    </row>
    <row r="537" spans="1:7" x14ac:dyDescent="0.25">
      <c r="A537" s="61" t="s">
        <v>34</v>
      </c>
      <c r="B537" s="61" t="s">
        <v>182</v>
      </c>
      <c r="C537" s="61">
        <v>28</v>
      </c>
      <c r="D537" s="61">
        <v>23</v>
      </c>
      <c r="E537" s="61">
        <v>23</v>
      </c>
      <c r="F537" s="61">
        <v>0</v>
      </c>
      <c r="G537" s="61">
        <v>0</v>
      </c>
    </row>
    <row r="538" spans="1:7" x14ac:dyDescent="0.25">
      <c r="A538" s="61" t="s">
        <v>34</v>
      </c>
      <c r="B538" s="61" t="s">
        <v>10</v>
      </c>
      <c r="C538" s="61">
        <v>3</v>
      </c>
      <c r="D538" s="61">
        <v>0</v>
      </c>
      <c r="E538" s="61">
        <v>0</v>
      </c>
      <c r="F538" s="61">
        <v>0</v>
      </c>
      <c r="G538" s="61">
        <v>0</v>
      </c>
    </row>
    <row r="539" spans="1:7" x14ac:dyDescent="0.25">
      <c r="A539" s="61" t="s">
        <v>34</v>
      </c>
      <c r="B539" s="61" t="s">
        <v>11</v>
      </c>
      <c r="C539" s="61">
        <v>18</v>
      </c>
      <c r="D539" s="61">
        <v>2</v>
      </c>
      <c r="E539" s="61">
        <v>0</v>
      </c>
      <c r="F539" s="61">
        <v>2</v>
      </c>
      <c r="G539" s="61">
        <v>0</v>
      </c>
    </row>
    <row r="540" spans="1:7" x14ac:dyDescent="0.25">
      <c r="A540" t="s">
        <v>34</v>
      </c>
      <c r="B540" t="s">
        <v>12</v>
      </c>
      <c r="C540">
        <v>2</v>
      </c>
      <c r="D540">
        <v>0</v>
      </c>
      <c r="E540">
        <v>0</v>
      </c>
      <c r="F540">
        <v>0</v>
      </c>
      <c r="G540">
        <v>0</v>
      </c>
    </row>
    <row r="541" spans="1:7" x14ac:dyDescent="0.25">
      <c r="A541" s="61" t="s">
        <v>34</v>
      </c>
      <c r="B541" s="61" t="s">
        <v>12</v>
      </c>
      <c r="C541" s="61">
        <v>5</v>
      </c>
      <c r="D541" s="61">
        <v>0</v>
      </c>
      <c r="E541" s="61">
        <v>0</v>
      </c>
      <c r="F541" s="61">
        <v>0</v>
      </c>
      <c r="G541" s="61">
        <v>0</v>
      </c>
    </row>
    <row r="542" spans="1:7" x14ac:dyDescent="0.25">
      <c r="A542" s="59" t="s">
        <v>34</v>
      </c>
      <c r="B542" s="59" t="s">
        <v>13</v>
      </c>
      <c r="C542" s="59">
        <v>6</v>
      </c>
      <c r="D542" s="59">
        <v>5</v>
      </c>
      <c r="E542" s="59">
        <v>5</v>
      </c>
      <c r="F542" s="59">
        <v>0</v>
      </c>
      <c r="G542" s="59">
        <v>0</v>
      </c>
    </row>
    <row r="543" spans="1:7" x14ac:dyDescent="0.25">
      <c r="A543" s="62" t="s">
        <v>34</v>
      </c>
      <c r="B543" s="62" t="s">
        <v>13</v>
      </c>
      <c r="C543" s="62">
        <v>58</v>
      </c>
      <c r="D543" s="62">
        <v>53</v>
      </c>
      <c r="E543" s="62">
        <v>51</v>
      </c>
      <c r="F543" s="62">
        <v>2</v>
      </c>
      <c r="G543" s="62">
        <v>0</v>
      </c>
    </row>
    <row r="544" spans="1:7" x14ac:dyDescent="0.25">
      <c r="A544" s="59" t="s">
        <v>34</v>
      </c>
      <c r="B544" s="59" t="s">
        <v>15</v>
      </c>
      <c r="C544" s="59">
        <v>11</v>
      </c>
      <c r="D544" s="59">
        <v>0</v>
      </c>
      <c r="E544" s="59">
        <v>0</v>
      </c>
      <c r="F544" s="59">
        <v>0</v>
      </c>
      <c r="G544" s="59">
        <v>0</v>
      </c>
    </row>
    <row r="545" spans="1:7" x14ac:dyDescent="0.25">
      <c r="A545" s="62" t="s">
        <v>34</v>
      </c>
      <c r="B545" s="62" t="s">
        <v>15</v>
      </c>
      <c r="C545" s="62">
        <v>32</v>
      </c>
      <c r="D545" s="62">
        <v>2</v>
      </c>
      <c r="E545" s="62">
        <v>2</v>
      </c>
      <c r="F545" s="62">
        <v>0</v>
      </c>
      <c r="G545" s="62">
        <v>0</v>
      </c>
    </row>
    <row r="546" spans="1:7" x14ac:dyDescent="0.25">
      <c r="A546" s="59" t="s">
        <v>65</v>
      </c>
      <c r="B546" s="59" t="s">
        <v>1</v>
      </c>
      <c r="C546" s="59">
        <v>1</v>
      </c>
      <c r="D546" s="59">
        <v>0</v>
      </c>
      <c r="E546" s="59">
        <v>0</v>
      </c>
      <c r="F546" s="59">
        <v>0</v>
      </c>
      <c r="G546" s="59">
        <v>0</v>
      </c>
    </row>
    <row r="547" spans="1:7" x14ac:dyDescent="0.25">
      <c r="A547" s="62" t="s">
        <v>65</v>
      </c>
      <c r="B547" s="62" t="s">
        <v>1</v>
      </c>
      <c r="C547" s="62">
        <v>1</v>
      </c>
      <c r="D547" s="62">
        <v>1</v>
      </c>
      <c r="E547" s="62">
        <v>1</v>
      </c>
      <c r="F547" s="62">
        <v>0</v>
      </c>
      <c r="G547" s="62">
        <v>0</v>
      </c>
    </row>
    <row r="548" spans="1:7" x14ac:dyDescent="0.25">
      <c r="A548" s="59" t="s">
        <v>65</v>
      </c>
      <c r="B548" s="59" t="s">
        <v>6</v>
      </c>
      <c r="C548" s="59">
        <v>4</v>
      </c>
      <c r="D548" s="59">
        <v>4</v>
      </c>
      <c r="E548" s="59">
        <v>2</v>
      </c>
      <c r="F548" s="59">
        <v>2</v>
      </c>
      <c r="G548" s="59">
        <v>0</v>
      </c>
    </row>
    <row r="549" spans="1:7" x14ac:dyDescent="0.25">
      <c r="A549" s="62" t="s">
        <v>65</v>
      </c>
      <c r="B549" s="62" t="s">
        <v>6</v>
      </c>
      <c r="C549" s="62">
        <v>7</v>
      </c>
      <c r="D549" s="62">
        <v>7</v>
      </c>
      <c r="E549" s="62">
        <v>5</v>
      </c>
      <c r="F549" s="62">
        <v>2</v>
      </c>
      <c r="G549" s="62">
        <v>0</v>
      </c>
    </row>
    <row r="550" spans="1:7" x14ac:dyDescent="0.25">
      <c r="A550" s="59" t="s">
        <v>65</v>
      </c>
      <c r="B550" s="59" t="s">
        <v>197</v>
      </c>
      <c r="C550" s="59">
        <v>11</v>
      </c>
      <c r="D550" s="59">
        <v>9</v>
      </c>
      <c r="E550" s="59">
        <v>9</v>
      </c>
      <c r="F550" s="59">
        <v>0</v>
      </c>
      <c r="G550" s="59">
        <v>0</v>
      </c>
    </row>
    <row r="551" spans="1:7" x14ac:dyDescent="0.25">
      <c r="A551" s="62" t="s">
        <v>65</v>
      </c>
      <c r="B551" s="62" t="s">
        <v>197</v>
      </c>
      <c r="C551" s="62">
        <v>37</v>
      </c>
      <c r="D551" s="62">
        <v>36</v>
      </c>
      <c r="E551" s="62">
        <v>36</v>
      </c>
      <c r="F551" s="62">
        <v>0</v>
      </c>
      <c r="G551" s="62">
        <v>1</v>
      </c>
    </row>
    <row r="552" spans="1:7" x14ac:dyDescent="0.25">
      <c r="A552" s="59" t="s">
        <v>65</v>
      </c>
      <c r="B552" s="59" t="s">
        <v>197</v>
      </c>
      <c r="C552" s="59">
        <v>1</v>
      </c>
      <c r="D552" s="59">
        <v>1</v>
      </c>
      <c r="E552" s="59">
        <v>1</v>
      </c>
      <c r="F552" s="59">
        <v>0</v>
      </c>
      <c r="G552" s="59">
        <v>0</v>
      </c>
    </row>
    <row r="553" spans="1:7" x14ac:dyDescent="0.25">
      <c r="A553" s="59" t="s">
        <v>65</v>
      </c>
      <c r="B553" s="59" t="s">
        <v>198</v>
      </c>
      <c r="C553" s="59">
        <v>11</v>
      </c>
      <c r="D553" s="59">
        <v>10</v>
      </c>
      <c r="E553" s="59">
        <v>9</v>
      </c>
      <c r="F553" s="59">
        <v>1</v>
      </c>
      <c r="G553" s="59">
        <v>0</v>
      </c>
    </row>
    <row r="554" spans="1:7" x14ac:dyDescent="0.25">
      <c r="A554" s="62" t="s">
        <v>65</v>
      </c>
      <c r="B554" s="62" t="s">
        <v>198</v>
      </c>
      <c r="C554" s="62">
        <v>41</v>
      </c>
      <c r="D554" s="62">
        <v>35</v>
      </c>
      <c r="E554" s="62">
        <v>31</v>
      </c>
      <c r="F554" s="62">
        <v>4</v>
      </c>
      <c r="G554" s="62">
        <v>1</v>
      </c>
    </row>
    <row r="555" spans="1:7" x14ac:dyDescent="0.25">
      <c r="A555" s="59" t="s">
        <v>65</v>
      </c>
      <c r="B555" s="59" t="s">
        <v>196</v>
      </c>
      <c r="C555" s="59">
        <v>11</v>
      </c>
      <c r="D555" s="59">
        <v>10</v>
      </c>
      <c r="E555" s="59">
        <v>10</v>
      </c>
      <c r="F555" s="59">
        <v>0</v>
      </c>
      <c r="G555" s="59">
        <v>0</v>
      </c>
    </row>
    <row r="556" spans="1:7" x14ac:dyDescent="0.25">
      <c r="A556" s="61" t="s">
        <v>65</v>
      </c>
      <c r="B556" s="61" t="s">
        <v>196</v>
      </c>
      <c r="C556" s="61">
        <v>68</v>
      </c>
      <c r="D556" s="61">
        <v>65</v>
      </c>
      <c r="E556" s="61">
        <v>57</v>
      </c>
      <c r="F556" s="61">
        <v>8</v>
      </c>
      <c r="G556" s="61">
        <v>0</v>
      </c>
    </row>
    <row r="557" spans="1:7" x14ac:dyDescent="0.25">
      <c r="A557" t="s">
        <v>65</v>
      </c>
      <c r="B557" t="s">
        <v>182</v>
      </c>
      <c r="C557">
        <v>1</v>
      </c>
      <c r="D557">
        <v>1</v>
      </c>
      <c r="E557">
        <v>1</v>
      </c>
      <c r="F557">
        <v>0</v>
      </c>
      <c r="G557">
        <v>0</v>
      </c>
    </row>
    <row r="558" spans="1:7" x14ac:dyDescent="0.25">
      <c r="A558" s="61" t="s">
        <v>65</v>
      </c>
      <c r="B558" s="61" t="s">
        <v>182</v>
      </c>
      <c r="C558" s="61">
        <v>3</v>
      </c>
      <c r="D558" s="61">
        <v>3</v>
      </c>
      <c r="E558" s="61">
        <v>3</v>
      </c>
      <c r="F558" s="61">
        <v>0</v>
      </c>
      <c r="G558" s="61">
        <v>0</v>
      </c>
    </row>
    <row r="559" spans="1:7" x14ac:dyDescent="0.25">
      <c r="A559" s="61" t="s">
        <v>65</v>
      </c>
      <c r="B559" s="61" t="s">
        <v>10</v>
      </c>
      <c r="C559" s="61">
        <v>1</v>
      </c>
      <c r="D559" s="61">
        <v>1</v>
      </c>
      <c r="E559" s="61">
        <v>1</v>
      </c>
      <c r="F559" s="61">
        <v>0</v>
      </c>
      <c r="G559" s="61">
        <v>0</v>
      </c>
    </row>
    <row r="560" spans="1:7" x14ac:dyDescent="0.25">
      <c r="A560" t="s">
        <v>65</v>
      </c>
      <c r="B560" t="s">
        <v>11</v>
      </c>
      <c r="C560">
        <v>1</v>
      </c>
      <c r="D560">
        <v>1</v>
      </c>
      <c r="E560">
        <v>1</v>
      </c>
      <c r="F560">
        <v>0</v>
      </c>
      <c r="G560">
        <v>0</v>
      </c>
    </row>
    <row r="561" spans="1:7" x14ac:dyDescent="0.25">
      <c r="A561" s="61" t="s">
        <v>65</v>
      </c>
      <c r="B561" s="61" t="s">
        <v>11</v>
      </c>
      <c r="C561" s="61">
        <v>19</v>
      </c>
      <c r="D561" s="61">
        <v>18</v>
      </c>
      <c r="E561" s="61">
        <v>14</v>
      </c>
      <c r="F561" s="61">
        <v>4</v>
      </c>
      <c r="G561" s="61">
        <v>0</v>
      </c>
    </row>
    <row r="562" spans="1:7" x14ac:dyDescent="0.25">
      <c r="A562" s="61" t="s">
        <v>65</v>
      </c>
      <c r="B562" s="61" t="s">
        <v>12</v>
      </c>
      <c r="C562" s="61">
        <v>6</v>
      </c>
      <c r="D562" s="61">
        <v>5</v>
      </c>
      <c r="E562" s="61">
        <v>5</v>
      </c>
      <c r="F562" s="61">
        <v>0</v>
      </c>
      <c r="G562" s="61">
        <v>0</v>
      </c>
    </row>
    <row r="563" spans="1:7" x14ac:dyDescent="0.25">
      <c r="A563" s="59" t="s">
        <v>65</v>
      </c>
      <c r="B563" s="59" t="s">
        <v>13</v>
      </c>
      <c r="C563" s="59">
        <v>5</v>
      </c>
      <c r="D563" s="59">
        <v>5</v>
      </c>
      <c r="E563" s="59">
        <v>4</v>
      </c>
      <c r="F563" s="59">
        <v>1</v>
      </c>
      <c r="G563" s="59">
        <v>0</v>
      </c>
    </row>
    <row r="564" spans="1:7" x14ac:dyDescent="0.25">
      <c r="A564" s="62" t="s">
        <v>65</v>
      </c>
      <c r="B564" s="62" t="s">
        <v>13</v>
      </c>
      <c r="C564" s="62">
        <v>77</v>
      </c>
      <c r="D564" s="62">
        <v>77</v>
      </c>
      <c r="E564" s="62">
        <v>73</v>
      </c>
      <c r="F564" s="62">
        <v>4</v>
      </c>
      <c r="G564" s="62">
        <v>0</v>
      </c>
    </row>
    <row r="565" spans="1:7" x14ac:dyDescent="0.25">
      <c r="A565" s="59" t="s">
        <v>65</v>
      </c>
      <c r="B565" s="59" t="s">
        <v>15</v>
      </c>
      <c r="C565" s="59">
        <v>1</v>
      </c>
      <c r="D565" s="59">
        <v>0</v>
      </c>
      <c r="E565" s="59">
        <v>0</v>
      </c>
      <c r="F565" s="59">
        <v>0</v>
      </c>
      <c r="G565" s="59">
        <v>0</v>
      </c>
    </row>
    <row r="566" spans="1:7" x14ac:dyDescent="0.25">
      <c r="A566" s="62" t="s">
        <v>65</v>
      </c>
      <c r="B566" s="62" t="s">
        <v>15</v>
      </c>
      <c r="C566" s="62">
        <v>6</v>
      </c>
      <c r="D566" s="62">
        <v>4</v>
      </c>
      <c r="E566" s="62">
        <v>4</v>
      </c>
      <c r="F566" s="62">
        <v>0</v>
      </c>
      <c r="G566" s="62">
        <v>0</v>
      </c>
    </row>
    <row r="567" spans="1:7" x14ac:dyDescent="0.25">
      <c r="A567" s="59" t="s">
        <v>66</v>
      </c>
      <c r="B567" s="59" t="s">
        <v>1</v>
      </c>
      <c r="C567" s="59">
        <v>1</v>
      </c>
      <c r="D567" s="59">
        <v>1</v>
      </c>
      <c r="E567" s="59">
        <v>1</v>
      </c>
      <c r="F567" s="59">
        <v>0</v>
      </c>
      <c r="G567" s="59">
        <v>0</v>
      </c>
    </row>
    <row r="568" spans="1:7" x14ac:dyDescent="0.25">
      <c r="A568" s="62" t="s">
        <v>66</v>
      </c>
      <c r="B568" s="62" t="s">
        <v>1</v>
      </c>
      <c r="C568" s="62">
        <v>3</v>
      </c>
      <c r="D568" s="62">
        <v>1</v>
      </c>
      <c r="E568" s="62">
        <v>1</v>
      </c>
      <c r="F568" s="62">
        <v>0</v>
      </c>
      <c r="G568" s="62">
        <v>0</v>
      </c>
    </row>
    <row r="569" spans="1:7" x14ac:dyDescent="0.25">
      <c r="A569" s="59" t="s">
        <v>66</v>
      </c>
      <c r="B569" s="59" t="s">
        <v>6</v>
      </c>
      <c r="C569" s="59">
        <v>5</v>
      </c>
      <c r="D569" s="59">
        <v>5</v>
      </c>
      <c r="E569" s="59">
        <v>5</v>
      </c>
      <c r="F569" s="59">
        <v>0</v>
      </c>
      <c r="G569" s="59">
        <v>0</v>
      </c>
    </row>
    <row r="570" spans="1:7" x14ac:dyDescent="0.25">
      <c r="A570" s="62" t="s">
        <v>66</v>
      </c>
      <c r="B570" s="62" t="s">
        <v>6</v>
      </c>
      <c r="C570" s="62">
        <v>18</v>
      </c>
      <c r="D570" s="62">
        <v>18</v>
      </c>
      <c r="E570" s="62">
        <v>17</v>
      </c>
      <c r="F570" s="62">
        <v>1</v>
      </c>
      <c r="G570" s="62">
        <v>0</v>
      </c>
    </row>
    <row r="571" spans="1:7" x14ac:dyDescent="0.25">
      <c r="A571" s="59" t="s">
        <v>66</v>
      </c>
      <c r="B571" s="59" t="s">
        <v>197</v>
      </c>
      <c r="C571" s="59">
        <v>6</v>
      </c>
      <c r="D571" s="59">
        <v>6</v>
      </c>
      <c r="E571" s="59">
        <v>4</v>
      </c>
      <c r="F571" s="59">
        <v>2</v>
      </c>
      <c r="G571" s="59">
        <v>0</v>
      </c>
    </row>
    <row r="572" spans="1:7" x14ac:dyDescent="0.25">
      <c r="A572" s="62" t="s">
        <v>66</v>
      </c>
      <c r="B572" s="62" t="s">
        <v>197</v>
      </c>
      <c r="C572" s="62">
        <v>19</v>
      </c>
      <c r="D572" s="62">
        <v>18</v>
      </c>
      <c r="E572" s="62">
        <v>16</v>
      </c>
      <c r="F572" s="62">
        <v>2</v>
      </c>
      <c r="G572" s="62">
        <v>0</v>
      </c>
    </row>
    <row r="573" spans="1:7" x14ac:dyDescent="0.25">
      <c r="A573" s="59" t="s">
        <v>66</v>
      </c>
      <c r="B573" s="59" t="s">
        <v>198</v>
      </c>
      <c r="C573" s="59">
        <v>2</v>
      </c>
      <c r="D573" s="59">
        <v>2</v>
      </c>
      <c r="E573" s="59">
        <v>2</v>
      </c>
      <c r="F573" s="59">
        <v>0</v>
      </c>
      <c r="G573" s="59">
        <v>0</v>
      </c>
    </row>
    <row r="574" spans="1:7" x14ac:dyDescent="0.25">
      <c r="A574" s="62" t="s">
        <v>66</v>
      </c>
      <c r="B574" s="62" t="s">
        <v>198</v>
      </c>
      <c r="C574" s="62">
        <v>29</v>
      </c>
      <c r="D574" s="62">
        <v>27</v>
      </c>
      <c r="E574" s="62">
        <v>22</v>
      </c>
      <c r="F574" s="62">
        <v>5</v>
      </c>
      <c r="G574" s="62">
        <v>2</v>
      </c>
    </row>
    <row r="575" spans="1:7" x14ac:dyDescent="0.25">
      <c r="A575" s="59" t="s">
        <v>66</v>
      </c>
      <c r="B575" s="59" t="s">
        <v>196</v>
      </c>
      <c r="C575" s="59">
        <v>2</v>
      </c>
      <c r="D575" s="59">
        <v>2</v>
      </c>
      <c r="E575" s="59">
        <v>2</v>
      </c>
      <c r="F575" s="59">
        <v>0</v>
      </c>
      <c r="G575" s="59">
        <v>0</v>
      </c>
    </row>
    <row r="576" spans="1:7" x14ac:dyDescent="0.25">
      <c r="A576" s="61" t="s">
        <v>66</v>
      </c>
      <c r="B576" s="61" t="s">
        <v>196</v>
      </c>
      <c r="C576" s="61">
        <v>24</v>
      </c>
      <c r="D576" s="61">
        <v>23</v>
      </c>
      <c r="E576" s="61">
        <v>21</v>
      </c>
      <c r="F576" s="61">
        <v>2</v>
      </c>
      <c r="G576" s="61">
        <v>0</v>
      </c>
    </row>
    <row r="577" spans="1:7" x14ac:dyDescent="0.25">
      <c r="A577" t="s">
        <v>66</v>
      </c>
      <c r="B577" t="s">
        <v>182</v>
      </c>
      <c r="C577">
        <v>10</v>
      </c>
      <c r="D577">
        <v>10</v>
      </c>
      <c r="E577">
        <v>10</v>
      </c>
      <c r="F577">
        <v>0</v>
      </c>
      <c r="G577">
        <v>0</v>
      </c>
    </row>
    <row r="578" spans="1:7" x14ac:dyDescent="0.25">
      <c r="A578" s="61" t="s">
        <v>66</v>
      </c>
      <c r="B578" s="61" t="s">
        <v>182</v>
      </c>
      <c r="C578" s="61">
        <v>37</v>
      </c>
      <c r="D578" s="61">
        <v>37</v>
      </c>
      <c r="E578" s="61">
        <v>37</v>
      </c>
      <c r="F578" s="61">
        <v>0</v>
      </c>
      <c r="G578" s="61">
        <v>0</v>
      </c>
    </row>
    <row r="579" spans="1:7" x14ac:dyDescent="0.25">
      <c r="A579" s="61" t="s">
        <v>66</v>
      </c>
      <c r="B579" s="61" t="s">
        <v>10</v>
      </c>
      <c r="C579" s="61">
        <v>4</v>
      </c>
      <c r="D579" s="61">
        <v>4</v>
      </c>
      <c r="E579" s="61">
        <v>3</v>
      </c>
      <c r="F579" s="61">
        <v>1</v>
      </c>
      <c r="G579" s="61">
        <v>0</v>
      </c>
    </row>
    <row r="580" spans="1:7" x14ac:dyDescent="0.25">
      <c r="A580" t="s">
        <v>66</v>
      </c>
      <c r="B580" t="s">
        <v>11</v>
      </c>
      <c r="C580">
        <v>5</v>
      </c>
      <c r="D580">
        <v>4</v>
      </c>
      <c r="E580">
        <v>2</v>
      </c>
      <c r="F580">
        <v>2</v>
      </c>
      <c r="G580">
        <v>0</v>
      </c>
    </row>
    <row r="581" spans="1:7" x14ac:dyDescent="0.25">
      <c r="A581" s="61" t="s">
        <v>66</v>
      </c>
      <c r="B581" s="61" t="s">
        <v>11</v>
      </c>
      <c r="C581" s="61">
        <v>11</v>
      </c>
      <c r="D581" s="61">
        <v>11</v>
      </c>
      <c r="E581" s="61">
        <v>9</v>
      </c>
      <c r="F581" s="61">
        <v>2</v>
      </c>
      <c r="G581" s="61">
        <v>0</v>
      </c>
    </row>
    <row r="582" spans="1:7" x14ac:dyDescent="0.25">
      <c r="A582" s="61" t="s">
        <v>66</v>
      </c>
      <c r="B582" s="61" t="s">
        <v>12</v>
      </c>
      <c r="C582" s="61">
        <v>5</v>
      </c>
      <c r="D582" s="61">
        <v>5</v>
      </c>
      <c r="E582" s="61">
        <v>5</v>
      </c>
      <c r="F582" s="61">
        <v>0</v>
      </c>
      <c r="G582" s="61">
        <v>0</v>
      </c>
    </row>
    <row r="583" spans="1:7" x14ac:dyDescent="0.25">
      <c r="A583" s="59" t="s">
        <v>66</v>
      </c>
      <c r="B583" s="59" t="s">
        <v>13</v>
      </c>
      <c r="C583" s="59">
        <v>3</v>
      </c>
      <c r="D583" s="59">
        <v>3</v>
      </c>
      <c r="E583" s="59">
        <v>2</v>
      </c>
      <c r="F583" s="59">
        <v>1</v>
      </c>
      <c r="G583" s="59">
        <v>0</v>
      </c>
    </row>
    <row r="584" spans="1:7" x14ac:dyDescent="0.25">
      <c r="A584" s="62" t="s">
        <v>66</v>
      </c>
      <c r="B584" s="62" t="s">
        <v>13</v>
      </c>
      <c r="C584" s="62">
        <v>22</v>
      </c>
      <c r="D584" s="62">
        <v>22</v>
      </c>
      <c r="E584" s="62">
        <v>21</v>
      </c>
      <c r="F584" s="62">
        <v>1</v>
      </c>
      <c r="G584" s="62">
        <v>0</v>
      </c>
    </row>
    <row r="585" spans="1:7" x14ac:dyDescent="0.25">
      <c r="A585" s="59" t="s">
        <v>66</v>
      </c>
      <c r="B585" s="59" t="s">
        <v>15</v>
      </c>
      <c r="C585" s="59">
        <v>3</v>
      </c>
      <c r="D585" s="59">
        <v>0</v>
      </c>
      <c r="E585" s="59">
        <v>0</v>
      </c>
      <c r="F585" s="59">
        <v>0</v>
      </c>
      <c r="G585" s="59">
        <v>0</v>
      </c>
    </row>
    <row r="586" spans="1:7" x14ac:dyDescent="0.25">
      <c r="A586" s="62" t="s">
        <v>66</v>
      </c>
      <c r="B586" s="62" t="s">
        <v>15</v>
      </c>
      <c r="C586" s="62">
        <v>15</v>
      </c>
      <c r="D586" s="62">
        <v>15</v>
      </c>
      <c r="E586" s="62">
        <v>15</v>
      </c>
      <c r="F586" s="62">
        <v>0</v>
      </c>
      <c r="G586" s="62">
        <v>0</v>
      </c>
    </row>
    <row r="587" spans="1:7" x14ac:dyDescent="0.25">
      <c r="A587" s="59" t="s">
        <v>35</v>
      </c>
      <c r="B587" s="59" t="s">
        <v>1</v>
      </c>
      <c r="C587" s="59">
        <v>1</v>
      </c>
      <c r="D587" s="59">
        <v>0</v>
      </c>
      <c r="E587" s="59">
        <v>0</v>
      </c>
      <c r="F587" s="59">
        <v>0</v>
      </c>
      <c r="G587" s="59">
        <v>0</v>
      </c>
    </row>
    <row r="588" spans="1:7" x14ac:dyDescent="0.25">
      <c r="A588" s="62" t="s">
        <v>35</v>
      </c>
      <c r="B588" s="62" t="s">
        <v>1</v>
      </c>
      <c r="C588" s="62">
        <v>3</v>
      </c>
      <c r="D588" s="62">
        <v>3</v>
      </c>
      <c r="E588" s="62">
        <v>0</v>
      </c>
      <c r="F588" s="62">
        <v>3</v>
      </c>
      <c r="G588" s="62">
        <v>0</v>
      </c>
    </row>
    <row r="589" spans="1:7" x14ac:dyDescent="0.25">
      <c r="A589" s="59" t="s">
        <v>35</v>
      </c>
      <c r="B589" s="59" t="s">
        <v>181</v>
      </c>
      <c r="C589" s="59">
        <v>1</v>
      </c>
      <c r="D589" s="59">
        <v>0</v>
      </c>
      <c r="E589" s="59">
        <v>0</v>
      </c>
      <c r="F589" s="59">
        <v>0</v>
      </c>
      <c r="G589" s="59">
        <v>0</v>
      </c>
    </row>
    <row r="590" spans="1:7" x14ac:dyDescent="0.25">
      <c r="A590" s="59" t="s">
        <v>35</v>
      </c>
      <c r="B590" s="59" t="s">
        <v>6</v>
      </c>
      <c r="C590" s="59">
        <v>1</v>
      </c>
      <c r="D590" s="59">
        <v>0</v>
      </c>
      <c r="E590" s="59">
        <v>0</v>
      </c>
      <c r="F590" s="59">
        <v>0</v>
      </c>
      <c r="G590" s="59">
        <v>0</v>
      </c>
    </row>
    <row r="591" spans="1:7" x14ac:dyDescent="0.25">
      <c r="A591" s="59" t="s">
        <v>35</v>
      </c>
      <c r="B591" s="59" t="s">
        <v>197</v>
      </c>
      <c r="C591" s="59">
        <v>2</v>
      </c>
      <c r="D591" s="59">
        <v>1</v>
      </c>
      <c r="E591" s="59">
        <v>0</v>
      </c>
      <c r="F591" s="59">
        <v>1</v>
      </c>
      <c r="G591" s="59">
        <v>0</v>
      </c>
    </row>
    <row r="592" spans="1:7" x14ac:dyDescent="0.25">
      <c r="A592" s="62" t="s">
        <v>35</v>
      </c>
      <c r="B592" s="62" t="s">
        <v>197</v>
      </c>
      <c r="C592" s="62">
        <v>11</v>
      </c>
      <c r="D592" s="62">
        <v>8</v>
      </c>
      <c r="E592" s="62">
        <v>7</v>
      </c>
      <c r="F592" s="62">
        <v>1</v>
      </c>
      <c r="G592" s="62">
        <v>0</v>
      </c>
    </row>
    <row r="593" spans="1:7" x14ac:dyDescent="0.25">
      <c r="A593" s="59" t="s">
        <v>35</v>
      </c>
      <c r="B593" s="59" t="s">
        <v>198</v>
      </c>
      <c r="C593" s="59">
        <v>2</v>
      </c>
      <c r="D593" s="59">
        <v>1</v>
      </c>
      <c r="E593" s="59">
        <v>0</v>
      </c>
      <c r="F593" s="59">
        <v>1</v>
      </c>
      <c r="G593" s="59">
        <v>0</v>
      </c>
    </row>
    <row r="594" spans="1:7" x14ac:dyDescent="0.25">
      <c r="A594" s="62" t="s">
        <v>35</v>
      </c>
      <c r="B594" s="62" t="s">
        <v>198</v>
      </c>
      <c r="C594" s="62">
        <v>22</v>
      </c>
      <c r="D594" s="62">
        <v>14</v>
      </c>
      <c r="E594" s="62">
        <v>12</v>
      </c>
      <c r="F594" s="62">
        <v>2</v>
      </c>
      <c r="G594" s="62">
        <v>0</v>
      </c>
    </row>
    <row r="595" spans="1:7" x14ac:dyDescent="0.25">
      <c r="A595" s="62" t="s">
        <v>35</v>
      </c>
      <c r="B595" s="62" t="s">
        <v>200</v>
      </c>
      <c r="C595" s="62">
        <v>1</v>
      </c>
      <c r="D595" s="62">
        <v>0</v>
      </c>
      <c r="E595" s="62">
        <v>0</v>
      </c>
      <c r="F595" s="62">
        <v>0</v>
      </c>
      <c r="G595" s="62">
        <v>0</v>
      </c>
    </row>
    <row r="596" spans="1:7" x14ac:dyDescent="0.25">
      <c r="A596" s="59" t="s">
        <v>35</v>
      </c>
      <c r="B596" s="59" t="s">
        <v>196</v>
      </c>
      <c r="C596" s="59">
        <v>6</v>
      </c>
      <c r="D596" s="59">
        <v>2</v>
      </c>
      <c r="E596" s="59">
        <v>2</v>
      </c>
      <c r="F596" s="59">
        <v>0</v>
      </c>
      <c r="G596" s="59">
        <v>0</v>
      </c>
    </row>
    <row r="597" spans="1:7" x14ac:dyDescent="0.25">
      <c r="A597" s="61" t="s">
        <v>35</v>
      </c>
      <c r="B597" s="61" t="s">
        <v>196</v>
      </c>
      <c r="C597" s="61">
        <v>26</v>
      </c>
      <c r="D597" s="61">
        <v>24</v>
      </c>
      <c r="E597" s="61">
        <v>21</v>
      </c>
      <c r="F597" s="61">
        <v>3</v>
      </c>
      <c r="G597" s="61">
        <v>0</v>
      </c>
    </row>
    <row r="598" spans="1:7" x14ac:dyDescent="0.25">
      <c r="A598" s="61" t="s">
        <v>35</v>
      </c>
      <c r="B598" s="61" t="s">
        <v>182</v>
      </c>
      <c r="C598" s="61">
        <v>8</v>
      </c>
      <c r="D598" s="61">
        <v>8</v>
      </c>
      <c r="E598" s="61">
        <v>8</v>
      </c>
      <c r="F598" s="61">
        <v>0</v>
      </c>
      <c r="G598" s="61">
        <v>0</v>
      </c>
    </row>
    <row r="599" spans="1:7" x14ac:dyDescent="0.25">
      <c r="A599" t="s">
        <v>35</v>
      </c>
      <c r="B599" t="s">
        <v>11</v>
      </c>
      <c r="C599">
        <v>1</v>
      </c>
      <c r="D599">
        <v>0</v>
      </c>
      <c r="E599">
        <v>0</v>
      </c>
      <c r="F599">
        <v>0</v>
      </c>
      <c r="G599">
        <v>0</v>
      </c>
    </row>
    <row r="600" spans="1:7" x14ac:dyDescent="0.25">
      <c r="A600" s="61" t="s">
        <v>35</v>
      </c>
      <c r="B600" s="61" t="s">
        <v>11</v>
      </c>
      <c r="C600" s="61">
        <v>1</v>
      </c>
      <c r="D600" s="61">
        <v>1</v>
      </c>
      <c r="E600" s="61">
        <v>1</v>
      </c>
      <c r="F600" s="61">
        <v>0</v>
      </c>
      <c r="G600" s="61">
        <v>0</v>
      </c>
    </row>
    <row r="601" spans="1:7" x14ac:dyDescent="0.25">
      <c r="A601" s="62" t="s">
        <v>35</v>
      </c>
      <c r="B601" s="62" t="s">
        <v>13</v>
      </c>
      <c r="C601" s="62">
        <v>13</v>
      </c>
      <c r="D601" s="62">
        <v>13</v>
      </c>
      <c r="E601" s="62">
        <v>7</v>
      </c>
      <c r="F601" s="62">
        <v>6</v>
      </c>
      <c r="G601" s="62">
        <v>0</v>
      </c>
    </row>
    <row r="602" spans="1:7" x14ac:dyDescent="0.25">
      <c r="A602" s="59" t="s">
        <v>67</v>
      </c>
      <c r="B602" s="59" t="s">
        <v>1</v>
      </c>
      <c r="C602" s="59">
        <v>1</v>
      </c>
      <c r="D602" s="59">
        <v>1</v>
      </c>
      <c r="E602" s="59">
        <v>1</v>
      </c>
      <c r="F602" s="59">
        <v>0</v>
      </c>
      <c r="G602" s="59">
        <v>0</v>
      </c>
    </row>
    <row r="603" spans="1:7" x14ac:dyDescent="0.25">
      <c r="A603" s="62" t="s">
        <v>67</v>
      </c>
      <c r="B603" s="62" t="s">
        <v>1</v>
      </c>
      <c r="C603" s="62">
        <v>2</v>
      </c>
      <c r="D603" s="62">
        <v>2</v>
      </c>
      <c r="E603" s="62">
        <v>1</v>
      </c>
      <c r="F603" s="62">
        <v>1</v>
      </c>
      <c r="G603" s="62">
        <v>0</v>
      </c>
    </row>
    <row r="604" spans="1:7" x14ac:dyDescent="0.25">
      <c r="A604" s="59" t="s">
        <v>67</v>
      </c>
      <c r="B604" s="59" t="s">
        <v>6</v>
      </c>
      <c r="C604" s="59">
        <v>1</v>
      </c>
      <c r="D604" s="59">
        <v>1</v>
      </c>
      <c r="E604" s="59">
        <v>0</v>
      </c>
      <c r="F604" s="59">
        <v>1</v>
      </c>
      <c r="G604" s="59">
        <v>0</v>
      </c>
    </row>
    <row r="605" spans="1:7" x14ac:dyDescent="0.25">
      <c r="A605" s="62" t="s">
        <v>67</v>
      </c>
      <c r="B605" s="62" t="s">
        <v>6</v>
      </c>
      <c r="C605" s="62">
        <v>12</v>
      </c>
      <c r="D605" s="62">
        <v>9</v>
      </c>
      <c r="E605" s="62">
        <v>9</v>
      </c>
      <c r="F605" s="62">
        <v>0</v>
      </c>
      <c r="G605" s="62">
        <v>0</v>
      </c>
    </row>
    <row r="606" spans="1:7" x14ac:dyDescent="0.25">
      <c r="A606" s="59" t="s">
        <v>67</v>
      </c>
      <c r="B606" s="59" t="s">
        <v>197</v>
      </c>
      <c r="C606" s="59">
        <v>2</v>
      </c>
      <c r="D606" s="59">
        <v>2</v>
      </c>
      <c r="E606" s="59">
        <v>2</v>
      </c>
      <c r="F606" s="59">
        <v>0</v>
      </c>
      <c r="G606" s="59">
        <v>0</v>
      </c>
    </row>
    <row r="607" spans="1:7" x14ac:dyDescent="0.25">
      <c r="A607" s="62" t="s">
        <v>67</v>
      </c>
      <c r="B607" s="62" t="s">
        <v>197</v>
      </c>
      <c r="C607" s="62">
        <v>28</v>
      </c>
      <c r="D607" s="62">
        <v>26</v>
      </c>
      <c r="E607" s="62">
        <v>20</v>
      </c>
      <c r="F607" s="62">
        <v>6</v>
      </c>
      <c r="G607" s="62">
        <v>0</v>
      </c>
    </row>
    <row r="608" spans="1:7" x14ac:dyDescent="0.25">
      <c r="A608" s="59" t="s">
        <v>67</v>
      </c>
      <c r="B608" s="59" t="s">
        <v>198</v>
      </c>
      <c r="C608" s="59">
        <v>5</v>
      </c>
      <c r="D608" s="59">
        <v>5</v>
      </c>
      <c r="E608" s="59">
        <v>4</v>
      </c>
      <c r="F608" s="59">
        <v>1</v>
      </c>
      <c r="G608" s="59">
        <v>0</v>
      </c>
    </row>
    <row r="609" spans="1:7" x14ac:dyDescent="0.25">
      <c r="A609" s="62" t="s">
        <v>67</v>
      </c>
      <c r="B609" s="62" t="s">
        <v>198</v>
      </c>
      <c r="C609" s="62">
        <v>33</v>
      </c>
      <c r="D609" s="62">
        <v>30</v>
      </c>
      <c r="E609" s="62">
        <v>27</v>
      </c>
      <c r="F609" s="62">
        <v>3</v>
      </c>
      <c r="G609" s="62">
        <v>0</v>
      </c>
    </row>
    <row r="610" spans="1:7" x14ac:dyDescent="0.25">
      <c r="A610" s="59" t="s">
        <v>67</v>
      </c>
      <c r="B610" s="59" t="s">
        <v>196</v>
      </c>
      <c r="C610" s="59">
        <v>3</v>
      </c>
      <c r="D610" s="59">
        <v>3</v>
      </c>
      <c r="E610" s="59">
        <v>3</v>
      </c>
      <c r="F610" s="59">
        <v>0</v>
      </c>
      <c r="G610" s="59">
        <v>0</v>
      </c>
    </row>
    <row r="611" spans="1:7" x14ac:dyDescent="0.25">
      <c r="A611" s="61" t="s">
        <v>67</v>
      </c>
      <c r="B611" s="61" t="s">
        <v>196</v>
      </c>
      <c r="C611" s="61">
        <v>15</v>
      </c>
      <c r="D611" s="61">
        <v>12</v>
      </c>
      <c r="E611" s="61">
        <v>12</v>
      </c>
      <c r="F611" s="61">
        <v>0</v>
      </c>
      <c r="G611" s="61">
        <v>0</v>
      </c>
    </row>
    <row r="612" spans="1:7" x14ac:dyDescent="0.25">
      <c r="A612" t="s">
        <v>67</v>
      </c>
      <c r="B612" t="s">
        <v>182</v>
      </c>
      <c r="C612">
        <v>1</v>
      </c>
      <c r="D612">
        <v>1</v>
      </c>
      <c r="E612">
        <v>1</v>
      </c>
      <c r="F612">
        <v>0</v>
      </c>
      <c r="G612">
        <v>0</v>
      </c>
    </row>
    <row r="613" spans="1:7" x14ac:dyDescent="0.25">
      <c r="A613" s="61" t="s">
        <v>67</v>
      </c>
      <c r="B613" s="61" t="s">
        <v>182</v>
      </c>
      <c r="C613" s="61">
        <v>4</v>
      </c>
      <c r="D613" s="61">
        <v>4</v>
      </c>
      <c r="E613" s="61">
        <v>4</v>
      </c>
      <c r="F613" s="61">
        <v>0</v>
      </c>
      <c r="G613" s="61">
        <v>0</v>
      </c>
    </row>
    <row r="614" spans="1:7" x14ac:dyDescent="0.25">
      <c r="A614" s="61" t="s">
        <v>67</v>
      </c>
      <c r="B614" s="61" t="s">
        <v>10</v>
      </c>
      <c r="C614" s="61">
        <v>1</v>
      </c>
      <c r="D614" s="61">
        <v>1</v>
      </c>
      <c r="E614" s="61">
        <v>1</v>
      </c>
      <c r="F614" s="61">
        <v>0</v>
      </c>
      <c r="G614" s="61">
        <v>0</v>
      </c>
    </row>
    <row r="615" spans="1:7" x14ac:dyDescent="0.25">
      <c r="A615" t="s">
        <v>67</v>
      </c>
      <c r="B615" t="s">
        <v>11</v>
      </c>
      <c r="C615">
        <v>1</v>
      </c>
      <c r="D615">
        <v>1</v>
      </c>
      <c r="E615">
        <v>1</v>
      </c>
      <c r="F615">
        <v>0</v>
      </c>
      <c r="G615">
        <v>0</v>
      </c>
    </row>
    <row r="616" spans="1:7" x14ac:dyDescent="0.25">
      <c r="A616" s="61" t="s">
        <v>67</v>
      </c>
      <c r="B616" s="61" t="s">
        <v>11</v>
      </c>
      <c r="C616" s="61">
        <v>7</v>
      </c>
      <c r="D616" s="61">
        <v>5</v>
      </c>
      <c r="E616" s="61">
        <v>2</v>
      </c>
      <c r="F616" s="61">
        <v>3</v>
      </c>
      <c r="G616" s="61">
        <v>0</v>
      </c>
    </row>
    <row r="617" spans="1:7" x14ac:dyDescent="0.25">
      <c r="A617" t="s">
        <v>67</v>
      </c>
      <c r="B617" t="s">
        <v>12</v>
      </c>
      <c r="C617">
        <v>1</v>
      </c>
      <c r="D617">
        <v>0</v>
      </c>
      <c r="E617">
        <v>0</v>
      </c>
      <c r="F617">
        <v>0</v>
      </c>
      <c r="G617">
        <v>0</v>
      </c>
    </row>
    <row r="618" spans="1:7" x14ac:dyDescent="0.25">
      <c r="A618" s="59" t="s">
        <v>67</v>
      </c>
      <c r="B618" s="59" t="s">
        <v>13</v>
      </c>
      <c r="C618" s="59">
        <v>4</v>
      </c>
      <c r="D618" s="59">
        <v>4</v>
      </c>
      <c r="E618" s="59">
        <v>4</v>
      </c>
      <c r="F618" s="59">
        <v>0</v>
      </c>
      <c r="G618" s="59">
        <v>0</v>
      </c>
    </row>
    <row r="619" spans="1:7" x14ac:dyDescent="0.25">
      <c r="A619" s="62" t="s">
        <v>67</v>
      </c>
      <c r="B619" s="62" t="s">
        <v>13</v>
      </c>
      <c r="C619" s="62">
        <v>26</v>
      </c>
      <c r="D619" s="62">
        <v>24</v>
      </c>
      <c r="E619" s="62">
        <v>23</v>
      </c>
      <c r="F619" s="62">
        <v>1</v>
      </c>
      <c r="G619" s="62">
        <v>0</v>
      </c>
    </row>
    <row r="620" spans="1:7" x14ac:dyDescent="0.25">
      <c r="A620" s="59" t="s">
        <v>67</v>
      </c>
      <c r="B620" s="59" t="s">
        <v>15</v>
      </c>
      <c r="C620" s="59">
        <v>1</v>
      </c>
      <c r="D620" s="59">
        <v>1</v>
      </c>
      <c r="E620" s="59">
        <v>1</v>
      </c>
      <c r="F620" s="59">
        <v>0</v>
      </c>
      <c r="G620" s="59">
        <v>0</v>
      </c>
    </row>
    <row r="621" spans="1:7" x14ac:dyDescent="0.25">
      <c r="A621" s="62" t="s">
        <v>67</v>
      </c>
      <c r="B621" s="62" t="s">
        <v>15</v>
      </c>
      <c r="C621" s="62">
        <v>6</v>
      </c>
      <c r="D621" s="62">
        <v>5</v>
      </c>
      <c r="E621" s="62">
        <v>4</v>
      </c>
      <c r="F621" s="62">
        <v>1</v>
      </c>
      <c r="G621" s="62">
        <v>0</v>
      </c>
    </row>
    <row r="622" spans="1:7" x14ac:dyDescent="0.25">
      <c r="A622" s="59" t="s">
        <v>68</v>
      </c>
      <c r="B622" s="59" t="s">
        <v>6</v>
      </c>
      <c r="C622" s="59">
        <v>6</v>
      </c>
      <c r="D622" s="59">
        <v>5</v>
      </c>
      <c r="E622" s="59">
        <v>4</v>
      </c>
      <c r="F622" s="59">
        <v>1</v>
      </c>
      <c r="G622" s="59">
        <v>0</v>
      </c>
    </row>
    <row r="623" spans="1:7" x14ac:dyDescent="0.25">
      <c r="A623" s="62" t="s">
        <v>68</v>
      </c>
      <c r="B623" s="62" t="s">
        <v>6</v>
      </c>
      <c r="C623" s="62">
        <v>37</v>
      </c>
      <c r="D623" s="62">
        <v>37</v>
      </c>
      <c r="E623" s="62">
        <v>37</v>
      </c>
      <c r="F623" s="62">
        <v>0</v>
      </c>
      <c r="G623" s="62">
        <v>0</v>
      </c>
    </row>
    <row r="624" spans="1:7" x14ac:dyDescent="0.25">
      <c r="A624" s="59" t="s">
        <v>68</v>
      </c>
      <c r="B624" s="59" t="s">
        <v>197</v>
      </c>
      <c r="C624" s="59">
        <v>2</v>
      </c>
      <c r="D624" s="59">
        <v>2</v>
      </c>
      <c r="E624" s="59">
        <v>1</v>
      </c>
      <c r="F624" s="59">
        <v>1</v>
      </c>
      <c r="G624" s="59">
        <v>0</v>
      </c>
    </row>
    <row r="625" spans="1:7" x14ac:dyDescent="0.25">
      <c r="A625" s="62" t="s">
        <v>68</v>
      </c>
      <c r="B625" s="62" t="s">
        <v>197</v>
      </c>
      <c r="C625" s="62">
        <v>20</v>
      </c>
      <c r="D625" s="62">
        <v>19</v>
      </c>
      <c r="E625" s="62">
        <v>19</v>
      </c>
      <c r="F625" s="62">
        <v>0</v>
      </c>
      <c r="G625" s="62">
        <v>0</v>
      </c>
    </row>
    <row r="626" spans="1:7" x14ac:dyDescent="0.25">
      <c r="A626" s="59" t="s">
        <v>68</v>
      </c>
      <c r="B626" s="59" t="s">
        <v>198</v>
      </c>
      <c r="C626" s="59">
        <v>7</v>
      </c>
      <c r="D626" s="59">
        <v>4</v>
      </c>
      <c r="E626" s="59">
        <v>4</v>
      </c>
      <c r="F626" s="59">
        <v>0</v>
      </c>
      <c r="G626" s="59">
        <v>0</v>
      </c>
    </row>
    <row r="627" spans="1:7" x14ac:dyDescent="0.25">
      <c r="A627" s="62" t="s">
        <v>68</v>
      </c>
      <c r="B627" s="62" t="s">
        <v>198</v>
      </c>
      <c r="C627" s="62">
        <v>35</v>
      </c>
      <c r="D627" s="62">
        <v>30</v>
      </c>
      <c r="E627" s="62">
        <v>26</v>
      </c>
      <c r="F627" s="62">
        <v>4</v>
      </c>
      <c r="G627" s="62">
        <v>3</v>
      </c>
    </row>
    <row r="628" spans="1:7" x14ac:dyDescent="0.25">
      <c r="A628" s="59" t="s">
        <v>68</v>
      </c>
      <c r="B628" s="59" t="s">
        <v>196</v>
      </c>
      <c r="C628" s="59">
        <v>3</v>
      </c>
      <c r="D628" s="59">
        <v>3</v>
      </c>
      <c r="E628" s="59">
        <v>2</v>
      </c>
      <c r="F628" s="59">
        <v>1</v>
      </c>
      <c r="G628" s="59">
        <v>0</v>
      </c>
    </row>
    <row r="629" spans="1:7" x14ac:dyDescent="0.25">
      <c r="A629" s="61" t="s">
        <v>68</v>
      </c>
      <c r="B629" s="61" t="s">
        <v>196</v>
      </c>
      <c r="C629" s="61">
        <v>23</v>
      </c>
      <c r="D629" s="61">
        <v>22</v>
      </c>
      <c r="E629" s="61">
        <v>20</v>
      </c>
      <c r="F629" s="61">
        <v>2</v>
      </c>
      <c r="G629" s="61">
        <v>0</v>
      </c>
    </row>
    <row r="630" spans="1:7" x14ac:dyDescent="0.25">
      <c r="A630" t="s">
        <v>68</v>
      </c>
      <c r="B630" t="s">
        <v>182</v>
      </c>
      <c r="C630">
        <v>1</v>
      </c>
      <c r="D630">
        <v>1</v>
      </c>
      <c r="E630">
        <v>1</v>
      </c>
      <c r="F630">
        <v>0</v>
      </c>
      <c r="G630">
        <v>0</v>
      </c>
    </row>
    <row r="631" spans="1:7" x14ac:dyDescent="0.25">
      <c r="A631" s="61" t="s">
        <v>68</v>
      </c>
      <c r="B631" s="61" t="s">
        <v>182</v>
      </c>
      <c r="C631" s="61">
        <v>8</v>
      </c>
      <c r="D631" s="61">
        <v>8</v>
      </c>
      <c r="E631" s="61">
        <v>8</v>
      </c>
      <c r="F631" s="61">
        <v>0</v>
      </c>
      <c r="G631" s="61">
        <v>0</v>
      </c>
    </row>
    <row r="632" spans="1:7" x14ac:dyDescent="0.25">
      <c r="A632" t="s">
        <v>68</v>
      </c>
      <c r="B632" t="s">
        <v>10</v>
      </c>
      <c r="C632">
        <v>2</v>
      </c>
      <c r="D632">
        <v>0</v>
      </c>
      <c r="E632">
        <v>0</v>
      </c>
      <c r="F632">
        <v>0</v>
      </c>
      <c r="G632">
        <v>0</v>
      </c>
    </row>
    <row r="633" spans="1:7" x14ac:dyDescent="0.25">
      <c r="A633" s="61" t="s">
        <v>68</v>
      </c>
      <c r="B633" s="61" t="s">
        <v>10</v>
      </c>
      <c r="C633" s="61">
        <v>5</v>
      </c>
      <c r="D633" s="61">
        <v>5</v>
      </c>
      <c r="E633" s="61">
        <v>2</v>
      </c>
      <c r="F633" s="61">
        <v>3</v>
      </c>
      <c r="G633" s="61">
        <v>0</v>
      </c>
    </row>
    <row r="634" spans="1:7" x14ac:dyDescent="0.25">
      <c r="A634" s="61" t="s">
        <v>68</v>
      </c>
      <c r="B634" s="61" t="s">
        <v>11</v>
      </c>
      <c r="C634" s="61">
        <v>3</v>
      </c>
      <c r="D634" s="61">
        <v>3</v>
      </c>
      <c r="E634" s="61">
        <v>2</v>
      </c>
      <c r="F634" s="61">
        <v>1</v>
      </c>
      <c r="G634" s="61">
        <v>0</v>
      </c>
    </row>
    <row r="635" spans="1:7" x14ac:dyDescent="0.25">
      <c r="A635" s="61" t="s">
        <v>68</v>
      </c>
      <c r="B635" s="61" t="s">
        <v>12</v>
      </c>
      <c r="C635" s="61">
        <v>2</v>
      </c>
      <c r="D635" s="61">
        <v>2</v>
      </c>
      <c r="E635" s="61">
        <v>1</v>
      </c>
      <c r="F635" s="61">
        <v>1</v>
      </c>
      <c r="G635" s="61">
        <v>0</v>
      </c>
    </row>
    <row r="636" spans="1:7" x14ac:dyDescent="0.25">
      <c r="A636" s="59" t="s">
        <v>68</v>
      </c>
      <c r="B636" s="59" t="s">
        <v>13</v>
      </c>
      <c r="C636" s="59">
        <v>3</v>
      </c>
      <c r="D636" s="59">
        <v>1</v>
      </c>
      <c r="E636" s="59">
        <v>1</v>
      </c>
      <c r="F636" s="59">
        <v>0</v>
      </c>
      <c r="G636" s="59">
        <v>0</v>
      </c>
    </row>
    <row r="637" spans="1:7" x14ac:dyDescent="0.25">
      <c r="A637" s="62" t="s">
        <v>68</v>
      </c>
      <c r="B637" s="62" t="s">
        <v>13</v>
      </c>
      <c r="C637" s="62">
        <v>17</v>
      </c>
      <c r="D637" s="62">
        <v>17</v>
      </c>
      <c r="E637" s="62">
        <v>15</v>
      </c>
      <c r="F637" s="62">
        <v>2</v>
      </c>
      <c r="G637" s="62">
        <v>0</v>
      </c>
    </row>
    <row r="638" spans="1:7" x14ac:dyDescent="0.25">
      <c r="A638" s="59" t="s">
        <v>68</v>
      </c>
      <c r="B638" s="59" t="s">
        <v>15</v>
      </c>
      <c r="C638" s="59">
        <v>13</v>
      </c>
      <c r="D638" s="59">
        <v>13</v>
      </c>
      <c r="E638" s="59">
        <v>12</v>
      </c>
      <c r="F638" s="59">
        <v>1</v>
      </c>
      <c r="G638" s="59">
        <v>0</v>
      </c>
    </row>
    <row r="639" spans="1:7" x14ac:dyDescent="0.25">
      <c r="A639" s="62" t="s">
        <v>68</v>
      </c>
      <c r="B639" s="62" t="s">
        <v>15</v>
      </c>
      <c r="C639" s="62">
        <v>22</v>
      </c>
      <c r="D639" s="62">
        <v>22</v>
      </c>
      <c r="E639" s="62">
        <v>20</v>
      </c>
      <c r="F639" s="62">
        <v>2</v>
      </c>
      <c r="G639" s="62">
        <v>0</v>
      </c>
    </row>
    <row r="640" spans="1:7" x14ac:dyDescent="0.25">
      <c r="A640" s="62" t="s">
        <v>69</v>
      </c>
      <c r="B640" s="62" t="s">
        <v>1</v>
      </c>
      <c r="C640" s="62">
        <v>10</v>
      </c>
      <c r="D640" s="62">
        <v>8</v>
      </c>
      <c r="E640" s="62">
        <v>8</v>
      </c>
      <c r="F640" s="62">
        <v>0</v>
      </c>
      <c r="G640" s="62">
        <v>0</v>
      </c>
    </row>
    <row r="641" spans="1:7" x14ac:dyDescent="0.25">
      <c r="A641" s="59" t="s">
        <v>69</v>
      </c>
      <c r="B641" s="59" t="s">
        <v>6</v>
      </c>
      <c r="C641" s="59">
        <v>9</v>
      </c>
      <c r="D641" s="59">
        <v>9</v>
      </c>
      <c r="E641" s="59">
        <v>9</v>
      </c>
      <c r="F641" s="59">
        <v>0</v>
      </c>
      <c r="G641" s="59">
        <v>0</v>
      </c>
    </row>
    <row r="642" spans="1:7" x14ac:dyDescent="0.25">
      <c r="A642" s="62" t="s">
        <v>69</v>
      </c>
      <c r="B642" s="62" t="s">
        <v>6</v>
      </c>
      <c r="C642" s="62">
        <v>80</v>
      </c>
      <c r="D642" s="62">
        <v>80</v>
      </c>
      <c r="E642" s="62">
        <v>74</v>
      </c>
      <c r="F642" s="62">
        <v>6</v>
      </c>
      <c r="G642" s="62">
        <v>0</v>
      </c>
    </row>
    <row r="643" spans="1:7" x14ac:dyDescent="0.25">
      <c r="A643" s="59" t="s">
        <v>69</v>
      </c>
      <c r="B643" s="59" t="s">
        <v>197</v>
      </c>
      <c r="C643" s="59">
        <v>4</v>
      </c>
      <c r="D643" s="59">
        <v>4</v>
      </c>
      <c r="E643" s="59">
        <v>2</v>
      </c>
      <c r="F643" s="59">
        <v>2</v>
      </c>
      <c r="G643" s="59">
        <v>0</v>
      </c>
    </row>
    <row r="644" spans="1:7" x14ac:dyDescent="0.25">
      <c r="A644" s="62" t="s">
        <v>69</v>
      </c>
      <c r="B644" s="62" t="s">
        <v>197</v>
      </c>
      <c r="C644" s="62">
        <v>35</v>
      </c>
      <c r="D644" s="62">
        <v>35</v>
      </c>
      <c r="E644" s="62">
        <v>34</v>
      </c>
      <c r="F644" s="62">
        <v>1</v>
      </c>
      <c r="G644" s="62">
        <v>0</v>
      </c>
    </row>
    <row r="645" spans="1:7" x14ac:dyDescent="0.25">
      <c r="A645" s="59" t="s">
        <v>69</v>
      </c>
      <c r="B645" s="59" t="s">
        <v>197</v>
      </c>
      <c r="C645" s="59">
        <v>2</v>
      </c>
      <c r="D645" s="59">
        <v>2</v>
      </c>
      <c r="E645" s="59">
        <v>2</v>
      </c>
      <c r="F645" s="59">
        <v>0</v>
      </c>
      <c r="G645" s="59">
        <v>0</v>
      </c>
    </row>
    <row r="646" spans="1:7" x14ac:dyDescent="0.25">
      <c r="A646" s="59" t="s">
        <v>69</v>
      </c>
      <c r="B646" s="59" t="s">
        <v>198</v>
      </c>
      <c r="C646" s="59">
        <v>9</v>
      </c>
      <c r="D646" s="59">
        <v>3</v>
      </c>
      <c r="E646" s="59">
        <v>2</v>
      </c>
      <c r="F646" s="59">
        <v>1</v>
      </c>
      <c r="G646" s="59">
        <v>0</v>
      </c>
    </row>
    <row r="647" spans="1:7" x14ac:dyDescent="0.25">
      <c r="A647" s="62" t="s">
        <v>69</v>
      </c>
      <c r="B647" s="62" t="s">
        <v>198</v>
      </c>
      <c r="C647" s="62">
        <v>63</v>
      </c>
      <c r="D647" s="62">
        <v>57</v>
      </c>
      <c r="E647" s="62">
        <v>54</v>
      </c>
      <c r="F647" s="62">
        <v>3</v>
      </c>
      <c r="G647" s="62">
        <v>2</v>
      </c>
    </row>
    <row r="648" spans="1:7" x14ac:dyDescent="0.25">
      <c r="A648" s="59" t="s">
        <v>69</v>
      </c>
      <c r="B648" s="59" t="s">
        <v>196</v>
      </c>
      <c r="C648" s="59">
        <v>17</v>
      </c>
      <c r="D648" s="59">
        <v>17</v>
      </c>
      <c r="E648" s="59">
        <v>15</v>
      </c>
      <c r="F648" s="59">
        <v>2</v>
      </c>
      <c r="G648" s="59">
        <v>0</v>
      </c>
    </row>
    <row r="649" spans="1:7" x14ac:dyDescent="0.25">
      <c r="A649" s="61" t="s">
        <v>69</v>
      </c>
      <c r="B649" s="61" t="s">
        <v>196</v>
      </c>
      <c r="C649" s="61">
        <v>138</v>
      </c>
      <c r="D649" s="61">
        <v>138</v>
      </c>
      <c r="E649" s="61">
        <v>134</v>
      </c>
      <c r="F649" s="61">
        <v>4</v>
      </c>
      <c r="G649" s="61">
        <v>0</v>
      </c>
    </row>
    <row r="650" spans="1:7" x14ac:dyDescent="0.25">
      <c r="A650" s="61" t="s">
        <v>69</v>
      </c>
      <c r="B650" s="61" t="s">
        <v>182</v>
      </c>
      <c r="C650" s="61">
        <v>7</v>
      </c>
      <c r="D650" s="61">
        <v>7</v>
      </c>
      <c r="E650" s="61">
        <v>7</v>
      </c>
      <c r="F650" s="61">
        <v>0</v>
      </c>
      <c r="G650" s="61">
        <v>0</v>
      </c>
    </row>
    <row r="651" spans="1:7" x14ac:dyDescent="0.25">
      <c r="A651" s="61" t="s">
        <v>69</v>
      </c>
      <c r="B651" s="61" t="s">
        <v>10</v>
      </c>
      <c r="C651" s="61">
        <v>2</v>
      </c>
      <c r="D651" s="61">
        <v>2</v>
      </c>
      <c r="E651" s="61">
        <v>1</v>
      </c>
      <c r="F651" s="61">
        <v>1</v>
      </c>
      <c r="G651" s="61">
        <v>0</v>
      </c>
    </row>
    <row r="652" spans="1:7" x14ac:dyDescent="0.25">
      <c r="A652" t="s">
        <v>69</v>
      </c>
      <c r="B652" t="s">
        <v>11</v>
      </c>
      <c r="C652">
        <v>2</v>
      </c>
      <c r="D652">
        <v>2</v>
      </c>
      <c r="E652">
        <v>2</v>
      </c>
      <c r="F652">
        <v>0</v>
      </c>
      <c r="G652">
        <v>0</v>
      </c>
    </row>
    <row r="653" spans="1:7" x14ac:dyDescent="0.25">
      <c r="A653" s="61" t="s">
        <v>69</v>
      </c>
      <c r="B653" s="61" t="s">
        <v>11</v>
      </c>
      <c r="C653" s="61">
        <v>16</v>
      </c>
      <c r="D653" s="61">
        <v>16</v>
      </c>
      <c r="E653" s="61">
        <v>13</v>
      </c>
      <c r="F653" s="61">
        <v>3</v>
      </c>
      <c r="G653" s="61">
        <v>0</v>
      </c>
    </row>
    <row r="654" spans="1:7" x14ac:dyDescent="0.25">
      <c r="A654" t="s">
        <v>69</v>
      </c>
      <c r="B654" t="s">
        <v>12</v>
      </c>
      <c r="C654">
        <v>1</v>
      </c>
      <c r="D654">
        <v>1</v>
      </c>
      <c r="E654">
        <v>1</v>
      </c>
      <c r="F654">
        <v>0</v>
      </c>
      <c r="G654">
        <v>0</v>
      </c>
    </row>
    <row r="655" spans="1:7" x14ac:dyDescent="0.25">
      <c r="A655" s="61" t="s">
        <v>69</v>
      </c>
      <c r="B655" s="61" t="s">
        <v>12</v>
      </c>
      <c r="C655" s="61">
        <v>8</v>
      </c>
      <c r="D655" s="61">
        <v>8</v>
      </c>
      <c r="E655" s="61">
        <v>8</v>
      </c>
      <c r="F655" s="61">
        <v>0</v>
      </c>
      <c r="G655" s="61">
        <v>0</v>
      </c>
    </row>
    <row r="656" spans="1:7" x14ac:dyDescent="0.25">
      <c r="A656" s="59" t="s">
        <v>69</v>
      </c>
      <c r="B656" s="59" t="s">
        <v>13</v>
      </c>
      <c r="C656" s="59">
        <v>11</v>
      </c>
      <c r="D656" s="59">
        <v>11</v>
      </c>
      <c r="E656" s="59">
        <v>10</v>
      </c>
      <c r="F656" s="59">
        <v>1</v>
      </c>
      <c r="G656" s="59">
        <v>0</v>
      </c>
    </row>
    <row r="657" spans="1:7" x14ac:dyDescent="0.25">
      <c r="A657" s="62" t="s">
        <v>69</v>
      </c>
      <c r="B657" s="62" t="s">
        <v>13</v>
      </c>
      <c r="C657" s="62">
        <v>69</v>
      </c>
      <c r="D657" s="62">
        <v>69</v>
      </c>
      <c r="E657" s="62">
        <v>63</v>
      </c>
      <c r="F657" s="62">
        <v>6</v>
      </c>
      <c r="G657" s="62">
        <v>0</v>
      </c>
    </row>
    <row r="658" spans="1:7" x14ac:dyDescent="0.25">
      <c r="A658" s="59" t="s">
        <v>69</v>
      </c>
      <c r="B658" s="59" t="s">
        <v>15</v>
      </c>
      <c r="C658" s="59">
        <v>18</v>
      </c>
      <c r="D658" s="59">
        <v>18</v>
      </c>
      <c r="E658" s="59">
        <v>18</v>
      </c>
      <c r="F658" s="59">
        <v>0</v>
      </c>
      <c r="G658" s="59">
        <v>0</v>
      </c>
    </row>
    <row r="659" spans="1:7" x14ac:dyDescent="0.25">
      <c r="A659" s="62" t="s">
        <v>69</v>
      </c>
      <c r="B659" s="62" t="s">
        <v>15</v>
      </c>
      <c r="C659" s="62">
        <v>39</v>
      </c>
      <c r="D659" s="62">
        <v>39</v>
      </c>
      <c r="E659" s="62">
        <v>36</v>
      </c>
      <c r="F659" s="62">
        <v>3</v>
      </c>
      <c r="G659" s="62">
        <v>0</v>
      </c>
    </row>
    <row r="660" spans="1:7" x14ac:dyDescent="0.25">
      <c r="A660" s="62" t="s">
        <v>70</v>
      </c>
      <c r="B660" s="62" t="s">
        <v>6</v>
      </c>
      <c r="C660" s="62">
        <v>3</v>
      </c>
      <c r="D660" s="62">
        <v>3</v>
      </c>
      <c r="E660" s="62">
        <v>3</v>
      </c>
      <c r="F660" s="62">
        <v>0</v>
      </c>
      <c r="G660" s="62">
        <v>0</v>
      </c>
    </row>
    <row r="661" spans="1:7" x14ac:dyDescent="0.25">
      <c r="A661" s="59" t="s">
        <v>70</v>
      </c>
      <c r="B661" s="59" t="s">
        <v>197</v>
      </c>
      <c r="C661" s="59">
        <v>1</v>
      </c>
      <c r="D661" s="59">
        <v>1</v>
      </c>
      <c r="E661" s="59">
        <v>1</v>
      </c>
      <c r="F661" s="59">
        <v>0</v>
      </c>
      <c r="G661" s="59">
        <v>0</v>
      </c>
    </row>
    <row r="662" spans="1:7" x14ac:dyDescent="0.25">
      <c r="A662" s="62" t="s">
        <v>70</v>
      </c>
      <c r="B662" s="62" t="s">
        <v>197</v>
      </c>
      <c r="C662" s="62">
        <v>10</v>
      </c>
      <c r="D662" s="62">
        <v>8</v>
      </c>
      <c r="E662" s="62">
        <v>8</v>
      </c>
      <c r="F662" s="62">
        <v>0</v>
      </c>
      <c r="G662" s="62">
        <v>1</v>
      </c>
    </row>
    <row r="663" spans="1:7" x14ac:dyDescent="0.25">
      <c r="A663" s="59" t="s">
        <v>70</v>
      </c>
      <c r="B663" s="59" t="s">
        <v>198</v>
      </c>
      <c r="C663" s="59">
        <v>3</v>
      </c>
      <c r="D663" s="59">
        <v>2</v>
      </c>
      <c r="E663" s="59">
        <v>1</v>
      </c>
      <c r="F663" s="59">
        <v>1</v>
      </c>
      <c r="G663" s="59">
        <v>0</v>
      </c>
    </row>
    <row r="664" spans="1:7" x14ac:dyDescent="0.25">
      <c r="A664" s="62" t="s">
        <v>70</v>
      </c>
      <c r="B664" s="62" t="s">
        <v>198</v>
      </c>
      <c r="C664" s="62">
        <v>14</v>
      </c>
      <c r="D664" s="62">
        <v>11</v>
      </c>
      <c r="E664" s="62">
        <v>9</v>
      </c>
      <c r="F664" s="62">
        <v>2</v>
      </c>
      <c r="G664" s="62">
        <v>0</v>
      </c>
    </row>
    <row r="665" spans="1:7" x14ac:dyDescent="0.25">
      <c r="A665" s="61" t="s">
        <v>70</v>
      </c>
      <c r="B665" s="61" t="s">
        <v>196</v>
      </c>
      <c r="C665" s="61">
        <v>20</v>
      </c>
      <c r="D665" s="61">
        <v>20</v>
      </c>
      <c r="E665" s="61">
        <v>18</v>
      </c>
      <c r="F665" s="61">
        <v>2</v>
      </c>
      <c r="G665" s="61">
        <v>0</v>
      </c>
    </row>
    <row r="666" spans="1:7" x14ac:dyDescent="0.25">
      <c r="A666" t="s">
        <v>70</v>
      </c>
      <c r="B666" t="s">
        <v>182</v>
      </c>
      <c r="C666">
        <v>2</v>
      </c>
      <c r="D666">
        <v>2</v>
      </c>
      <c r="E666">
        <v>2</v>
      </c>
      <c r="F666">
        <v>0</v>
      </c>
      <c r="G666">
        <v>0</v>
      </c>
    </row>
    <row r="667" spans="1:7" x14ac:dyDescent="0.25">
      <c r="A667" s="61" t="s">
        <v>70</v>
      </c>
      <c r="B667" s="61" t="s">
        <v>182</v>
      </c>
      <c r="C667" s="61">
        <v>22</v>
      </c>
      <c r="D667" s="61">
        <v>22</v>
      </c>
      <c r="E667" s="61">
        <v>22</v>
      </c>
      <c r="F667" s="61">
        <v>0</v>
      </c>
      <c r="G667" s="61">
        <v>0</v>
      </c>
    </row>
    <row r="668" spans="1:7" x14ac:dyDescent="0.25">
      <c r="A668" t="s">
        <v>70</v>
      </c>
      <c r="B668" t="s">
        <v>11</v>
      </c>
      <c r="C668">
        <v>2</v>
      </c>
      <c r="D668">
        <v>1</v>
      </c>
      <c r="E668">
        <v>1</v>
      </c>
      <c r="F668">
        <v>0</v>
      </c>
      <c r="G668">
        <v>0</v>
      </c>
    </row>
    <row r="669" spans="1:7" x14ac:dyDescent="0.25">
      <c r="A669" s="61" t="s">
        <v>70</v>
      </c>
      <c r="B669" s="61" t="s">
        <v>11</v>
      </c>
      <c r="C669" s="61">
        <v>5</v>
      </c>
      <c r="D669" s="61">
        <v>5</v>
      </c>
      <c r="E669" s="61">
        <v>4</v>
      </c>
      <c r="F669" s="61">
        <v>1</v>
      </c>
      <c r="G669" s="61">
        <v>0</v>
      </c>
    </row>
    <row r="670" spans="1:7" x14ac:dyDescent="0.25">
      <c r="A670" s="61" t="s">
        <v>70</v>
      </c>
      <c r="B670" s="61" t="s">
        <v>12</v>
      </c>
      <c r="C670" s="61">
        <v>4</v>
      </c>
      <c r="D670" s="61">
        <v>4</v>
      </c>
      <c r="E670" s="61">
        <v>3</v>
      </c>
      <c r="F670" s="61">
        <v>1</v>
      </c>
      <c r="G670" s="61">
        <v>0</v>
      </c>
    </row>
    <row r="671" spans="1:7" x14ac:dyDescent="0.25">
      <c r="A671" s="59" t="s">
        <v>70</v>
      </c>
      <c r="B671" s="59" t="s">
        <v>13</v>
      </c>
      <c r="C671" s="59">
        <v>2</v>
      </c>
      <c r="D671" s="59">
        <v>2</v>
      </c>
      <c r="E671" s="59">
        <v>2</v>
      </c>
      <c r="F671" s="59">
        <v>0</v>
      </c>
      <c r="G671" s="59">
        <v>0</v>
      </c>
    </row>
    <row r="672" spans="1:7" x14ac:dyDescent="0.25">
      <c r="A672" s="62" t="s">
        <v>70</v>
      </c>
      <c r="B672" s="62" t="s">
        <v>13</v>
      </c>
      <c r="C672" s="62">
        <v>22</v>
      </c>
      <c r="D672" s="62">
        <v>22</v>
      </c>
      <c r="E672" s="62">
        <v>22</v>
      </c>
      <c r="F672" s="62">
        <v>0</v>
      </c>
      <c r="G672" s="62">
        <v>0</v>
      </c>
    </row>
    <row r="673" spans="1:7" x14ac:dyDescent="0.25">
      <c r="A673" s="62" t="s">
        <v>70</v>
      </c>
      <c r="B673" s="62" t="s">
        <v>15</v>
      </c>
      <c r="C673" s="62">
        <v>3</v>
      </c>
      <c r="D673" s="62">
        <v>2</v>
      </c>
      <c r="E673" s="62">
        <v>2</v>
      </c>
      <c r="F673" s="62">
        <v>0</v>
      </c>
      <c r="G673" s="62">
        <v>0</v>
      </c>
    </row>
    <row r="674" spans="1:7" x14ac:dyDescent="0.25">
      <c r="A674" s="62" t="s">
        <v>130</v>
      </c>
      <c r="B674" s="62" t="s">
        <v>1</v>
      </c>
      <c r="C674" s="62">
        <v>1</v>
      </c>
      <c r="D674" s="62">
        <v>1</v>
      </c>
      <c r="E674" s="62">
        <v>1</v>
      </c>
      <c r="F674" s="62">
        <v>0</v>
      </c>
      <c r="G674" s="62">
        <v>0</v>
      </c>
    </row>
    <row r="675" spans="1:7" x14ac:dyDescent="0.25">
      <c r="A675" s="62" t="s">
        <v>130</v>
      </c>
      <c r="B675" s="62" t="s">
        <v>6</v>
      </c>
      <c r="C675" s="62">
        <v>30</v>
      </c>
      <c r="D675" s="62">
        <v>27</v>
      </c>
      <c r="E675" s="62">
        <v>26</v>
      </c>
      <c r="F675" s="62">
        <v>1</v>
      </c>
      <c r="G675" s="62">
        <v>1</v>
      </c>
    </row>
    <row r="676" spans="1:7" x14ac:dyDescent="0.25">
      <c r="A676" s="59" t="s">
        <v>130</v>
      </c>
      <c r="B676" s="63" t="s">
        <v>6</v>
      </c>
      <c r="C676" s="59">
        <v>3</v>
      </c>
      <c r="D676" s="59">
        <v>3</v>
      </c>
      <c r="E676" s="59">
        <v>3</v>
      </c>
      <c r="F676" s="59">
        <v>0</v>
      </c>
      <c r="G676" s="59">
        <v>0</v>
      </c>
    </row>
    <row r="677" spans="1:7" x14ac:dyDescent="0.25">
      <c r="A677" s="59" t="s">
        <v>130</v>
      </c>
      <c r="B677" s="59" t="s">
        <v>197</v>
      </c>
      <c r="C677" s="59">
        <v>3</v>
      </c>
      <c r="D677" s="59">
        <v>3</v>
      </c>
      <c r="E677" s="59">
        <v>3</v>
      </c>
      <c r="F677" s="59">
        <v>0</v>
      </c>
      <c r="G677" s="59">
        <v>0</v>
      </c>
    </row>
    <row r="678" spans="1:7" x14ac:dyDescent="0.25">
      <c r="A678" s="62" t="s">
        <v>130</v>
      </c>
      <c r="B678" s="62" t="s">
        <v>197</v>
      </c>
      <c r="C678" s="62">
        <v>26</v>
      </c>
      <c r="D678" s="62">
        <v>24</v>
      </c>
      <c r="E678" s="62">
        <v>23</v>
      </c>
      <c r="F678" s="62">
        <v>1</v>
      </c>
      <c r="G678" s="62">
        <v>1</v>
      </c>
    </row>
    <row r="679" spans="1:7" x14ac:dyDescent="0.25">
      <c r="A679" s="59" t="s">
        <v>130</v>
      </c>
      <c r="B679" s="59" t="s">
        <v>198</v>
      </c>
      <c r="C679" s="59">
        <v>8</v>
      </c>
      <c r="D679" s="59">
        <v>5</v>
      </c>
      <c r="E679" s="59">
        <v>5</v>
      </c>
      <c r="F679" s="59">
        <v>0</v>
      </c>
      <c r="G679" s="59">
        <v>0</v>
      </c>
    </row>
    <row r="680" spans="1:7" x14ac:dyDescent="0.25">
      <c r="A680" s="62" t="s">
        <v>130</v>
      </c>
      <c r="B680" s="62" t="s">
        <v>198</v>
      </c>
      <c r="C680" s="62">
        <v>46</v>
      </c>
      <c r="D680" s="62">
        <v>38</v>
      </c>
      <c r="E680" s="62">
        <v>37</v>
      </c>
      <c r="F680" s="62">
        <v>1</v>
      </c>
      <c r="G680" s="62">
        <v>5</v>
      </c>
    </row>
    <row r="681" spans="1:7" x14ac:dyDescent="0.25">
      <c r="A681" s="59" t="s">
        <v>130</v>
      </c>
      <c r="B681" s="59" t="s">
        <v>196</v>
      </c>
      <c r="C681" s="59">
        <v>8</v>
      </c>
      <c r="D681" s="59">
        <v>7</v>
      </c>
      <c r="E681" s="59">
        <v>3</v>
      </c>
      <c r="F681" s="59">
        <v>4</v>
      </c>
      <c r="G681" s="59">
        <v>0</v>
      </c>
    </row>
    <row r="682" spans="1:7" x14ac:dyDescent="0.25">
      <c r="A682" s="61" t="s">
        <v>130</v>
      </c>
      <c r="B682" s="61" t="s">
        <v>196</v>
      </c>
      <c r="C682" s="61">
        <v>65</v>
      </c>
      <c r="D682" s="61">
        <v>58</v>
      </c>
      <c r="E682" s="61">
        <v>57</v>
      </c>
      <c r="F682" s="61">
        <v>1</v>
      </c>
      <c r="G682" s="61">
        <v>4</v>
      </c>
    </row>
    <row r="683" spans="1:7" x14ac:dyDescent="0.25">
      <c r="A683" t="s">
        <v>130</v>
      </c>
      <c r="B683" t="s">
        <v>182</v>
      </c>
      <c r="C683">
        <v>2</v>
      </c>
      <c r="D683">
        <v>2</v>
      </c>
      <c r="E683">
        <v>2</v>
      </c>
      <c r="F683">
        <v>0</v>
      </c>
      <c r="G683">
        <v>0</v>
      </c>
    </row>
    <row r="684" spans="1:7" x14ac:dyDescent="0.25">
      <c r="A684" s="61" t="s">
        <v>130</v>
      </c>
      <c r="B684" s="61" t="s">
        <v>182</v>
      </c>
      <c r="C684" s="61">
        <v>21</v>
      </c>
      <c r="D684" s="61">
        <v>21</v>
      </c>
      <c r="E684" s="61">
        <v>21</v>
      </c>
      <c r="F684" s="61">
        <v>0</v>
      </c>
      <c r="G684" s="61">
        <v>0</v>
      </c>
    </row>
    <row r="685" spans="1:7" x14ac:dyDescent="0.25">
      <c r="A685" t="s">
        <v>130</v>
      </c>
      <c r="B685" t="s">
        <v>11</v>
      </c>
      <c r="C685">
        <v>2</v>
      </c>
      <c r="D685">
        <v>2</v>
      </c>
      <c r="E685">
        <v>2</v>
      </c>
      <c r="F685">
        <v>0</v>
      </c>
      <c r="G685">
        <v>0</v>
      </c>
    </row>
    <row r="686" spans="1:7" x14ac:dyDescent="0.25">
      <c r="A686" s="61" t="s">
        <v>130</v>
      </c>
      <c r="B686" s="61" t="s">
        <v>11</v>
      </c>
      <c r="C686" s="61">
        <v>57</v>
      </c>
      <c r="D686" s="61">
        <v>56</v>
      </c>
      <c r="E686" s="61">
        <v>44</v>
      </c>
      <c r="F686" s="61">
        <v>12</v>
      </c>
      <c r="G686" s="61">
        <v>0</v>
      </c>
    </row>
    <row r="687" spans="1:7" x14ac:dyDescent="0.25">
      <c r="A687" t="s">
        <v>130</v>
      </c>
      <c r="B687" t="s">
        <v>12</v>
      </c>
      <c r="C687">
        <v>5</v>
      </c>
      <c r="D687">
        <v>5</v>
      </c>
      <c r="E687">
        <v>5</v>
      </c>
      <c r="F687">
        <v>0</v>
      </c>
      <c r="G687">
        <v>0</v>
      </c>
    </row>
    <row r="688" spans="1:7" x14ac:dyDescent="0.25">
      <c r="A688" s="61" t="s">
        <v>130</v>
      </c>
      <c r="B688" s="61" t="s">
        <v>12</v>
      </c>
      <c r="C688" s="61">
        <v>30</v>
      </c>
      <c r="D688" s="61">
        <v>27</v>
      </c>
      <c r="E688" s="61">
        <v>25</v>
      </c>
      <c r="F688" s="61">
        <v>2</v>
      </c>
      <c r="G688" s="61">
        <v>0</v>
      </c>
    </row>
    <row r="689" spans="1:7" x14ac:dyDescent="0.25">
      <c r="A689" s="59" t="s">
        <v>130</v>
      </c>
      <c r="B689" s="59" t="s">
        <v>13</v>
      </c>
      <c r="C689" s="59">
        <v>8</v>
      </c>
      <c r="D689" s="59">
        <v>8</v>
      </c>
      <c r="E689" s="59">
        <v>8</v>
      </c>
      <c r="F689" s="59">
        <v>0</v>
      </c>
      <c r="G689" s="59">
        <v>0</v>
      </c>
    </row>
    <row r="690" spans="1:7" x14ac:dyDescent="0.25">
      <c r="A690" s="62" t="s">
        <v>130</v>
      </c>
      <c r="B690" s="62" t="s">
        <v>13</v>
      </c>
      <c r="C690" s="62">
        <v>80</v>
      </c>
      <c r="D690" s="62">
        <v>79</v>
      </c>
      <c r="E690" s="62">
        <v>70</v>
      </c>
      <c r="F690" s="62">
        <v>9</v>
      </c>
      <c r="G690" s="62">
        <v>1</v>
      </c>
    </row>
    <row r="691" spans="1:7" x14ac:dyDescent="0.25">
      <c r="A691" s="59" t="s">
        <v>130</v>
      </c>
      <c r="B691" s="59" t="s">
        <v>15</v>
      </c>
      <c r="C691" s="59">
        <v>6</v>
      </c>
      <c r="D691" s="59">
        <v>3</v>
      </c>
      <c r="E691" s="59">
        <v>3</v>
      </c>
      <c r="F691" s="59">
        <v>0</v>
      </c>
      <c r="G691" s="59">
        <v>0</v>
      </c>
    </row>
    <row r="692" spans="1:7" x14ac:dyDescent="0.25">
      <c r="A692" s="62" t="s">
        <v>130</v>
      </c>
      <c r="B692" s="62" t="s">
        <v>15</v>
      </c>
      <c r="C692" s="62">
        <v>29</v>
      </c>
      <c r="D692" s="62">
        <v>28</v>
      </c>
      <c r="E692" s="62">
        <v>27</v>
      </c>
      <c r="F692" s="62">
        <v>1</v>
      </c>
      <c r="G692" s="62">
        <v>0</v>
      </c>
    </row>
    <row r="693" spans="1:7" s="35" customFormat="1" x14ac:dyDescent="0.25">
      <c r="A693" s="63" t="s">
        <v>71</v>
      </c>
      <c r="B693" s="63" t="s">
        <v>6</v>
      </c>
      <c r="C693" s="63">
        <v>2</v>
      </c>
      <c r="D693" s="63">
        <v>2</v>
      </c>
      <c r="E693" s="63">
        <v>2</v>
      </c>
      <c r="F693" s="63">
        <v>0</v>
      </c>
      <c r="G693" s="63">
        <v>0</v>
      </c>
    </row>
    <row r="694" spans="1:7" s="35" customFormat="1" x14ac:dyDescent="0.25">
      <c r="A694" s="62" t="s">
        <v>71</v>
      </c>
      <c r="B694" s="62" t="s">
        <v>6</v>
      </c>
      <c r="C694" s="62">
        <v>8</v>
      </c>
      <c r="D694" s="62">
        <v>8</v>
      </c>
      <c r="E694" s="62">
        <v>5</v>
      </c>
      <c r="F694" s="62">
        <v>3</v>
      </c>
      <c r="G694" s="62">
        <v>0</v>
      </c>
    </row>
    <row r="695" spans="1:7" s="35" customFormat="1" x14ac:dyDescent="0.25">
      <c r="A695" s="62" t="s">
        <v>71</v>
      </c>
      <c r="B695" s="62" t="s">
        <v>197</v>
      </c>
      <c r="C695" s="62">
        <v>4</v>
      </c>
      <c r="D695" s="62">
        <v>4</v>
      </c>
      <c r="E695" s="62">
        <v>2</v>
      </c>
      <c r="F695" s="62">
        <v>2</v>
      </c>
      <c r="G695" s="62">
        <v>0</v>
      </c>
    </row>
    <row r="696" spans="1:7" s="35" customFormat="1" x14ac:dyDescent="0.25">
      <c r="A696" s="63" t="s">
        <v>71</v>
      </c>
      <c r="B696" s="59" t="s">
        <v>198</v>
      </c>
      <c r="C696" s="63">
        <v>2</v>
      </c>
      <c r="D696" s="63">
        <v>1</v>
      </c>
      <c r="E696" s="63">
        <v>1</v>
      </c>
      <c r="F696" s="63">
        <v>0</v>
      </c>
      <c r="G696" s="63">
        <v>0</v>
      </c>
    </row>
    <row r="697" spans="1:7" s="35" customFormat="1" x14ac:dyDescent="0.25">
      <c r="A697" s="62" t="s">
        <v>71</v>
      </c>
      <c r="B697" s="62" t="s">
        <v>198</v>
      </c>
      <c r="C697" s="62">
        <v>5</v>
      </c>
      <c r="D697" s="62">
        <v>5</v>
      </c>
      <c r="E697" s="62">
        <v>4</v>
      </c>
      <c r="F697" s="62">
        <v>1</v>
      </c>
      <c r="G697" s="62">
        <v>0</v>
      </c>
    </row>
    <row r="698" spans="1:7" s="35" customFormat="1" x14ac:dyDescent="0.25">
      <c r="A698" s="35" t="s">
        <v>71</v>
      </c>
      <c r="B698" s="59" t="s">
        <v>196</v>
      </c>
      <c r="C698" s="35">
        <v>1</v>
      </c>
      <c r="D698" s="35">
        <v>1</v>
      </c>
      <c r="E698" s="35">
        <v>1</v>
      </c>
      <c r="F698" s="35">
        <v>0</v>
      </c>
      <c r="G698" s="35">
        <v>0</v>
      </c>
    </row>
    <row r="699" spans="1:7" s="35" customFormat="1" x14ac:dyDescent="0.25">
      <c r="A699" s="61" t="s">
        <v>71</v>
      </c>
      <c r="B699" s="61" t="s">
        <v>196</v>
      </c>
      <c r="C699" s="61">
        <v>9</v>
      </c>
      <c r="D699" s="61">
        <v>9</v>
      </c>
      <c r="E699" s="61">
        <v>6</v>
      </c>
      <c r="F699" s="61">
        <v>3</v>
      </c>
      <c r="G699" s="61">
        <v>0</v>
      </c>
    </row>
    <row r="700" spans="1:7" s="35" customFormat="1" x14ac:dyDescent="0.25">
      <c r="A700" s="61" t="s">
        <v>71</v>
      </c>
      <c r="B700" s="61" t="s">
        <v>10</v>
      </c>
      <c r="C700" s="61">
        <v>1</v>
      </c>
      <c r="D700" s="61">
        <v>1</v>
      </c>
      <c r="E700" s="61">
        <v>0</v>
      </c>
      <c r="F700" s="61">
        <v>1</v>
      </c>
      <c r="G700" s="61">
        <v>0</v>
      </c>
    </row>
    <row r="701" spans="1:7" s="35" customFormat="1" x14ac:dyDescent="0.25">
      <c r="A701" s="35" t="s">
        <v>71</v>
      </c>
      <c r="B701" s="35" t="s">
        <v>11</v>
      </c>
      <c r="C701" s="35">
        <v>1</v>
      </c>
      <c r="D701" s="35">
        <v>1</v>
      </c>
      <c r="E701" s="35">
        <v>1</v>
      </c>
      <c r="F701" s="35">
        <v>0</v>
      </c>
      <c r="G701" s="35">
        <v>0</v>
      </c>
    </row>
    <row r="702" spans="1:7" s="35" customFormat="1" x14ac:dyDescent="0.25">
      <c r="A702" s="61" t="s">
        <v>71</v>
      </c>
      <c r="B702" s="61" t="s">
        <v>11</v>
      </c>
      <c r="C702" s="61">
        <v>5</v>
      </c>
      <c r="D702" s="61">
        <v>4</v>
      </c>
      <c r="E702" s="61">
        <v>1</v>
      </c>
      <c r="F702" s="61">
        <v>3</v>
      </c>
      <c r="G702" s="61">
        <v>0</v>
      </c>
    </row>
    <row r="703" spans="1:7" s="35" customFormat="1" x14ac:dyDescent="0.25">
      <c r="A703" s="35" t="s">
        <v>71</v>
      </c>
      <c r="B703" s="35" t="s">
        <v>12</v>
      </c>
      <c r="C703" s="35">
        <v>2</v>
      </c>
      <c r="D703" s="35">
        <v>1</v>
      </c>
      <c r="E703" s="35">
        <v>1</v>
      </c>
      <c r="F703" s="35">
        <v>0</v>
      </c>
      <c r="G703" s="35">
        <v>0</v>
      </c>
    </row>
    <row r="704" spans="1:7" s="35" customFormat="1" x14ac:dyDescent="0.25">
      <c r="A704" s="62" t="s">
        <v>71</v>
      </c>
      <c r="B704" s="62" t="s">
        <v>13</v>
      </c>
      <c r="C704" s="62">
        <v>9</v>
      </c>
      <c r="D704" s="62">
        <v>9</v>
      </c>
      <c r="E704" s="62">
        <v>7</v>
      </c>
      <c r="F704" s="62">
        <v>2</v>
      </c>
      <c r="G704" s="62">
        <v>0</v>
      </c>
    </row>
    <row r="705" spans="1:7" s="35" customFormat="1" x14ac:dyDescent="0.25">
      <c r="A705" s="62" t="s">
        <v>71</v>
      </c>
      <c r="B705" s="62" t="s">
        <v>15</v>
      </c>
      <c r="C705" s="62">
        <v>2</v>
      </c>
      <c r="D705" s="62">
        <v>2</v>
      </c>
      <c r="E705" s="62">
        <v>2</v>
      </c>
      <c r="F705" s="62">
        <v>0</v>
      </c>
      <c r="G705" s="62">
        <v>0</v>
      </c>
    </row>
    <row r="706" spans="1:7" s="35" customFormat="1" x14ac:dyDescent="0.25">
      <c r="A706" s="62" t="s">
        <v>72</v>
      </c>
      <c r="B706" s="62" t="s">
        <v>1</v>
      </c>
      <c r="C706" s="62">
        <v>1</v>
      </c>
      <c r="D706" s="62">
        <v>1</v>
      </c>
      <c r="E706" s="62">
        <v>1</v>
      </c>
      <c r="F706" s="62">
        <v>0</v>
      </c>
      <c r="G706" s="62">
        <v>0</v>
      </c>
    </row>
    <row r="707" spans="1:7" s="35" customFormat="1" x14ac:dyDescent="0.25">
      <c r="A707" s="62" t="s">
        <v>72</v>
      </c>
      <c r="B707" s="62" t="s">
        <v>6</v>
      </c>
      <c r="C707" s="62">
        <v>2</v>
      </c>
      <c r="D707" s="62">
        <v>2</v>
      </c>
      <c r="E707" s="62">
        <v>2</v>
      </c>
      <c r="F707" s="62">
        <v>0</v>
      </c>
      <c r="G707" s="62">
        <v>0</v>
      </c>
    </row>
    <row r="708" spans="1:7" s="35" customFormat="1" x14ac:dyDescent="0.25">
      <c r="A708" s="62" t="s">
        <v>72</v>
      </c>
      <c r="B708" s="62" t="s">
        <v>197</v>
      </c>
      <c r="C708" s="62">
        <v>14</v>
      </c>
      <c r="D708" s="62">
        <v>14</v>
      </c>
      <c r="E708" s="62">
        <v>12</v>
      </c>
      <c r="F708" s="62">
        <v>2</v>
      </c>
      <c r="G708" s="62">
        <v>0</v>
      </c>
    </row>
    <row r="709" spans="1:7" s="35" customFormat="1" x14ac:dyDescent="0.25">
      <c r="A709" s="63" t="s">
        <v>72</v>
      </c>
      <c r="B709" s="59" t="s">
        <v>198</v>
      </c>
      <c r="C709" s="63">
        <v>4</v>
      </c>
      <c r="D709" s="63">
        <v>1</v>
      </c>
      <c r="E709" s="63">
        <v>0</v>
      </c>
      <c r="F709" s="63">
        <v>1</v>
      </c>
      <c r="G709" s="63">
        <v>0</v>
      </c>
    </row>
    <row r="710" spans="1:7" s="35" customFormat="1" x14ac:dyDescent="0.25">
      <c r="A710" s="61" t="s">
        <v>72</v>
      </c>
      <c r="B710" s="61" t="s">
        <v>198</v>
      </c>
      <c r="C710" s="61">
        <v>23</v>
      </c>
      <c r="D710" s="61">
        <v>19</v>
      </c>
      <c r="E710" s="61">
        <v>12</v>
      </c>
      <c r="F710" s="61">
        <v>7</v>
      </c>
      <c r="G710" s="61">
        <v>0</v>
      </c>
    </row>
    <row r="711" spans="1:7" s="35" customFormat="1" x14ac:dyDescent="0.25">
      <c r="A711" s="35" t="s">
        <v>72</v>
      </c>
      <c r="B711" s="59" t="s">
        <v>196</v>
      </c>
      <c r="C711" s="35">
        <v>1</v>
      </c>
      <c r="D711" s="35">
        <v>1</v>
      </c>
      <c r="E711" s="35">
        <v>0</v>
      </c>
      <c r="F711" s="35">
        <v>1</v>
      </c>
      <c r="G711" s="35">
        <v>0</v>
      </c>
    </row>
    <row r="712" spans="1:7" s="35" customFormat="1" x14ac:dyDescent="0.25">
      <c r="A712" s="61" t="s">
        <v>72</v>
      </c>
      <c r="B712" s="61" t="s">
        <v>196</v>
      </c>
      <c r="C712" s="61">
        <v>20</v>
      </c>
      <c r="D712" s="61">
        <v>19</v>
      </c>
      <c r="E712" s="61">
        <v>18</v>
      </c>
      <c r="F712" s="61">
        <v>1</v>
      </c>
      <c r="G712" s="61">
        <v>1</v>
      </c>
    </row>
    <row r="713" spans="1:7" s="35" customFormat="1" x14ac:dyDescent="0.25">
      <c r="A713" s="35" t="s">
        <v>72</v>
      </c>
      <c r="B713" s="35" t="s">
        <v>182</v>
      </c>
      <c r="C713" s="35">
        <v>1</v>
      </c>
      <c r="D713" s="35">
        <v>1</v>
      </c>
      <c r="E713" s="35">
        <v>1</v>
      </c>
      <c r="F713" s="35">
        <v>0</v>
      </c>
      <c r="G713" s="35">
        <v>0</v>
      </c>
    </row>
    <row r="714" spans="1:7" s="35" customFormat="1" x14ac:dyDescent="0.25">
      <c r="A714" s="61" t="s">
        <v>72</v>
      </c>
      <c r="B714" s="61" t="s">
        <v>182</v>
      </c>
      <c r="C714" s="61">
        <v>4</v>
      </c>
      <c r="D714" s="61">
        <v>3</v>
      </c>
      <c r="E714" s="61">
        <v>3</v>
      </c>
      <c r="F714" s="61">
        <v>0</v>
      </c>
      <c r="G714" s="61">
        <v>0</v>
      </c>
    </row>
    <row r="715" spans="1:7" s="35" customFormat="1" x14ac:dyDescent="0.25">
      <c r="A715" s="61" t="s">
        <v>72</v>
      </c>
      <c r="B715" s="61" t="s">
        <v>11</v>
      </c>
      <c r="C715" s="61">
        <v>6</v>
      </c>
      <c r="D715" s="61">
        <v>6</v>
      </c>
      <c r="E715" s="61">
        <v>4</v>
      </c>
      <c r="F715" s="61">
        <v>2</v>
      </c>
      <c r="G715" s="61">
        <v>0</v>
      </c>
    </row>
    <row r="716" spans="1:7" s="35" customFormat="1" x14ac:dyDescent="0.25">
      <c r="A716" s="61" t="s">
        <v>72</v>
      </c>
      <c r="B716" s="61" t="s">
        <v>12</v>
      </c>
      <c r="C716" s="61">
        <v>3</v>
      </c>
      <c r="D716" s="61">
        <v>3</v>
      </c>
      <c r="E716" s="61">
        <v>3</v>
      </c>
      <c r="F716" s="61">
        <v>0</v>
      </c>
      <c r="G716" s="61">
        <v>0</v>
      </c>
    </row>
    <row r="717" spans="1:7" s="35" customFormat="1" x14ac:dyDescent="0.25">
      <c r="A717" s="63" t="s">
        <v>72</v>
      </c>
      <c r="B717" s="63" t="s">
        <v>13</v>
      </c>
      <c r="C717" s="63">
        <v>1</v>
      </c>
      <c r="D717" s="63">
        <v>1</v>
      </c>
      <c r="E717" s="63">
        <v>1</v>
      </c>
      <c r="F717" s="63">
        <v>0</v>
      </c>
      <c r="G717" s="63">
        <v>0</v>
      </c>
    </row>
    <row r="718" spans="1:7" s="35" customFormat="1" x14ac:dyDescent="0.25">
      <c r="A718" s="62" t="s">
        <v>72</v>
      </c>
      <c r="B718" s="62" t="s">
        <v>13</v>
      </c>
      <c r="C718" s="62">
        <v>20</v>
      </c>
      <c r="D718" s="62">
        <v>20</v>
      </c>
      <c r="E718" s="62">
        <v>15</v>
      </c>
      <c r="F718" s="62">
        <v>5</v>
      </c>
      <c r="G718" s="62">
        <v>0</v>
      </c>
    </row>
    <row r="719" spans="1:7" s="35" customFormat="1" x14ac:dyDescent="0.25">
      <c r="A719" s="62" t="s">
        <v>72</v>
      </c>
      <c r="B719" s="62" t="s">
        <v>15</v>
      </c>
      <c r="C719" s="62">
        <v>2</v>
      </c>
      <c r="D719" s="62">
        <v>1</v>
      </c>
      <c r="E719" s="62">
        <v>1</v>
      </c>
      <c r="F719" s="62">
        <v>0</v>
      </c>
      <c r="G719" s="62">
        <v>0</v>
      </c>
    </row>
    <row r="720" spans="1:7" s="35" customFormat="1" x14ac:dyDescent="0.25">
      <c r="A720" s="63" t="s">
        <v>73</v>
      </c>
      <c r="B720" s="63" t="s">
        <v>6</v>
      </c>
      <c r="C720" s="63">
        <v>1</v>
      </c>
      <c r="D720" s="63">
        <v>1</v>
      </c>
      <c r="E720" s="63">
        <v>1</v>
      </c>
      <c r="F720" s="63">
        <v>0</v>
      </c>
      <c r="G720" s="63">
        <v>0</v>
      </c>
    </row>
    <row r="721" spans="1:7" s="35" customFormat="1" x14ac:dyDescent="0.25">
      <c r="A721" s="62" t="s">
        <v>73</v>
      </c>
      <c r="B721" s="62" t="s">
        <v>6</v>
      </c>
      <c r="C721" s="62">
        <v>15</v>
      </c>
      <c r="D721" s="62">
        <v>15</v>
      </c>
      <c r="E721" s="62">
        <v>14</v>
      </c>
      <c r="F721" s="62">
        <v>1</v>
      </c>
      <c r="G721" s="62">
        <v>0</v>
      </c>
    </row>
    <row r="722" spans="1:7" s="35" customFormat="1" x14ac:dyDescent="0.25">
      <c r="A722" s="63" t="s">
        <v>73</v>
      </c>
      <c r="B722" s="59" t="s">
        <v>197</v>
      </c>
      <c r="C722" s="63">
        <v>4</v>
      </c>
      <c r="D722" s="63">
        <v>4</v>
      </c>
      <c r="E722" s="63">
        <v>1</v>
      </c>
      <c r="F722" s="63">
        <v>3</v>
      </c>
      <c r="G722" s="63">
        <v>0</v>
      </c>
    </row>
    <row r="723" spans="1:7" s="35" customFormat="1" x14ac:dyDescent="0.25">
      <c r="A723" s="62" t="s">
        <v>73</v>
      </c>
      <c r="B723" s="62" t="s">
        <v>197</v>
      </c>
      <c r="C723" s="62">
        <v>13</v>
      </c>
      <c r="D723" s="62">
        <v>12</v>
      </c>
      <c r="E723" s="62">
        <v>8</v>
      </c>
      <c r="F723" s="62">
        <v>4</v>
      </c>
      <c r="G723" s="62">
        <v>0</v>
      </c>
    </row>
    <row r="724" spans="1:7" s="35" customFormat="1" x14ac:dyDescent="0.25">
      <c r="A724" s="63" t="s">
        <v>73</v>
      </c>
      <c r="B724" s="59" t="s">
        <v>198</v>
      </c>
      <c r="C724" s="63">
        <v>5</v>
      </c>
      <c r="D724" s="63">
        <v>1</v>
      </c>
      <c r="E724" s="63">
        <v>0</v>
      </c>
      <c r="F724" s="63">
        <v>1</v>
      </c>
      <c r="G724" s="63">
        <v>0</v>
      </c>
    </row>
    <row r="725" spans="1:7" s="35" customFormat="1" x14ac:dyDescent="0.25">
      <c r="A725" s="61" t="s">
        <v>73</v>
      </c>
      <c r="B725" s="61" t="s">
        <v>198</v>
      </c>
      <c r="C725" s="61">
        <v>28</v>
      </c>
      <c r="D725" s="61">
        <v>26</v>
      </c>
      <c r="E725" s="61">
        <v>20</v>
      </c>
      <c r="F725" s="61">
        <v>6</v>
      </c>
      <c r="G725" s="61">
        <v>0</v>
      </c>
    </row>
    <row r="726" spans="1:7" s="35" customFormat="1" x14ac:dyDescent="0.25">
      <c r="A726" s="35" t="s">
        <v>73</v>
      </c>
      <c r="B726" s="59" t="s">
        <v>196</v>
      </c>
      <c r="C726" s="35">
        <v>8</v>
      </c>
      <c r="D726" s="35">
        <v>7</v>
      </c>
      <c r="E726" s="35">
        <v>0</v>
      </c>
      <c r="F726" s="35">
        <v>7</v>
      </c>
      <c r="G726" s="35">
        <v>0</v>
      </c>
    </row>
    <row r="727" spans="1:7" s="35" customFormat="1" x14ac:dyDescent="0.25">
      <c r="A727" s="61" t="s">
        <v>73</v>
      </c>
      <c r="B727" s="61" t="s">
        <v>196</v>
      </c>
      <c r="C727" s="61">
        <v>31</v>
      </c>
      <c r="D727" s="61">
        <v>30</v>
      </c>
      <c r="E727" s="61">
        <v>27</v>
      </c>
      <c r="F727" s="61">
        <v>3</v>
      </c>
      <c r="G727" s="61">
        <v>0</v>
      </c>
    </row>
    <row r="728" spans="1:7" s="35" customFormat="1" x14ac:dyDescent="0.25">
      <c r="A728" s="35" t="s">
        <v>73</v>
      </c>
      <c r="B728" s="35" t="s">
        <v>182</v>
      </c>
      <c r="C728" s="35">
        <v>4</v>
      </c>
      <c r="D728" s="35">
        <v>3</v>
      </c>
      <c r="E728" s="35">
        <v>3</v>
      </c>
      <c r="F728" s="35">
        <v>0</v>
      </c>
      <c r="G728" s="35">
        <v>0</v>
      </c>
    </row>
    <row r="729" spans="1:7" s="35" customFormat="1" x14ac:dyDescent="0.25">
      <c r="A729" s="61" t="s">
        <v>73</v>
      </c>
      <c r="B729" s="61" t="s">
        <v>182</v>
      </c>
      <c r="C729" s="61">
        <v>3</v>
      </c>
      <c r="D729" s="61">
        <v>3</v>
      </c>
      <c r="E729" s="61">
        <v>3</v>
      </c>
      <c r="F729" s="61">
        <v>0</v>
      </c>
      <c r="G729" s="61">
        <v>0</v>
      </c>
    </row>
    <row r="730" spans="1:7" s="35" customFormat="1" x14ac:dyDescent="0.25">
      <c r="A730" s="61" t="s">
        <v>73</v>
      </c>
      <c r="B730" s="61" t="s">
        <v>11</v>
      </c>
      <c r="C730" s="61">
        <v>5</v>
      </c>
      <c r="D730" s="61">
        <v>5</v>
      </c>
      <c r="E730" s="61">
        <v>4</v>
      </c>
      <c r="F730" s="61">
        <v>1</v>
      </c>
      <c r="G730" s="61">
        <v>0</v>
      </c>
    </row>
    <row r="731" spans="1:7" s="35" customFormat="1" x14ac:dyDescent="0.25">
      <c r="A731" s="35" t="s">
        <v>73</v>
      </c>
      <c r="B731" s="35" t="s">
        <v>12</v>
      </c>
      <c r="C731" s="35">
        <v>1</v>
      </c>
      <c r="D731" s="35">
        <v>1</v>
      </c>
      <c r="E731" s="35">
        <v>0</v>
      </c>
      <c r="F731" s="35">
        <v>1</v>
      </c>
      <c r="G731" s="35">
        <v>0</v>
      </c>
    </row>
    <row r="732" spans="1:7" s="35" customFormat="1" x14ac:dyDescent="0.25">
      <c r="A732" s="61" t="s">
        <v>73</v>
      </c>
      <c r="B732" s="61" t="s">
        <v>12</v>
      </c>
      <c r="C732" s="61">
        <v>3</v>
      </c>
      <c r="D732" s="61">
        <v>2</v>
      </c>
      <c r="E732" s="61">
        <v>1</v>
      </c>
      <c r="F732" s="61">
        <v>1</v>
      </c>
      <c r="G732" s="61">
        <v>0</v>
      </c>
    </row>
    <row r="733" spans="1:7" s="35" customFormat="1" x14ac:dyDescent="0.25">
      <c r="A733" s="63" t="s">
        <v>73</v>
      </c>
      <c r="B733" s="63" t="s">
        <v>13</v>
      </c>
      <c r="C733" s="63">
        <v>2</v>
      </c>
      <c r="D733" s="63">
        <v>2</v>
      </c>
      <c r="E733" s="63">
        <v>2</v>
      </c>
      <c r="F733" s="63">
        <v>0</v>
      </c>
      <c r="G733" s="63">
        <v>0</v>
      </c>
    </row>
    <row r="734" spans="1:7" s="35" customFormat="1" x14ac:dyDescent="0.25">
      <c r="A734" s="62" t="s">
        <v>73</v>
      </c>
      <c r="B734" s="62" t="s">
        <v>13</v>
      </c>
      <c r="C734" s="62">
        <v>28</v>
      </c>
      <c r="D734" s="62">
        <v>28</v>
      </c>
      <c r="E734" s="62">
        <v>17</v>
      </c>
      <c r="F734" s="62">
        <v>11</v>
      </c>
      <c r="G734" s="62">
        <v>0</v>
      </c>
    </row>
    <row r="735" spans="1:7" s="35" customFormat="1" x14ac:dyDescent="0.25">
      <c r="A735" s="63" t="s">
        <v>73</v>
      </c>
      <c r="B735" s="63" t="s">
        <v>15</v>
      </c>
      <c r="C735" s="63">
        <v>2</v>
      </c>
      <c r="D735" s="63">
        <v>2</v>
      </c>
      <c r="E735" s="63">
        <v>2</v>
      </c>
      <c r="F735" s="63">
        <v>0</v>
      </c>
      <c r="G735" s="63">
        <v>0</v>
      </c>
    </row>
    <row r="736" spans="1:7" s="35" customFormat="1" x14ac:dyDescent="0.25">
      <c r="A736" s="62" t="s">
        <v>73</v>
      </c>
      <c r="B736" s="62" t="s">
        <v>15</v>
      </c>
      <c r="C736" s="62">
        <v>10</v>
      </c>
      <c r="D736" s="62">
        <v>10</v>
      </c>
      <c r="E736" s="62">
        <v>10</v>
      </c>
      <c r="F736" s="62">
        <v>0</v>
      </c>
      <c r="G736" s="62">
        <v>0</v>
      </c>
    </row>
    <row r="737" spans="1:7" s="35" customFormat="1" x14ac:dyDescent="0.25">
      <c r="A737" s="62" t="s">
        <v>151</v>
      </c>
      <c r="B737" s="62" t="s">
        <v>1</v>
      </c>
      <c r="C737" s="62">
        <v>1</v>
      </c>
      <c r="D737" s="62">
        <v>0</v>
      </c>
      <c r="E737" s="62">
        <v>0</v>
      </c>
      <c r="F737" s="62">
        <v>0</v>
      </c>
      <c r="G737" s="62">
        <v>0</v>
      </c>
    </row>
    <row r="738" spans="1:7" s="35" customFormat="1" x14ac:dyDescent="0.25">
      <c r="A738" s="63" t="s">
        <v>151</v>
      </c>
      <c r="B738" s="63" t="s">
        <v>6</v>
      </c>
      <c r="C738" s="63">
        <v>1</v>
      </c>
      <c r="D738" s="63">
        <v>1</v>
      </c>
      <c r="E738" s="63">
        <v>1</v>
      </c>
      <c r="F738" s="63">
        <v>0</v>
      </c>
      <c r="G738" s="63">
        <v>0</v>
      </c>
    </row>
    <row r="739" spans="1:7" s="35" customFormat="1" x14ac:dyDescent="0.25">
      <c r="A739" s="62" t="s">
        <v>151</v>
      </c>
      <c r="B739" s="62" t="s">
        <v>6</v>
      </c>
      <c r="C739" s="62">
        <v>1</v>
      </c>
      <c r="D739" s="62">
        <v>1</v>
      </c>
      <c r="E739" s="62">
        <v>1</v>
      </c>
      <c r="F739" s="62">
        <v>0</v>
      </c>
      <c r="G739" s="62">
        <v>0</v>
      </c>
    </row>
    <row r="740" spans="1:7" s="35" customFormat="1" x14ac:dyDescent="0.25">
      <c r="A740" s="62" t="s">
        <v>151</v>
      </c>
      <c r="B740" s="62" t="s">
        <v>197</v>
      </c>
      <c r="C740" s="62">
        <v>2</v>
      </c>
      <c r="D740" s="62">
        <v>2</v>
      </c>
      <c r="E740" s="62">
        <v>2</v>
      </c>
      <c r="F740" s="62">
        <v>0</v>
      </c>
      <c r="G740" s="62">
        <v>0</v>
      </c>
    </row>
    <row r="741" spans="1:7" s="35" customFormat="1" x14ac:dyDescent="0.25">
      <c r="A741" s="63" t="s">
        <v>151</v>
      </c>
      <c r="B741" s="59" t="s">
        <v>198</v>
      </c>
      <c r="C741" s="63">
        <v>1</v>
      </c>
      <c r="D741" s="63">
        <v>1</v>
      </c>
      <c r="E741" s="63">
        <v>1</v>
      </c>
      <c r="F741" s="63">
        <v>0</v>
      </c>
      <c r="G741" s="63">
        <v>0</v>
      </c>
    </row>
    <row r="742" spans="1:7" s="35" customFormat="1" x14ac:dyDescent="0.25">
      <c r="A742" s="61" t="s">
        <v>151</v>
      </c>
      <c r="B742" s="61" t="s">
        <v>198</v>
      </c>
      <c r="C742" s="61">
        <v>4</v>
      </c>
      <c r="D742" s="61">
        <v>3</v>
      </c>
      <c r="E742" s="61">
        <v>3</v>
      </c>
      <c r="F742" s="61">
        <v>0</v>
      </c>
      <c r="G742" s="61">
        <v>0</v>
      </c>
    </row>
    <row r="743" spans="1:7" s="35" customFormat="1" x14ac:dyDescent="0.25">
      <c r="A743" s="35" t="s">
        <v>151</v>
      </c>
      <c r="B743" s="59" t="s">
        <v>196</v>
      </c>
      <c r="C743" s="35">
        <v>1</v>
      </c>
      <c r="D743" s="35">
        <v>1</v>
      </c>
      <c r="E743" s="35">
        <v>1</v>
      </c>
      <c r="F743" s="35">
        <v>0</v>
      </c>
      <c r="G743" s="35">
        <v>0</v>
      </c>
    </row>
    <row r="744" spans="1:7" s="35" customFormat="1" x14ac:dyDescent="0.25">
      <c r="A744" s="61" t="s">
        <v>151</v>
      </c>
      <c r="B744" s="61" t="s">
        <v>196</v>
      </c>
      <c r="C744" s="61">
        <v>2</v>
      </c>
      <c r="D744" s="61">
        <v>2</v>
      </c>
      <c r="E744" s="61">
        <v>2</v>
      </c>
      <c r="F744" s="61">
        <v>0</v>
      </c>
      <c r="G744" s="61">
        <v>0</v>
      </c>
    </row>
    <row r="745" spans="1:7" s="35" customFormat="1" x14ac:dyDescent="0.25">
      <c r="A745" s="62" t="s">
        <v>131</v>
      </c>
      <c r="B745" s="62" t="s">
        <v>1</v>
      </c>
      <c r="C745" s="62">
        <v>3</v>
      </c>
      <c r="D745" s="62">
        <v>1</v>
      </c>
      <c r="E745" s="62">
        <v>0</v>
      </c>
      <c r="F745" s="62">
        <v>1</v>
      </c>
      <c r="G745" s="62">
        <v>0</v>
      </c>
    </row>
    <row r="746" spans="1:7" s="35" customFormat="1" x14ac:dyDescent="0.25">
      <c r="A746" s="63" t="s">
        <v>131</v>
      </c>
      <c r="B746" s="63" t="s">
        <v>181</v>
      </c>
      <c r="C746" s="63">
        <v>1</v>
      </c>
      <c r="D746" s="63">
        <v>0</v>
      </c>
      <c r="E746" s="63">
        <v>0</v>
      </c>
      <c r="F746" s="63">
        <v>0</v>
      </c>
      <c r="G746" s="63">
        <v>0</v>
      </c>
    </row>
    <row r="747" spans="1:7" s="35" customFormat="1" x14ac:dyDescent="0.25">
      <c r="A747" s="62" t="s">
        <v>131</v>
      </c>
      <c r="B747" s="62" t="s">
        <v>6</v>
      </c>
      <c r="C747" s="62">
        <v>2</v>
      </c>
      <c r="D747" s="62">
        <v>2</v>
      </c>
      <c r="E747" s="62">
        <v>2</v>
      </c>
      <c r="F747" s="62">
        <v>0</v>
      </c>
      <c r="G747" s="62">
        <v>0</v>
      </c>
    </row>
    <row r="748" spans="1:7" s="35" customFormat="1" x14ac:dyDescent="0.25">
      <c r="A748" s="63" t="s">
        <v>131</v>
      </c>
      <c r="B748" s="59" t="s">
        <v>197</v>
      </c>
      <c r="C748" s="63">
        <v>3</v>
      </c>
      <c r="D748" s="63">
        <v>3</v>
      </c>
      <c r="E748" s="63">
        <v>2</v>
      </c>
      <c r="F748" s="63">
        <v>1</v>
      </c>
      <c r="G748" s="63">
        <v>0</v>
      </c>
    </row>
    <row r="749" spans="1:7" s="35" customFormat="1" x14ac:dyDescent="0.25">
      <c r="A749" s="62" t="s">
        <v>131</v>
      </c>
      <c r="B749" s="62" t="s">
        <v>197</v>
      </c>
      <c r="C749" s="62">
        <v>11</v>
      </c>
      <c r="D749" s="62">
        <v>11</v>
      </c>
      <c r="E749" s="62">
        <v>5</v>
      </c>
      <c r="F749" s="62">
        <v>6</v>
      </c>
      <c r="G749" s="62">
        <v>0</v>
      </c>
    </row>
    <row r="750" spans="1:7" s="35" customFormat="1" x14ac:dyDescent="0.25">
      <c r="A750" s="63" t="s">
        <v>131</v>
      </c>
      <c r="B750" s="59" t="s">
        <v>198</v>
      </c>
      <c r="C750" s="63">
        <v>4</v>
      </c>
      <c r="D750" s="63">
        <v>1</v>
      </c>
      <c r="E750" s="63">
        <v>0</v>
      </c>
      <c r="F750" s="63">
        <v>1</v>
      </c>
      <c r="G750" s="63">
        <v>0</v>
      </c>
    </row>
    <row r="751" spans="1:7" s="35" customFormat="1" x14ac:dyDescent="0.25">
      <c r="A751" s="61" t="s">
        <v>131</v>
      </c>
      <c r="B751" s="61" t="s">
        <v>198</v>
      </c>
      <c r="C751" s="61">
        <v>28</v>
      </c>
      <c r="D751" s="61">
        <v>24</v>
      </c>
      <c r="E751" s="61">
        <v>16</v>
      </c>
      <c r="F751" s="61">
        <v>8</v>
      </c>
      <c r="G751" s="61">
        <v>0</v>
      </c>
    </row>
    <row r="752" spans="1:7" s="35" customFormat="1" x14ac:dyDescent="0.25">
      <c r="A752" s="35" t="s">
        <v>131</v>
      </c>
      <c r="B752" s="59" t="s">
        <v>196</v>
      </c>
      <c r="C752" s="35">
        <v>3</v>
      </c>
      <c r="D752" s="35">
        <v>1</v>
      </c>
      <c r="E752" s="35">
        <v>0</v>
      </c>
      <c r="F752" s="35">
        <v>1</v>
      </c>
      <c r="G752" s="35">
        <v>0</v>
      </c>
    </row>
    <row r="753" spans="1:7" s="35" customFormat="1" x14ac:dyDescent="0.25">
      <c r="A753" s="61" t="s">
        <v>131</v>
      </c>
      <c r="B753" s="61" t="s">
        <v>196</v>
      </c>
      <c r="C753" s="61">
        <v>12</v>
      </c>
      <c r="D753" s="61">
        <v>12</v>
      </c>
      <c r="E753" s="61">
        <v>12</v>
      </c>
      <c r="F753" s="61">
        <v>0</v>
      </c>
      <c r="G753" s="61">
        <v>0</v>
      </c>
    </row>
    <row r="754" spans="1:7" s="35" customFormat="1" x14ac:dyDescent="0.25">
      <c r="A754" s="35" t="s">
        <v>131</v>
      </c>
      <c r="B754" s="35" t="s">
        <v>182</v>
      </c>
      <c r="C754" s="35">
        <v>3</v>
      </c>
      <c r="D754" s="35">
        <v>2</v>
      </c>
      <c r="E754" s="35">
        <v>2</v>
      </c>
      <c r="F754" s="35">
        <v>0</v>
      </c>
      <c r="G754" s="35">
        <v>0</v>
      </c>
    </row>
    <row r="755" spans="1:7" s="35" customFormat="1" x14ac:dyDescent="0.25">
      <c r="A755" s="61" t="s">
        <v>131</v>
      </c>
      <c r="B755" s="61" t="s">
        <v>182</v>
      </c>
      <c r="C755" s="61">
        <v>13</v>
      </c>
      <c r="D755" s="61">
        <v>10</v>
      </c>
      <c r="E755" s="61">
        <v>10</v>
      </c>
      <c r="F755" s="61">
        <v>0</v>
      </c>
      <c r="G755" s="61">
        <v>0</v>
      </c>
    </row>
    <row r="756" spans="1:7" s="35" customFormat="1" x14ac:dyDescent="0.25">
      <c r="A756" s="61" t="s">
        <v>131</v>
      </c>
      <c r="B756" s="61" t="s">
        <v>10</v>
      </c>
      <c r="C756" s="61">
        <v>1</v>
      </c>
      <c r="D756" s="61">
        <v>1</v>
      </c>
      <c r="E756" s="61">
        <v>0</v>
      </c>
      <c r="F756" s="61">
        <v>1</v>
      </c>
      <c r="G756" s="61">
        <v>0</v>
      </c>
    </row>
    <row r="757" spans="1:7" s="35" customFormat="1" x14ac:dyDescent="0.25">
      <c r="A757" s="35" t="s">
        <v>131</v>
      </c>
      <c r="B757" s="35" t="s">
        <v>11</v>
      </c>
      <c r="C757" s="35">
        <v>2</v>
      </c>
      <c r="D757" s="35">
        <v>2</v>
      </c>
      <c r="E757" s="35">
        <v>1</v>
      </c>
      <c r="F757" s="35">
        <v>1</v>
      </c>
      <c r="G757" s="35">
        <v>0</v>
      </c>
    </row>
    <row r="758" spans="1:7" s="35" customFormat="1" x14ac:dyDescent="0.25">
      <c r="A758" s="61" t="s">
        <v>131</v>
      </c>
      <c r="B758" s="61" t="s">
        <v>11</v>
      </c>
      <c r="C758" s="61">
        <v>8</v>
      </c>
      <c r="D758" s="61">
        <v>8</v>
      </c>
      <c r="E758" s="61">
        <v>5</v>
      </c>
      <c r="F758" s="61">
        <v>3</v>
      </c>
      <c r="G758" s="61">
        <v>0</v>
      </c>
    </row>
    <row r="759" spans="1:7" s="35" customFormat="1" x14ac:dyDescent="0.25">
      <c r="A759" s="35" t="s">
        <v>131</v>
      </c>
      <c r="B759" s="35" t="s">
        <v>12</v>
      </c>
      <c r="C759" s="35">
        <v>1</v>
      </c>
      <c r="D759" s="35">
        <v>1</v>
      </c>
      <c r="E759" s="35">
        <v>1</v>
      </c>
      <c r="F759" s="35">
        <v>0</v>
      </c>
      <c r="G759" s="35">
        <v>0</v>
      </c>
    </row>
    <row r="760" spans="1:7" s="35" customFormat="1" x14ac:dyDescent="0.25">
      <c r="A760" s="62" t="s">
        <v>131</v>
      </c>
      <c r="B760" s="62" t="s">
        <v>13</v>
      </c>
      <c r="C760" s="62">
        <v>21</v>
      </c>
      <c r="D760" s="62">
        <v>21</v>
      </c>
      <c r="E760" s="62">
        <v>16</v>
      </c>
      <c r="F760" s="62">
        <v>5</v>
      </c>
      <c r="G760" s="62">
        <v>0</v>
      </c>
    </row>
    <row r="761" spans="1:7" s="35" customFormat="1" x14ac:dyDescent="0.25">
      <c r="A761" s="62" t="s">
        <v>131</v>
      </c>
      <c r="B761" s="62" t="s">
        <v>15</v>
      </c>
      <c r="C761" s="62">
        <v>2</v>
      </c>
      <c r="D761" s="62">
        <v>2</v>
      </c>
      <c r="E761" s="62">
        <v>2</v>
      </c>
      <c r="F761" s="62">
        <v>0</v>
      </c>
      <c r="G761" s="62">
        <v>0</v>
      </c>
    </row>
    <row r="762" spans="1:7" s="35" customFormat="1" x14ac:dyDescent="0.25">
      <c r="A762" s="62" t="s">
        <v>74</v>
      </c>
      <c r="B762" s="62" t="s">
        <v>181</v>
      </c>
      <c r="C762" s="62">
        <v>1</v>
      </c>
      <c r="D762" s="62">
        <v>0</v>
      </c>
      <c r="E762" s="62">
        <v>0</v>
      </c>
      <c r="F762" s="62">
        <v>0</v>
      </c>
      <c r="G762" s="62">
        <v>0</v>
      </c>
    </row>
    <row r="763" spans="1:7" s="35" customFormat="1" x14ac:dyDescent="0.25">
      <c r="A763" s="63" t="s">
        <v>74</v>
      </c>
      <c r="B763" s="63" t="s">
        <v>6</v>
      </c>
      <c r="C763" s="63">
        <v>1</v>
      </c>
      <c r="D763" s="63">
        <v>1</v>
      </c>
      <c r="E763" s="63">
        <v>0</v>
      </c>
      <c r="F763" s="63">
        <v>1</v>
      </c>
      <c r="G763" s="63">
        <v>0</v>
      </c>
    </row>
    <row r="764" spans="1:7" s="35" customFormat="1" x14ac:dyDescent="0.25">
      <c r="A764" s="62" t="s">
        <v>74</v>
      </c>
      <c r="B764" s="62" t="s">
        <v>6</v>
      </c>
      <c r="C764" s="62">
        <v>9</v>
      </c>
      <c r="D764" s="62">
        <v>9</v>
      </c>
      <c r="E764" s="62">
        <v>8</v>
      </c>
      <c r="F764" s="62">
        <v>1</v>
      </c>
      <c r="G764" s="62">
        <v>0</v>
      </c>
    </row>
    <row r="765" spans="1:7" s="35" customFormat="1" x14ac:dyDescent="0.25">
      <c r="A765" s="62" t="s">
        <v>74</v>
      </c>
      <c r="B765" s="62" t="s">
        <v>197</v>
      </c>
      <c r="C765" s="62">
        <v>33</v>
      </c>
      <c r="D765" s="62">
        <v>33</v>
      </c>
      <c r="E765" s="62">
        <v>32</v>
      </c>
      <c r="F765" s="62">
        <v>1</v>
      </c>
      <c r="G765" s="62">
        <v>0</v>
      </c>
    </row>
    <row r="766" spans="1:7" s="35" customFormat="1" x14ac:dyDescent="0.25">
      <c r="A766" s="63" t="s">
        <v>74</v>
      </c>
      <c r="B766" s="59" t="s">
        <v>198</v>
      </c>
      <c r="C766" s="63">
        <v>4</v>
      </c>
      <c r="D766" s="63">
        <v>3</v>
      </c>
      <c r="E766" s="63">
        <v>3</v>
      </c>
      <c r="F766" s="63">
        <v>0</v>
      </c>
      <c r="G766" s="63">
        <v>0</v>
      </c>
    </row>
    <row r="767" spans="1:7" s="35" customFormat="1" x14ac:dyDescent="0.25">
      <c r="A767" s="61" t="s">
        <v>74</v>
      </c>
      <c r="B767" s="61" t="s">
        <v>198</v>
      </c>
      <c r="C767" s="61">
        <v>50</v>
      </c>
      <c r="D767" s="61">
        <v>50</v>
      </c>
      <c r="E767" s="61">
        <v>40</v>
      </c>
      <c r="F767" s="61">
        <v>10</v>
      </c>
      <c r="G767" s="61">
        <v>0</v>
      </c>
    </row>
    <row r="768" spans="1:7" s="35" customFormat="1" x14ac:dyDescent="0.25">
      <c r="A768" s="61" t="s">
        <v>74</v>
      </c>
      <c r="B768" s="61" t="s">
        <v>196</v>
      </c>
      <c r="C768" s="61">
        <v>69</v>
      </c>
      <c r="D768" s="61">
        <v>69</v>
      </c>
      <c r="E768" s="61">
        <v>62</v>
      </c>
      <c r="F768" s="61">
        <v>7</v>
      </c>
      <c r="G768" s="61">
        <v>0</v>
      </c>
    </row>
    <row r="769" spans="1:7" s="35" customFormat="1" x14ac:dyDescent="0.25">
      <c r="A769" s="61" t="s">
        <v>74</v>
      </c>
      <c r="B769" s="61" t="s">
        <v>182</v>
      </c>
      <c r="C769" s="61">
        <v>1</v>
      </c>
      <c r="D769" s="61">
        <v>1</v>
      </c>
      <c r="E769" s="61">
        <v>1</v>
      </c>
      <c r="F769" s="61">
        <v>0</v>
      </c>
      <c r="G769" s="61">
        <v>0</v>
      </c>
    </row>
    <row r="770" spans="1:7" s="35" customFormat="1" x14ac:dyDescent="0.25">
      <c r="A770" s="63" t="s">
        <v>74</v>
      </c>
      <c r="B770" s="63" t="s">
        <v>13</v>
      </c>
      <c r="C770" s="63">
        <v>1</v>
      </c>
      <c r="D770" s="63">
        <v>1</v>
      </c>
      <c r="E770" s="63">
        <v>1</v>
      </c>
      <c r="F770" s="63">
        <v>0</v>
      </c>
      <c r="G770" s="63">
        <v>0</v>
      </c>
    </row>
    <row r="771" spans="1:7" s="35" customFormat="1" x14ac:dyDescent="0.25">
      <c r="A771" s="62" t="s">
        <v>74</v>
      </c>
      <c r="B771" s="62" t="s">
        <v>13</v>
      </c>
      <c r="C771" s="62">
        <v>82</v>
      </c>
      <c r="D771" s="62">
        <v>82</v>
      </c>
      <c r="E771" s="62">
        <v>80</v>
      </c>
      <c r="F771" s="62">
        <v>2</v>
      </c>
      <c r="G771" s="62">
        <v>0</v>
      </c>
    </row>
    <row r="772" spans="1:7" s="35" customFormat="1" x14ac:dyDescent="0.25">
      <c r="A772" s="62" t="s">
        <v>74</v>
      </c>
      <c r="B772" s="62" t="s">
        <v>15</v>
      </c>
      <c r="C772" s="62">
        <v>5</v>
      </c>
      <c r="D772" s="62">
        <v>5</v>
      </c>
      <c r="E772" s="62">
        <v>5</v>
      </c>
      <c r="F772" s="62">
        <v>0</v>
      </c>
      <c r="G772" s="62">
        <v>0</v>
      </c>
    </row>
    <row r="773" spans="1:7" s="35" customFormat="1" x14ac:dyDescent="0.25">
      <c r="A773" s="62" t="s">
        <v>75</v>
      </c>
      <c r="B773" s="62" t="s">
        <v>1</v>
      </c>
      <c r="C773" s="62">
        <v>1</v>
      </c>
      <c r="D773" s="62">
        <v>1</v>
      </c>
      <c r="E773" s="62">
        <v>1</v>
      </c>
      <c r="F773" s="62">
        <v>0</v>
      </c>
      <c r="G773" s="62">
        <v>0</v>
      </c>
    </row>
    <row r="774" spans="1:7" s="35" customFormat="1" x14ac:dyDescent="0.25">
      <c r="A774" s="63" t="s">
        <v>75</v>
      </c>
      <c r="B774" s="59" t="s">
        <v>197</v>
      </c>
      <c r="C774" s="63">
        <v>2</v>
      </c>
      <c r="D774" s="63">
        <v>2</v>
      </c>
      <c r="E774" s="63">
        <v>1</v>
      </c>
      <c r="F774" s="63">
        <v>1</v>
      </c>
      <c r="G774" s="63">
        <v>0</v>
      </c>
    </row>
    <row r="775" spans="1:7" s="35" customFormat="1" x14ac:dyDescent="0.25">
      <c r="A775" s="62" t="s">
        <v>75</v>
      </c>
      <c r="B775" s="62" t="s">
        <v>197</v>
      </c>
      <c r="C775" s="62">
        <v>14</v>
      </c>
      <c r="D775" s="62">
        <v>14</v>
      </c>
      <c r="E775" s="62">
        <v>13</v>
      </c>
      <c r="F775" s="62">
        <v>1</v>
      </c>
      <c r="G775" s="62">
        <v>0</v>
      </c>
    </row>
    <row r="776" spans="1:7" s="35" customFormat="1" x14ac:dyDescent="0.25">
      <c r="A776" s="63" t="s">
        <v>75</v>
      </c>
      <c r="B776" s="59" t="s">
        <v>198</v>
      </c>
      <c r="C776" s="63">
        <v>4</v>
      </c>
      <c r="D776" s="63">
        <v>3</v>
      </c>
      <c r="E776" s="63">
        <v>3</v>
      </c>
      <c r="F776" s="63">
        <v>0</v>
      </c>
      <c r="G776" s="63">
        <v>0</v>
      </c>
    </row>
    <row r="777" spans="1:7" s="35" customFormat="1" x14ac:dyDescent="0.25">
      <c r="A777" s="61" t="s">
        <v>75</v>
      </c>
      <c r="B777" s="61" t="s">
        <v>198</v>
      </c>
      <c r="C777" s="61">
        <v>30</v>
      </c>
      <c r="D777" s="61">
        <v>30</v>
      </c>
      <c r="E777" s="61">
        <v>25</v>
      </c>
      <c r="F777" s="61">
        <v>5</v>
      </c>
      <c r="G777" s="61">
        <v>0</v>
      </c>
    </row>
    <row r="778" spans="1:7" s="35" customFormat="1" x14ac:dyDescent="0.25">
      <c r="A778" s="35" t="s">
        <v>75</v>
      </c>
      <c r="B778" s="59" t="s">
        <v>196</v>
      </c>
      <c r="C778" s="35">
        <v>2</v>
      </c>
      <c r="D778" s="35">
        <v>2</v>
      </c>
      <c r="E778" s="35">
        <v>2</v>
      </c>
      <c r="F778" s="35">
        <v>0</v>
      </c>
      <c r="G778" s="35">
        <v>0</v>
      </c>
    </row>
    <row r="779" spans="1:7" s="35" customFormat="1" x14ac:dyDescent="0.25">
      <c r="A779" s="61" t="s">
        <v>75</v>
      </c>
      <c r="B779" s="61" t="s">
        <v>196</v>
      </c>
      <c r="C779" s="61">
        <v>25</v>
      </c>
      <c r="D779" s="61">
        <v>25</v>
      </c>
      <c r="E779" s="61">
        <v>22</v>
      </c>
      <c r="F779" s="61">
        <v>3</v>
      </c>
      <c r="G779" s="61">
        <v>0</v>
      </c>
    </row>
    <row r="780" spans="1:7" s="35" customFormat="1" x14ac:dyDescent="0.25">
      <c r="A780" s="61" t="s">
        <v>75</v>
      </c>
      <c r="B780" s="61" t="s">
        <v>182</v>
      </c>
      <c r="C780" s="61">
        <v>5</v>
      </c>
      <c r="D780" s="61">
        <v>5</v>
      </c>
      <c r="E780" s="61">
        <v>5</v>
      </c>
      <c r="F780" s="61">
        <v>0</v>
      </c>
      <c r="G780" s="61">
        <v>0</v>
      </c>
    </row>
    <row r="781" spans="1:7" s="35" customFormat="1" x14ac:dyDescent="0.25">
      <c r="A781" s="35" t="s">
        <v>75</v>
      </c>
      <c r="B781" s="35" t="s">
        <v>11</v>
      </c>
      <c r="C781" s="35">
        <v>1</v>
      </c>
      <c r="D781" s="35">
        <v>1</v>
      </c>
      <c r="E781" s="35">
        <v>1</v>
      </c>
      <c r="F781" s="35">
        <v>0</v>
      </c>
      <c r="G781" s="35">
        <v>0</v>
      </c>
    </row>
    <row r="782" spans="1:7" s="35" customFormat="1" x14ac:dyDescent="0.25">
      <c r="A782" s="61" t="s">
        <v>75</v>
      </c>
      <c r="B782" s="61" t="s">
        <v>11</v>
      </c>
      <c r="C782" s="61">
        <v>7</v>
      </c>
      <c r="D782" s="61">
        <v>7</v>
      </c>
      <c r="E782" s="61">
        <v>4</v>
      </c>
      <c r="F782" s="61">
        <v>3</v>
      </c>
      <c r="G782" s="61">
        <v>0</v>
      </c>
    </row>
    <row r="783" spans="1:7" s="35" customFormat="1" x14ac:dyDescent="0.25">
      <c r="A783" s="61" t="s">
        <v>75</v>
      </c>
      <c r="B783" s="61" t="s">
        <v>12</v>
      </c>
      <c r="C783" s="61">
        <v>1</v>
      </c>
      <c r="D783" s="61">
        <v>1</v>
      </c>
      <c r="E783" s="61">
        <v>1</v>
      </c>
      <c r="F783" s="61">
        <v>0</v>
      </c>
      <c r="G783" s="61">
        <v>0</v>
      </c>
    </row>
    <row r="784" spans="1:7" s="35" customFormat="1" x14ac:dyDescent="0.25">
      <c r="A784" s="63" t="s">
        <v>75</v>
      </c>
      <c r="B784" s="63" t="s">
        <v>13</v>
      </c>
      <c r="C784" s="63">
        <v>3</v>
      </c>
      <c r="D784" s="63">
        <v>3</v>
      </c>
      <c r="E784" s="63">
        <v>3</v>
      </c>
      <c r="F784" s="63">
        <v>0</v>
      </c>
      <c r="G784" s="63">
        <v>0</v>
      </c>
    </row>
    <row r="785" spans="1:7" s="35" customFormat="1" x14ac:dyDescent="0.25">
      <c r="A785" s="62" t="s">
        <v>75</v>
      </c>
      <c r="B785" s="62" t="s">
        <v>13</v>
      </c>
      <c r="C785" s="62">
        <v>25</v>
      </c>
      <c r="D785" s="62">
        <v>25</v>
      </c>
      <c r="E785" s="62">
        <v>23</v>
      </c>
      <c r="F785" s="62">
        <v>2</v>
      </c>
      <c r="G785" s="62">
        <v>0</v>
      </c>
    </row>
    <row r="786" spans="1:7" s="35" customFormat="1" x14ac:dyDescent="0.25">
      <c r="A786" s="62" t="s">
        <v>36</v>
      </c>
      <c r="B786" s="62" t="s">
        <v>1</v>
      </c>
      <c r="C786" s="62">
        <v>4</v>
      </c>
      <c r="D786" s="62">
        <v>3</v>
      </c>
      <c r="E786" s="62">
        <v>3</v>
      </c>
      <c r="F786" s="62">
        <v>0</v>
      </c>
      <c r="G786" s="62">
        <v>0</v>
      </c>
    </row>
    <row r="787" spans="1:7" s="35" customFormat="1" x14ac:dyDescent="0.25">
      <c r="A787" s="63" t="s">
        <v>36</v>
      </c>
      <c r="B787" s="63" t="s">
        <v>6</v>
      </c>
      <c r="C787" s="63">
        <v>4</v>
      </c>
      <c r="D787" s="63">
        <v>4</v>
      </c>
      <c r="E787" s="63">
        <v>2</v>
      </c>
      <c r="F787" s="63">
        <v>2</v>
      </c>
      <c r="G787" s="63">
        <v>0</v>
      </c>
    </row>
    <row r="788" spans="1:7" s="35" customFormat="1" x14ac:dyDescent="0.25">
      <c r="A788" s="62" t="s">
        <v>36</v>
      </c>
      <c r="B788" s="62" t="s">
        <v>6</v>
      </c>
      <c r="C788" s="62">
        <v>18</v>
      </c>
      <c r="D788" s="62">
        <v>17</v>
      </c>
      <c r="E788" s="62">
        <v>16</v>
      </c>
      <c r="F788" s="62">
        <v>1</v>
      </c>
      <c r="G788" s="62">
        <v>0</v>
      </c>
    </row>
    <row r="789" spans="1:7" s="35" customFormat="1" x14ac:dyDescent="0.25">
      <c r="A789" s="63" t="s">
        <v>36</v>
      </c>
      <c r="B789" s="59" t="s">
        <v>197</v>
      </c>
      <c r="C789" s="63">
        <v>7</v>
      </c>
      <c r="D789" s="63">
        <v>6</v>
      </c>
      <c r="E789" s="63">
        <v>3</v>
      </c>
      <c r="F789" s="63">
        <v>3</v>
      </c>
      <c r="G789" s="63">
        <v>0</v>
      </c>
    </row>
    <row r="790" spans="1:7" s="35" customFormat="1" x14ac:dyDescent="0.25">
      <c r="A790" s="62" t="s">
        <v>36</v>
      </c>
      <c r="B790" s="62" t="s">
        <v>197</v>
      </c>
      <c r="C790" s="62">
        <v>58</v>
      </c>
      <c r="D790" s="62">
        <v>56</v>
      </c>
      <c r="E790" s="62">
        <v>48</v>
      </c>
      <c r="F790" s="62">
        <v>8</v>
      </c>
      <c r="G790" s="62">
        <v>0</v>
      </c>
    </row>
    <row r="791" spans="1:7" s="35" customFormat="1" x14ac:dyDescent="0.25">
      <c r="A791" s="63" t="s">
        <v>36</v>
      </c>
      <c r="B791" s="59" t="s">
        <v>198</v>
      </c>
      <c r="C791" s="63">
        <v>11</v>
      </c>
      <c r="D791" s="63">
        <v>8</v>
      </c>
      <c r="E791" s="63">
        <v>5</v>
      </c>
      <c r="F791" s="63">
        <v>3</v>
      </c>
      <c r="G791" s="63">
        <v>0</v>
      </c>
    </row>
    <row r="792" spans="1:7" s="35" customFormat="1" x14ac:dyDescent="0.25">
      <c r="A792" s="61" t="s">
        <v>36</v>
      </c>
      <c r="B792" s="61" t="s">
        <v>198</v>
      </c>
      <c r="C792" s="61">
        <v>89</v>
      </c>
      <c r="D792" s="61">
        <v>85</v>
      </c>
      <c r="E792" s="61">
        <v>76</v>
      </c>
      <c r="F792" s="61">
        <v>9</v>
      </c>
      <c r="G792" s="61">
        <v>0</v>
      </c>
    </row>
    <row r="793" spans="1:7" s="35" customFormat="1" x14ac:dyDescent="0.25">
      <c r="A793" s="35" t="s">
        <v>36</v>
      </c>
      <c r="B793" s="59" t="s">
        <v>196</v>
      </c>
      <c r="C793" s="35">
        <v>11</v>
      </c>
      <c r="D793" s="35">
        <v>11</v>
      </c>
      <c r="E793" s="35">
        <v>6</v>
      </c>
      <c r="F793" s="35">
        <v>5</v>
      </c>
      <c r="G793" s="35">
        <v>0</v>
      </c>
    </row>
    <row r="794" spans="1:7" s="35" customFormat="1" x14ac:dyDescent="0.25">
      <c r="A794" s="61" t="s">
        <v>36</v>
      </c>
      <c r="B794" s="61" t="s">
        <v>196</v>
      </c>
      <c r="C794" s="61">
        <v>87</v>
      </c>
      <c r="D794" s="61">
        <v>84</v>
      </c>
      <c r="E794" s="61">
        <v>82</v>
      </c>
      <c r="F794" s="61">
        <v>2</v>
      </c>
      <c r="G794" s="61">
        <v>1</v>
      </c>
    </row>
    <row r="795" spans="1:7" s="35" customFormat="1" x14ac:dyDescent="0.25">
      <c r="A795" s="35" t="s">
        <v>36</v>
      </c>
      <c r="B795" s="35" t="s">
        <v>182</v>
      </c>
      <c r="C795" s="35">
        <v>11</v>
      </c>
      <c r="D795" s="35">
        <v>11</v>
      </c>
      <c r="E795" s="35">
        <v>11</v>
      </c>
      <c r="F795" s="35">
        <v>0</v>
      </c>
      <c r="G795" s="35">
        <v>0</v>
      </c>
    </row>
    <row r="796" spans="1:7" s="35" customFormat="1" x14ac:dyDescent="0.25">
      <c r="A796" s="61" t="s">
        <v>36</v>
      </c>
      <c r="B796" s="61" t="s">
        <v>182</v>
      </c>
      <c r="C796" s="61">
        <v>14</v>
      </c>
      <c r="D796" s="61">
        <v>14</v>
      </c>
      <c r="E796" s="61">
        <v>14</v>
      </c>
      <c r="F796" s="61">
        <v>0</v>
      </c>
      <c r="G796" s="61">
        <v>0</v>
      </c>
    </row>
    <row r="797" spans="1:7" s="35" customFormat="1" x14ac:dyDescent="0.25">
      <c r="A797" s="35" t="s">
        <v>36</v>
      </c>
      <c r="B797" s="35" t="s">
        <v>11</v>
      </c>
      <c r="C797" s="35">
        <v>1</v>
      </c>
      <c r="D797" s="35">
        <v>1</v>
      </c>
      <c r="E797" s="35">
        <v>1</v>
      </c>
      <c r="F797" s="35">
        <v>0</v>
      </c>
      <c r="G797" s="35">
        <v>0</v>
      </c>
    </row>
    <row r="798" spans="1:7" s="35" customFormat="1" x14ac:dyDescent="0.25">
      <c r="A798" s="61" t="s">
        <v>36</v>
      </c>
      <c r="B798" s="61" t="s">
        <v>11</v>
      </c>
      <c r="C798" s="61">
        <v>23</v>
      </c>
      <c r="D798" s="61">
        <v>21</v>
      </c>
      <c r="E798" s="61">
        <v>17</v>
      </c>
      <c r="F798" s="61">
        <v>4</v>
      </c>
      <c r="G798" s="61">
        <v>0</v>
      </c>
    </row>
    <row r="799" spans="1:7" s="35" customFormat="1" x14ac:dyDescent="0.25">
      <c r="A799" s="35" t="s">
        <v>36</v>
      </c>
      <c r="B799" s="35" t="s">
        <v>12</v>
      </c>
      <c r="C799" s="35">
        <v>2</v>
      </c>
      <c r="D799" s="35">
        <v>1</v>
      </c>
      <c r="E799" s="35">
        <v>1</v>
      </c>
      <c r="F799" s="35">
        <v>0</v>
      </c>
      <c r="G799" s="35">
        <v>0</v>
      </c>
    </row>
    <row r="800" spans="1:7" s="35" customFormat="1" x14ac:dyDescent="0.25">
      <c r="A800" s="63" t="s">
        <v>36</v>
      </c>
      <c r="B800" s="63" t="s">
        <v>13</v>
      </c>
      <c r="C800" s="63">
        <v>3</v>
      </c>
      <c r="D800" s="63">
        <v>3</v>
      </c>
      <c r="E800" s="63">
        <v>3</v>
      </c>
      <c r="F800" s="63">
        <v>0</v>
      </c>
      <c r="G800" s="63">
        <v>0</v>
      </c>
    </row>
    <row r="801" spans="1:7" s="35" customFormat="1" x14ac:dyDescent="0.25">
      <c r="A801" s="62" t="s">
        <v>36</v>
      </c>
      <c r="B801" s="62" t="s">
        <v>13</v>
      </c>
      <c r="C801" s="62">
        <v>61</v>
      </c>
      <c r="D801" s="62">
        <v>61</v>
      </c>
      <c r="E801" s="62">
        <v>47</v>
      </c>
      <c r="F801" s="62">
        <v>14</v>
      </c>
      <c r="G801" s="62">
        <v>0</v>
      </c>
    </row>
    <row r="802" spans="1:7" s="35" customFormat="1" x14ac:dyDescent="0.25">
      <c r="A802" s="63" t="s">
        <v>36</v>
      </c>
      <c r="B802" s="63" t="s">
        <v>15</v>
      </c>
      <c r="C802" s="63">
        <v>1</v>
      </c>
      <c r="D802" s="63">
        <v>1</v>
      </c>
      <c r="E802" s="63">
        <v>1</v>
      </c>
      <c r="F802" s="63">
        <v>0</v>
      </c>
      <c r="G802" s="63">
        <v>0</v>
      </c>
    </row>
    <row r="803" spans="1:7" s="35" customFormat="1" x14ac:dyDescent="0.25">
      <c r="A803" s="62" t="s">
        <v>36</v>
      </c>
      <c r="B803" s="62" t="s">
        <v>15</v>
      </c>
      <c r="C803" s="62">
        <v>5</v>
      </c>
      <c r="D803" s="62">
        <v>5</v>
      </c>
      <c r="E803" s="62">
        <v>2</v>
      </c>
      <c r="F803" s="62">
        <v>3</v>
      </c>
      <c r="G803" s="62">
        <v>0</v>
      </c>
    </row>
    <row r="804" spans="1:7" s="35" customFormat="1" x14ac:dyDescent="0.25">
      <c r="A804" s="62" t="s">
        <v>76</v>
      </c>
      <c r="B804" s="62" t="s">
        <v>1</v>
      </c>
      <c r="C804" s="62">
        <v>2</v>
      </c>
      <c r="D804" s="62">
        <v>2</v>
      </c>
      <c r="E804" s="62">
        <v>2</v>
      </c>
      <c r="F804" s="62">
        <v>0</v>
      </c>
      <c r="G804" s="62">
        <v>0</v>
      </c>
    </row>
    <row r="805" spans="1:7" s="35" customFormat="1" x14ac:dyDescent="0.25">
      <c r="A805" s="62" t="s">
        <v>76</v>
      </c>
      <c r="B805" s="62" t="s">
        <v>6</v>
      </c>
      <c r="C805" s="62">
        <v>11</v>
      </c>
      <c r="D805" s="62">
        <v>10</v>
      </c>
      <c r="E805" s="62">
        <v>10</v>
      </c>
      <c r="F805" s="62">
        <v>0</v>
      </c>
      <c r="G805" s="62">
        <v>0</v>
      </c>
    </row>
    <row r="806" spans="1:7" s="35" customFormat="1" x14ac:dyDescent="0.25">
      <c r="A806" s="63" t="s">
        <v>76</v>
      </c>
      <c r="B806" s="59" t="s">
        <v>197</v>
      </c>
      <c r="C806" s="63">
        <v>22</v>
      </c>
      <c r="D806" s="63">
        <v>21</v>
      </c>
      <c r="E806" s="63">
        <v>21</v>
      </c>
      <c r="F806" s="63">
        <v>0</v>
      </c>
      <c r="G806" s="63">
        <v>0</v>
      </c>
    </row>
    <row r="807" spans="1:7" s="35" customFormat="1" x14ac:dyDescent="0.25">
      <c r="A807" s="62" t="s">
        <v>76</v>
      </c>
      <c r="B807" s="62" t="s">
        <v>197</v>
      </c>
      <c r="C807" s="62">
        <v>53</v>
      </c>
      <c r="D807" s="62">
        <v>52</v>
      </c>
      <c r="E807" s="62">
        <v>50</v>
      </c>
      <c r="F807" s="62">
        <v>2</v>
      </c>
      <c r="G807" s="62">
        <v>0</v>
      </c>
    </row>
    <row r="808" spans="1:7" s="35" customFormat="1" x14ac:dyDescent="0.25">
      <c r="A808" s="63" t="s">
        <v>76</v>
      </c>
      <c r="B808" s="59" t="s">
        <v>198</v>
      </c>
      <c r="C808" s="63">
        <v>7</v>
      </c>
      <c r="D808" s="63">
        <v>7</v>
      </c>
      <c r="E808" s="63">
        <v>5</v>
      </c>
      <c r="F808" s="63">
        <v>2</v>
      </c>
      <c r="G808" s="63">
        <v>0</v>
      </c>
    </row>
    <row r="809" spans="1:7" s="35" customFormat="1" x14ac:dyDescent="0.25">
      <c r="A809" s="61" t="s">
        <v>76</v>
      </c>
      <c r="B809" s="61" t="s">
        <v>198</v>
      </c>
      <c r="C809" s="61">
        <v>82</v>
      </c>
      <c r="D809" s="61">
        <v>79</v>
      </c>
      <c r="E809" s="61">
        <v>77</v>
      </c>
      <c r="F809" s="61">
        <v>2</v>
      </c>
      <c r="G809" s="61">
        <v>1</v>
      </c>
    </row>
    <row r="810" spans="1:7" s="35" customFormat="1" x14ac:dyDescent="0.25">
      <c r="A810" s="35" t="s">
        <v>76</v>
      </c>
      <c r="B810" s="59" t="s">
        <v>196</v>
      </c>
      <c r="C810" s="35">
        <v>7</v>
      </c>
      <c r="D810" s="35">
        <v>7</v>
      </c>
      <c r="E810" s="35">
        <v>2</v>
      </c>
      <c r="F810" s="35">
        <v>5</v>
      </c>
      <c r="G810" s="35">
        <v>0</v>
      </c>
    </row>
    <row r="811" spans="1:7" s="35" customFormat="1" x14ac:dyDescent="0.25">
      <c r="A811" s="61" t="s">
        <v>76</v>
      </c>
      <c r="B811" s="61" t="s">
        <v>196</v>
      </c>
      <c r="C811" s="61">
        <v>111</v>
      </c>
      <c r="D811" s="61">
        <v>111</v>
      </c>
      <c r="E811" s="61">
        <v>104</v>
      </c>
      <c r="F811" s="61">
        <v>7</v>
      </c>
      <c r="G811" s="61">
        <v>0</v>
      </c>
    </row>
    <row r="812" spans="1:7" s="35" customFormat="1" x14ac:dyDescent="0.25">
      <c r="A812" s="61" t="s">
        <v>76</v>
      </c>
      <c r="B812" s="61" t="s">
        <v>182</v>
      </c>
      <c r="C812" s="61">
        <v>11</v>
      </c>
      <c r="D812" s="61">
        <v>11</v>
      </c>
      <c r="E812" s="61">
        <v>11</v>
      </c>
      <c r="F812" s="61">
        <v>0</v>
      </c>
      <c r="G812" s="61">
        <v>0</v>
      </c>
    </row>
    <row r="813" spans="1:7" s="35" customFormat="1" x14ac:dyDescent="0.25">
      <c r="A813" s="35" t="s">
        <v>76</v>
      </c>
      <c r="B813" s="35" t="s">
        <v>10</v>
      </c>
      <c r="C813" s="35">
        <v>1</v>
      </c>
      <c r="D813" s="35">
        <v>1</v>
      </c>
      <c r="E813" s="35">
        <v>1</v>
      </c>
      <c r="F813" s="35">
        <v>0</v>
      </c>
      <c r="G813" s="35">
        <v>0</v>
      </c>
    </row>
    <row r="814" spans="1:7" s="35" customFormat="1" x14ac:dyDescent="0.25">
      <c r="A814" s="61" t="s">
        <v>76</v>
      </c>
      <c r="B814" s="61" t="s">
        <v>10</v>
      </c>
      <c r="C814" s="61">
        <v>1</v>
      </c>
      <c r="D814" s="61">
        <v>1</v>
      </c>
      <c r="E814" s="61">
        <v>1</v>
      </c>
      <c r="F814" s="61">
        <v>0</v>
      </c>
      <c r="G814" s="61">
        <v>0</v>
      </c>
    </row>
    <row r="815" spans="1:7" s="35" customFormat="1" x14ac:dyDescent="0.25">
      <c r="A815" s="35" t="s">
        <v>76</v>
      </c>
      <c r="B815" s="35" t="s">
        <v>11</v>
      </c>
      <c r="C815" s="35">
        <v>1</v>
      </c>
      <c r="D815" s="35">
        <v>1</v>
      </c>
      <c r="E815" s="35">
        <v>1</v>
      </c>
      <c r="F815" s="35">
        <v>0</v>
      </c>
      <c r="G815" s="35">
        <v>0</v>
      </c>
    </row>
    <row r="816" spans="1:7" s="35" customFormat="1" x14ac:dyDescent="0.25">
      <c r="A816" s="61" t="s">
        <v>76</v>
      </c>
      <c r="B816" s="61" t="s">
        <v>11</v>
      </c>
      <c r="C816" s="61">
        <v>25</v>
      </c>
      <c r="D816" s="61">
        <v>23</v>
      </c>
      <c r="E816" s="61">
        <v>23</v>
      </c>
      <c r="F816" s="61">
        <v>0</v>
      </c>
      <c r="G816" s="61">
        <v>0</v>
      </c>
    </row>
    <row r="817" spans="1:7" s="35" customFormat="1" x14ac:dyDescent="0.25">
      <c r="A817" s="61" t="s">
        <v>76</v>
      </c>
      <c r="B817" s="61" t="s">
        <v>12</v>
      </c>
      <c r="C817" s="61">
        <v>7</v>
      </c>
      <c r="D817" s="61">
        <v>7</v>
      </c>
      <c r="E817" s="61">
        <v>6</v>
      </c>
      <c r="F817" s="61">
        <v>1</v>
      </c>
      <c r="G817" s="61">
        <v>0</v>
      </c>
    </row>
    <row r="818" spans="1:7" s="35" customFormat="1" x14ac:dyDescent="0.25">
      <c r="A818" s="63" t="s">
        <v>76</v>
      </c>
      <c r="B818" s="63" t="s">
        <v>13</v>
      </c>
      <c r="C818" s="63">
        <v>4</v>
      </c>
      <c r="D818" s="63">
        <v>3</v>
      </c>
      <c r="E818" s="63">
        <v>2</v>
      </c>
      <c r="F818" s="63">
        <v>1</v>
      </c>
      <c r="G818" s="63">
        <v>0</v>
      </c>
    </row>
    <row r="819" spans="1:7" s="35" customFormat="1" x14ac:dyDescent="0.25">
      <c r="A819" s="62" t="s">
        <v>76</v>
      </c>
      <c r="B819" s="62" t="s">
        <v>13</v>
      </c>
      <c r="C819" s="62">
        <v>67</v>
      </c>
      <c r="D819" s="62">
        <v>67</v>
      </c>
      <c r="E819" s="62">
        <v>63</v>
      </c>
      <c r="F819" s="62">
        <v>4</v>
      </c>
      <c r="G819" s="62">
        <v>0</v>
      </c>
    </row>
    <row r="820" spans="1:7" s="35" customFormat="1" x14ac:dyDescent="0.25">
      <c r="A820" s="63" t="s">
        <v>76</v>
      </c>
      <c r="B820" s="63" t="s">
        <v>15</v>
      </c>
      <c r="C820" s="63">
        <v>2</v>
      </c>
      <c r="D820" s="63">
        <v>2</v>
      </c>
      <c r="E820" s="63">
        <v>1</v>
      </c>
      <c r="F820" s="63">
        <v>1</v>
      </c>
      <c r="G820" s="63">
        <v>0</v>
      </c>
    </row>
    <row r="821" spans="1:7" s="35" customFormat="1" x14ac:dyDescent="0.25">
      <c r="A821" s="62" t="s">
        <v>76</v>
      </c>
      <c r="B821" s="62" t="s">
        <v>15</v>
      </c>
      <c r="C821" s="62">
        <v>8</v>
      </c>
      <c r="D821" s="62">
        <v>8</v>
      </c>
      <c r="E821" s="62">
        <v>7</v>
      </c>
      <c r="F821" s="62">
        <v>1</v>
      </c>
      <c r="G821" s="62">
        <v>0</v>
      </c>
    </row>
    <row r="822" spans="1:7" s="35" customFormat="1" x14ac:dyDescent="0.25">
      <c r="A822" s="63" t="s">
        <v>132</v>
      </c>
      <c r="B822" s="63" t="s">
        <v>6</v>
      </c>
      <c r="C822" s="63">
        <v>1</v>
      </c>
      <c r="D822" s="63">
        <v>0</v>
      </c>
      <c r="E822" s="63">
        <v>0</v>
      </c>
      <c r="F822" s="63">
        <v>0</v>
      </c>
      <c r="G822" s="63">
        <v>0</v>
      </c>
    </row>
    <row r="823" spans="1:7" s="35" customFormat="1" x14ac:dyDescent="0.25">
      <c r="A823" s="62" t="s">
        <v>132</v>
      </c>
      <c r="B823" s="62" t="s">
        <v>6</v>
      </c>
      <c r="C823" s="62">
        <v>3</v>
      </c>
      <c r="D823" s="62">
        <v>3</v>
      </c>
      <c r="E823" s="62">
        <v>3</v>
      </c>
      <c r="F823" s="62">
        <v>0</v>
      </c>
      <c r="G823" s="62">
        <v>0</v>
      </c>
    </row>
    <row r="824" spans="1:7" s="35" customFormat="1" x14ac:dyDescent="0.25">
      <c r="A824" s="62" t="s">
        <v>132</v>
      </c>
      <c r="B824" s="62" t="s">
        <v>197</v>
      </c>
      <c r="C824" s="62">
        <v>5</v>
      </c>
      <c r="D824" s="62">
        <v>5</v>
      </c>
      <c r="E824" s="62">
        <v>5</v>
      </c>
      <c r="F824" s="62">
        <v>0</v>
      </c>
      <c r="G824" s="62">
        <v>0</v>
      </c>
    </row>
    <row r="825" spans="1:7" s="35" customFormat="1" x14ac:dyDescent="0.25">
      <c r="A825" s="63" t="s">
        <v>132</v>
      </c>
      <c r="B825" s="59" t="s">
        <v>198</v>
      </c>
      <c r="C825" s="63">
        <v>2</v>
      </c>
      <c r="D825" s="63">
        <v>1</v>
      </c>
      <c r="E825" s="63">
        <v>1</v>
      </c>
      <c r="F825" s="63">
        <v>0</v>
      </c>
      <c r="G825" s="63">
        <v>0</v>
      </c>
    </row>
    <row r="826" spans="1:7" s="35" customFormat="1" x14ac:dyDescent="0.25">
      <c r="A826" s="61" t="s">
        <v>132</v>
      </c>
      <c r="B826" s="61" t="s">
        <v>198</v>
      </c>
      <c r="C826" s="61">
        <v>9</v>
      </c>
      <c r="D826" s="61">
        <v>9</v>
      </c>
      <c r="E826" s="61">
        <v>8</v>
      </c>
      <c r="F826" s="61">
        <v>1</v>
      </c>
      <c r="G826" s="61">
        <v>0</v>
      </c>
    </row>
    <row r="827" spans="1:7" s="35" customFormat="1" x14ac:dyDescent="0.25">
      <c r="A827" s="35" t="s">
        <v>132</v>
      </c>
      <c r="B827" s="59" t="s">
        <v>196</v>
      </c>
      <c r="C827" s="35">
        <v>2</v>
      </c>
      <c r="D827" s="35">
        <v>1</v>
      </c>
      <c r="E827" s="35">
        <v>1</v>
      </c>
      <c r="F827" s="35">
        <v>0</v>
      </c>
      <c r="G827" s="35">
        <v>0</v>
      </c>
    </row>
    <row r="828" spans="1:7" s="35" customFormat="1" x14ac:dyDescent="0.25">
      <c r="A828" s="61" t="s">
        <v>132</v>
      </c>
      <c r="B828" s="61" t="s">
        <v>196</v>
      </c>
      <c r="C828" s="61">
        <v>10</v>
      </c>
      <c r="D828" s="61">
        <v>10</v>
      </c>
      <c r="E828" s="61">
        <v>10</v>
      </c>
      <c r="F828" s="61">
        <v>0</v>
      </c>
      <c r="G828" s="61">
        <v>0</v>
      </c>
    </row>
    <row r="829" spans="1:7" s="35" customFormat="1" x14ac:dyDescent="0.25">
      <c r="A829" s="61" t="s">
        <v>132</v>
      </c>
      <c r="B829" s="61" t="s">
        <v>182</v>
      </c>
      <c r="C829" s="61">
        <v>2</v>
      </c>
      <c r="D829" s="61">
        <v>2</v>
      </c>
      <c r="E829" s="61">
        <v>2</v>
      </c>
      <c r="F829" s="61">
        <v>0</v>
      </c>
      <c r="G829" s="61">
        <v>0</v>
      </c>
    </row>
    <row r="830" spans="1:7" s="35" customFormat="1" x14ac:dyDescent="0.25">
      <c r="A830" s="35" t="s">
        <v>132</v>
      </c>
      <c r="B830" s="35" t="s">
        <v>11</v>
      </c>
      <c r="C830" s="35">
        <v>1</v>
      </c>
      <c r="D830" s="35">
        <v>1</v>
      </c>
      <c r="E830" s="35">
        <v>1</v>
      </c>
      <c r="F830" s="35">
        <v>0</v>
      </c>
      <c r="G830" s="35">
        <v>0</v>
      </c>
    </row>
    <row r="831" spans="1:7" s="35" customFormat="1" x14ac:dyDescent="0.25">
      <c r="A831" s="61" t="s">
        <v>132</v>
      </c>
      <c r="B831" s="61" t="s">
        <v>11</v>
      </c>
      <c r="C831" s="61">
        <v>4</v>
      </c>
      <c r="D831" s="61">
        <v>4</v>
      </c>
      <c r="E831" s="61">
        <v>4</v>
      </c>
      <c r="F831" s="61">
        <v>0</v>
      </c>
      <c r="G831" s="61">
        <v>0</v>
      </c>
    </row>
    <row r="832" spans="1:7" s="35" customFormat="1" x14ac:dyDescent="0.25">
      <c r="A832" s="61" t="s">
        <v>132</v>
      </c>
      <c r="B832" s="61" t="s">
        <v>12</v>
      </c>
      <c r="C832" s="61">
        <v>1</v>
      </c>
      <c r="D832" s="61">
        <v>1</v>
      </c>
      <c r="E832" s="61">
        <v>1</v>
      </c>
      <c r="F832" s="61">
        <v>0</v>
      </c>
      <c r="G832" s="61">
        <v>0</v>
      </c>
    </row>
    <row r="833" spans="1:7" s="35" customFormat="1" x14ac:dyDescent="0.25">
      <c r="A833" s="63" t="s">
        <v>132</v>
      </c>
      <c r="B833" s="63" t="s">
        <v>13</v>
      </c>
      <c r="C833" s="63">
        <v>1</v>
      </c>
      <c r="D833" s="63">
        <v>1</v>
      </c>
      <c r="E833" s="63">
        <v>1</v>
      </c>
      <c r="F833" s="63">
        <v>0</v>
      </c>
      <c r="G833" s="63">
        <v>0</v>
      </c>
    </row>
    <row r="834" spans="1:7" s="35" customFormat="1" x14ac:dyDescent="0.25">
      <c r="A834" s="62" t="s">
        <v>132</v>
      </c>
      <c r="B834" s="62" t="s">
        <v>13</v>
      </c>
      <c r="C834" s="62">
        <v>13</v>
      </c>
      <c r="D834" s="62">
        <v>13</v>
      </c>
      <c r="E834" s="62">
        <v>11</v>
      </c>
      <c r="F834" s="62">
        <v>2</v>
      </c>
      <c r="G834" s="62">
        <v>0</v>
      </c>
    </row>
    <row r="835" spans="1:7" s="35" customFormat="1" x14ac:dyDescent="0.25">
      <c r="A835" s="62" t="s">
        <v>132</v>
      </c>
      <c r="B835" s="62" t="s">
        <v>15</v>
      </c>
      <c r="C835" s="62">
        <v>3</v>
      </c>
      <c r="D835" s="62">
        <v>3</v>
      </c>
      <c r="E835" s="62">
        <v>3</v>
      </c>
      <c r="F835" s="62">
        <v>0</v>
      </c>
      <c r="G835" s="62">
        <v>0</v>
      </c>
    </row>
    <row r="836" spans="1:7" s="35" customFormat="1" x14ac:dyDescent="0.25">
      <c r="A836" s="63" t="s">
        <v>77</v>
      </c>
      <c r="B836" s="63" t="s">
        <v>1</v>
      </c>
      <c r="C836" s="63">
        <v>1</v>
      </c>
      <c r="D836" s="63">
        <v>0</v>
      </c>
      <c r="E836" s="63">
        <v>0</v>
      </c>
      <c r="F836" s="63">
        <v>0</v>
      </c>
      <c r="G836" s="63">
        <v>0</v>
      </c>
    </row>
    <row r="837" spans="1:7" s="35" customFormat="1" x14ac:dyDescent="0.25">
      <c r="A837" s="63" t="s">
        <v>77</v>
      </c>
      <c r="B837" s="63" t="s">
        <v>6</v>
      </c>
      <c r="C837" s="63">
        <v>1</v>
      </c>
      <c r="D837" s="63">
        <v>1</v>
      </c>
      <c r="E837" s="63">
        <v>1</v>
      </c>
      <c r="F837" s="63">
        <v>0</v>
      </c>
      <c r="G837" s="63">
        <v>0</v>
      </c>
    </row>
    <row r="838" spans="1:7" s="35" customFormat="1" x14ac:dyDescent="0.25">
      <c r="A838" s="62" t="s">
        <v>77</v>
      </c>
      <c r="B838" s="62" t="s">
        <v>6</v>
      </c>
      <c r="C838" s="62">
        <v>4</v>
      </c>
      <c r="D838" s="62">
        <v>4</v>
      </c>
      <c r="E838" s="62">
        <v>3</v>
      </c>
      <c r="F838" s="62">
        <v>1</v>
      </c>
      <c r="G838" s="62">
        <v>0</v>
      </c>
    </row>
    <row r="839" spans="1:7" s="35" customFormat="1" x14ac:dyDescent="0.25">
      <c r="A839" s="63" t="s">
        <v>77</v>
      </c>
      <c r="B839" s="59" t="s">
        <v>197</v>
      </c>
      <c r="C839" s="63">
        <v>1</v>
      </c>
      <c r="D839" s="63">
        <v>1</v>
      </c>
      <c r="E839" s="63">
        <v>1</v>
      </c>
      <c r="F839" s="63">
        <v>0</v>
      </c>
      <c r="G839" s="63">
        <v>0</v>
      </c>
    </row>
    <row r="840" spans="1:7" s="35" customFormat="1" x14ac:dyDescent="0.25">
      <c r="A840" s="62" t="s">
        <v>77</v>
      </c>
      <c r="B840" s="62" t="s">
        <v>197</v>
      </c>
      <c r="C840" s="62">
        <v>7</v>
      </c>
      <c r="D840" s="62">
        <v>7</v>
      </c>
      <c r="E840" s="62">
        <v>6</v>
      </c>
      <c r="F840" s="62">
        <v>1</v>
      </c>
      <c r="G840" s="62">
        <v>0</v>
      </c>
    </row>
    <row r="841" spans="1:7" s="35" customFormat="1" x14ac:dyDescent="0.25">
      <c r="A841" s="63" t="s">
        <v>77</v>
      </c>
      <c r="B841" s="59" t="s">
        <v>198</v>
      </c>
      <c r="C841" s="63">
        <v>2</v>
      </c>
      <c r="D841" s="63">
        <v>1</v>
      </c>
      <c r="E841" s="63">
        <v>1</v>
      </c>
      <c r="F841" s="63">
        <v>0</v>
      </c>
      <c r="G841" s="63">
        <v>0</v>
      </c>
    </row>
    <row r="842" spans="1:7" s="35" customFormat="1" x14ac:dyDescent="0.25">
      <c r="A842" s="61" t="s">
        <v>77</v>
      </c>
      <c r="B842" s="61" t="s">
        <v>198</v>
      </c>
      <c r="C842" s="61">
        <v>29</v>
      </c>
      <c r="D842" s="61">
        <v>29</v>
      </c>
      <c r="E842" s="61">
        <v>16</v>
      </c>
      <c r="F842" s="61">
        <v>13</v>
      </c>
      <c r="G842" s="61">
        <v>0</v>
      </c>
    </row>
    <row r="843" spans="1:7" s="35" customFormat="1" x14ac:dyDescent="0.25">
      <c r="A843" s="35" t="s">
        <v>77</v>
      </c>
      <c r="B843" s="35" t="s">
        <v>200</v>
      </c>
      <c r="C843" s="35">
        <v>2</v>
      </c>
      <c r="D843" s="35">
        <v>2</v>
      </c>
      <c r="E843" s="35">
        <v>1</v>
      </c>
      <c r="F843" s="35">
        <v>1</v>
      </c>
      <c r="G843" s="35">
        <v>0</v>
      </c>
    </row>
    <row r="844" spans="1:7" s="35" customFormat="1" x14ac:dyDescent="0.25">
      <c r="A844" s="61" t="s">
        <v>77</v>
      </c>
      <c r="B844" s="61" t="s">
        <v>200</v>
      </c>
      <c r="C844" s="61">
        <v>3</v>
      </c>
      <c r="D844" s="61">
        <v>3</v>
      </c>
      <c r="E844" s="61">
        <v>2</v>
      </c>
      <c r="F844" s="61">
        <v>1</v>
      </c>
      <c r="G844" s="61">
        <v>0</v>
      </c>
    </row>
    <row r="845" spans="1:7" s="35" customFormat="1" x14ac:dyDescent="0.25">
      <c r="A845" s="61" t="s">
        <v>77</v>
      </c>
      <c r="B845" s="61" t="s">
        <v>196</v>
      </c>
      <c r="C845" s="61">
        <v>8</v>
      </c>
      <c r="D845" s="61">
        <v>8</v>
      </c>
      <c r="E845" s="61">
        <v>7</v>
      </c>
      <c r="F845" s="61">
        <v>1</v>
      </c>
      <c r="G845" s="61">
        <v>0</v>
      </c>
    </row>
    <row r="846" spans="1:7" s="35" customFormat="1" x14ac:dyDescent="0.25">
      <c r="A846" s="61" t="s">
        <v>77</v>
      </c>
      <c r="B846" s="61" t="s">
        <v>182</v>
      </c>
      <c r="C846" s="61">
        <v>4</v>
      </c>
      <c r="D846" s="61">
        <v>4</v>
      </c>
      <c r="E846" s="61">
        <v>4</v>
      </c>
      <c r="F846" s="61">
        <v>0</v>
      </c>
      <c r="G846" s="61">
        <v>0</v>
      </c>
    </row>
    <row r="847" spans="1:7" s="35" customFormat="1" x14ac:dyDescent="0.25">
      <c r="A847" s="61" t="s">
        <v>77</v>
      </c>
      <c r="B847" s="61" t="s">
        <v>11</v>
      </c>
      <c r="C847" s="61">
        <v>3</v>
      </c>
      <c r="D847" s="61">
        <v>3</v>
      </c>
      <c r="E847" s="61">
        <v>2</v>
      </c>
      <c r="F847" s="61">
        <v>1</v>
      </c>
      <c r="G847" s="61">
        <v>0</v>
      </c>
    </row>
    <row r="848" spans="1:7" s="35" customFormat="1" x14ac:dyDescent="0.25">
      <c r="A848" s="62" t="s">
        <v>77</v>
      </c>
      <c r="B848" s="62" t="s">
        <v>13</v>
      </c>
      <c r="C848" s="62">
        <v>9</v>
      </c>
      <c r="D848" s="62">
        <v>9</v>
      </c>
      <c r="E848" s="62">
        <v>9</v>
      </c>
      <c r="F848" s="62">
        <v>0</v>
      </c>
      <c r="G848" s="62">
        <v>0</v>
      </c>
    </row>
    <row r="849" spans="1:7" s="35" customFormat="1" x14ac:dyDescent="0.25">
      <c r="A849" s="62" t="s">
        <v>77</v>
      </c>
      <c r="B849" s="62" t="s">
        <v>15</v>
      </c>
      <c r="C849" s="62">
        <v>3</v>
      </c>
      <c r="D849" s="62">
        <v>3</v>
      </c>
      <c r="E849" s="62">
        <v>3</v>
      </c>
      <c r="F849" s="62">
        <v>0</v>
      </c>
      <c r="G849" s="62">
        <v>0</v>
      </c>
    </row>
    <row r="850" spans="1:7" s="35" customFormat="1" x14ac:dyDescent="0.25">
      <c r="A850" s="63" t="s">
        <v>78</v>
      </c>
      <c r="B850" s="63" t="s">
        <v>1</v>
      </c>
      <c r="C850" s="63">
        <v>1</v>
      </c>
      <c r="D850" s="63">
        <v>1</v>
      </c>
      <c r="E850" s="63">
        <v>1</v>
      </c>
      <c r="F850" s="63">
        <v>0</v>
      </c>
      <c r="G850" s="63">
        <v>0</v>
      </c>
    </row>
    <row r="851" spans="1:7" s="35" customFormat="1" x14ac:dyDescent="0.25">
      <c r="A851" s="62" t="s">
        <v>78</v>
      </c>
      <c r="B851" s="62" t="s">
        <v>1</v>
      </c>
      <c r="C851" s="62">
        <v>9</v>
      </c>
      <c r="D851" s="62">
        <v>7</v>
      </c>
      <c r="E851" s="62">
        <v>6</v>
      </c>
      <c r="F851" s="62">
        <v>1</v>
      </c>
      <c r="G851" s="62">
        <v>0</v>
      </c>
    </row>
    <row r="852" spans="1:7" s="35" customFormat="1" x14ac:dyDescent="0.25">
      <c r="A852" s="63" t="s">
        <v>78</v>
      </c>
      <c r="B852" s="63" t="s">
        <v>181</v>
      </c>
      <c r="C852" s="63">
        <v>1</v>
      </c>
      <c r="D852" s="63">
        <v>0</v>
      </c>
      <c r="E852" s="63">
        <v>0</v>
      </c>
      <c r="F852" s="63">
        <v>0</v>
      </c>
      <c r="G852" s="63">
        <v>0</v>
      </c>
    </row>
    <row r="853" spans="1:7" s="35" customFormat="1" x14ac:dyDescent="0.25">
      <c r="A853" s="63" t="s">
        <v>78</v>
      </c>
      <c r="B853" s="63" t="s">
        <v>6</v>
      </c>
      <c r="C853" s="63">
        <v>7</v>
      </c>
      <c r="D853" s="63">
        <v>5</v>
      </c>
      <c r="E853" s="63">
        <v>5</v>
      </c>
      <c r="F853" s="63">
        <v>0</v>
      </c>
      <c r="G853" s="63">
        <v>0</v>
      </c>
    </row>
    <row r="854" spans="1:7" s="35" customFormat="1" x14ac:dyDescent="0.25">
      <c r="A854" s="62" t="s">
        <v>78</v>
      </c>
      <c r="B854" s="62" t="s">
        <v>6</v>
      </c>
      <c r="C854" s="62">
        <v>26</v>
      </c>
      <c r="D854" s="62">
        <v>23</v>
      </c>
      <c r="E854" s="62">
        <v>15</v>
      </c>
      <c r="F854" s="62">
        <v>8</v>
      </c>
      <c r="G854" s="62">
        <v>0</v>
      </c>
    </row>
    <row r="855" spans="1:7" s="35" customFormat="1" x14ac:dyDescent="0.25">
      <c r="A855" s="63" t="s">
        <v>78</v>
      </c>
      <c r="B855" s="59" t="s">
        <v>197</v>
      </c>
      <c r="C855" s="63">
        <v>4</v>
      </c>
      <c r="D855" s="63">
        <v>3</v>
      </c>
      <c r="E855" s="63">
        <v>0</v>
      </c>
      <c r="F855" s="63">
        <v>3</v>
      </c>
      <c r="G855" s="63">
        <v>0</v>
      </c>
    </row>
    <row r="856" spans="1:7" s="35" customFormat="1" x14ac:dyDescent="0.25">
      <c r="A856" s="62" t="s">
        <v>78</v>
      </c>
      <c r="B856" s="62" t="s">
        <v>197</v>
      </c>
      <c r="C856" s="62">
        <v>48</v>
      </c>
      <c r="D856" s="62">
        <v>46</v>
      </c>
      <c r="E856" s="62">
        <v>44</v>
      </c>
      <c r="F856" s="62">
        <v>2</v>
      </c>
      <c r="G856" s="62">
        <v>0</v>
      </c>
    </row>
    <row r="857" spans="1:7" s="35" customFormat="1" x14ac:dyDescent="0.25">
      <c r="A857" s="63" t="s">
        <v>78</v>
      </c>
      <c r="B857" s="59" t="s">
        <v>198</v>
      </c>
      <c r="C857" s="63">
        <v>9</v>
      </c>
      <c r="D857" s="63">
        <v>1</v>
      </c>
      <c r="E857" s="63">
        <v>0</v>
      </c>
      <c r="F857" s="63">
        <v>1</v>
      </c>
      <c r="G857" s="63">
        <v>0</v>
      </c>
    </row>
    <row r="858" spans="1:7" s="35" customFormat="1" x14ac:dyDescent="0.25">
      <c r="A858" s="61" t="s">
        <v>78</v>
      </c>
      <c r="B858" s="61" t="s">
        <v>198</v>
      </c>
      <c r="C858" s="61">
        <v>77</v>
      </c>
      <c r="D858" s="61">
        <v>72</v>
      </c>
      <c r="E858" s="61">
        <v>68</v>
      </c>
      <c r="F858" s="61">
        <v>4</v>
      </c>
      <c r="G858" s="61">
        <v>0</v>
      </c>
    </row>
    <row r="859" spans="1:7" s="35" customFormat="1" x14ac:dyDescent="0.25">
      <c r="A859" s="61" t="s">
        <v>78</v>
      </c>
      <c r="B859" s="61" t="s">
        <v>200</v>
      </c>
      <c r="C859" s="61">
        <v>4</v>
      </c>
      <c r="D859" s="61">
        <v>4</v>
      </c>
      <c r="E859" s="61">
        <v>4</v>
      </c>
      <c r="F859" s="61">
        <v>0</v>
      </c>
      <c r="G859" s="61">
        <v>0</v>
      </c>
    </row>
    <row r="860" spans="1:7" s="35" customFormat="1" x14ac:dyDescent="0.25">
      <c r="A860" s="35" t="s">
        <v>78</v>
      </c>
      <c r="B860" s="59" t="s">
        <v>196</v>
      </c>
      <c r="C860" s="35">
        <v>8</v>
      </c>
      <c r="D860" s="35">
        <v>8</v>
      </c>
      <c r="E860" s="35">
        <v>7</v>
      </c>
      <c r="F860" s="35">
        <v>1</v>
      </c>
      <c r="G860" s="35">
        <v>0</v>
      </c>
    </row>
    <row r="861" spans="1:7" s="35" customFormat="1" x14ac:dyDescent="0.25">
      <c r="A861" s="61" t="s">
        <v>78</v>
      </c>
      <c r="B861" s="61" t="s">
        <v>196</v>
      </c>
      <c r="C861" s="61">
        <v>78</v>
      </c>
      <c r="D861" s="61">
        <v>77</v>
      </c>
      <c r="E861" s="61">
        <v>69</v>
      </c>
      <c r="F861" s="61">
        <v>8</v>
      </c>
      <c r="G861" s="61">
        <v>0</v>
      </c>
    </row>
    <row r="862" spans="1:7" s="35" customFormat="1" x14ac:dyDescent="0.25">
      <c r="A862" s="35" t="s">
        <v>78</v>
      </c>
      <c r="B862" s="35" t="s">
        <v>182</v>
      </c>
      <c r="C862" s="35">
        <v>2</v>
      </c>
      <c r="D862" s="35">
        <v>2</v>
      </c>
      <c r="E862" s="35">
        <v>2</v>
      </c>
      <c r="F862" s="35">
        <v>0</v>
      </c>
      <c r="G862" s="35">
        <v>0</v>
      </c>
    </row>
    <row r="863" spans="1:7" s="35" customFormat="1" x14ac:dyDescent="0.25">
      <c r="A863" s="61" t="s">
        <v>78</v>
      </c>
      <c r="B863" s="61" t="s">
        <v>182</v>
      </c>
      <c r="C863" s="61">
        <v>10</v>
      </c>
      <c r="D863" s="61">
        <v>10</v>
      </c>
      <c r="E863" s="61">
        <v>10</v>
      </c>
      <c r="F863" s="61">
        <v>0</v>
      </c>
      <c r="G863" s="61">
        <v>0</v>
      </c>
    </row>
    <row r="864" spans="1:7" s="35" customFormat="1" x14ac:dyDescent="0.25">
      <c r="A864" s="61" t="s">
        <v>78</v>
      </c>
      <c r="B864" s="61" t="s">
        <v>10</v>
      </c>
      <c r="C864" s="61">
        <v>1</v>
      </c>
      <c r="D864" s="61">
        <v>0</v>
      </c>
      <c r="E864" s="61">
        <v>0</v>
      </c>
      <c r="F864" s="61">
        <v>0</v>
      </c>
      <c r="G864" s="61">
        <v>0</v>
      </c>
    </row>
    <row r="865" spans="1:7" s="35" customFormat="1" x14ac:dyDescent="0.25">
      <c r="A865" s="61" t="s">
        <v>78</v>
      </c>
      <c r="B865" s="61" t="s">
        <v>11</v>
      </c>
      <c r="C865" s="61">
        <v>5</v>
      </c>
      <c r="D865" s="61">
        <v>5</v>
      </c>
      <c r="E865" s="61">
        <v>5</v>
      </c>
      <c r="F865" s="61">
        <v>0</v>
      </c>
      <c r="G865" s="61">
        <v>0</v>
      </c>
    </row>
    <row r="866" spans="1:7" s="35" customFormat="1" x14ac:dyDescent="0.25">
      <c r="A866" s="61" t="s">
        <v>78</v>
      </c>
      <c r="B866" s="61" t="s">
        <v>12</v>
      </c>
      <c r="C866" s="61">
        <v>1</v>
      </c>
      <c r="D866" s="61">
        <v>1</v>
      </c>
      <c r="E866" s="61">
        <v>1</v>
      </c>
      <c r="F866" s="61">
        <v>0</v>
      </c>
      <c r="G866" s="61">
        <v>0</v>
      </c>
    </row>
    <row r="867" spans="1:7" s="35" customFormat="1" x14ac:dyDescent="0.25">
      <c r="A867" s="63" t="s">
        <v>78</v>
      </c>
      <c r="B867" s="63" t="s">
        <v>13</v>
      </c>
      <c r="C867" s="63">
        <v>8</v>
      </c>
      <c r="D867" s="63">
        <v>8</v>
      </c>
      <c r="E867" s="63">
        <v>8</v>
      </c>
      <c r="F867" s="63">
        <v>0</v>
      </c>
      <c r="G867" s="63">
        <v>0</v>
      </c>
    </row>
    <row r="868" spans="1:7" s="35" customFormat="1" x14ac:dyDescent="0.25">
      <c r="A868" s="62" t="s">
        <v>78</v>
      </c>
      <c r="B868" s="62" t="s">
        <v>13</v>
      </c>
      <c r="C868" s="62">
        <v>65</v>
      </c>
      <c r="D868" s="62">
        <v>65</v>
      </c>
      <c r="E868" s="62">
        <v>58</v>
      </c>
      <c r="F868" s="62">
        <v>7</v>
      </c>
      <c r="G868" s="62">
        <v>0</v>
      </c>
    </row>
    <row r="869" spans="1:7" s="35" customFormat="1" x14ac:dyDescent="0.25">
      <c r="A869" s="63" t="s">
        <v>78</v>
      </c>
      <c r="B869" s="63" t="s">
        <v>15</v>
      </c>
      <c r="C869" s="63">
        <v>8</v>
      </c>
      <c r="D869" s="63">
        <v>6</v>
      </c>
      <c r="E869" s="63">
        <v>4</v>
      </c>
      <c r="F869" s="63">
        <v>2</v>
      </c>
      <c r="G869" s="63">
        <v>0</v>
      </c>
    </row>
    <row r="870" spans="1:7" s="35" customFormat="1" x14ac:dyDescent="0.25">
      <c r="A870" s="62" t="s">
        <v>78</v>
      </c>
      <c r="B870" s="62" t="s">
        <v>15</v>
      </c>
      <c r="C870" s="62">
        <v>25</v>
      </c>
      <c r="D870" s="62">
        <v>25</v>
      </c>
      <c r="E870" s="62">
        <v>24</v>
      </c>
      <c r="F870" s="62">
        <v>1</v>
      </c>
      <c r="G870" s="62">
        <v>0</v>
      </c>
    </row>
    <row r="871" spans="1:7" s="35" customFormat="1" x14ac:dyDescent="0.25">
      <c r="A871" s="63" t="s">
        <v>133</v>
      </c>
      <c r="B871" s="63" t="s">
        <v>1</v>
      </c>
      <c r="C871" s="63">
        <v>1</v>
      </c>
      <c r="D871" s="63">
        <v>0</v>
      </c>
      <c r="E871" s="63">
        <v>0</v>
      </c>
      <c r="F871" s="63">
        <v>0</v>
      </c>
      <c r="G871" s="63">
        <v>0</v>
      </c>
    </row>
    <row r="872" spans="1:7" s="35" customFormat="1" x14ac:dyDescent="0.25">
      <c r="A872" s="62" t="s">
        <v>133</v>
      </c>
      <c r="B872" s="62" t="s">
        <v>1</v>
      </c>
      <c r="C872" s="62">
        <v>1</v>
      </c>
      <c r="D872" s="62">
        <v>1</v>
      </c>
      <c r="E872" s="62">
        <v>1</v>
      </c>
      <c r="F872" s="62">
        <v>0</v>
      </c>
      <c r="G872" s="62">
        <v>0</v>
      </c>
    </row>
    <row r="873" spans="1:7" s="35" customFormat="1" x14ac:dyDescent="0.25">
      <c r="A873" s="63" t="s">
        <v>133</v>
      </c>
      <c r="B873" s="63" t="s">
        <v>6</v>
      </c>
      <c r="C873" s="63">
        <v>5</v>
      </c>
      <c r="D873" s="63">
        <v>5</v>
      </c>
      <c r="E873" s="63">
        <v>3</v>
      </c>
      <c r="F873" s="63">
        <v>2</v>
      </c>
      <c r="G873" s="63">
        <v>0</v>
      </c>
    </row>
    <row r="874" spans="1:7" s="35" customFormat="1" x14ac:dyDescent="0.25">
      <c r="A874" s="62" t="s">
        <v>133</v>
      </c>
      <c r="B874" s="62" t="s">
        <v>6</v>
      </c>
      <c r="C874" s="62">
        <v>38</v>
      </c>
      <c r="D874" s="62">
        <v>38</v>
      </c>
      <c r="E874" s="62">
        <v>35</v>
      </c>
      <c r="F874" s="62">
        <v>3</v>
      </c>
      <c r="G874" s="62">
        <v>0</v>
      </c>
    </row>
    <row r="875" spans="1:7" s="35" customFormat="1" x14ac:dyDescent="0.25">
      <c r="A875" s="63" t="s">
        <v>133</v>
      </c>
      <c r="B875" s="63" t="s">
        <v>197</v>
      </c>
      <c r="C875" s="63">
        <v>6</v>
      </c>
      <c r="D875" s="63">
        <v>4</v>
      </c>
      <c r="E875" s="63">
        <v>2</v>
      </c>
      <c r="F875" s="63">
        <v>2</v>
      </c>
      <c r="G875" s="63">
        <v>0</v>
      </c>
    </row>
    <row r="876" spans="1:7" s="35" customFormat="1" x14ac:dyDescent="0.25">
      <c r="A876" s="62" t="s">
        <v>133</v>
      </c>
      <c r="B876" s="62" t="s">
        <v>197</v>
      </c>
      <c r="C876" s="62">
        <v>39</v>
      </c>
      <c r="D876" s="62">
        <v>37</v>
      </c>
      <c r="E876" s="62">
        <v>26</v>
      </c>
      <c r="F876" s="62">
        <v>11</v>
      </c>
      <c r="G876" s="62">
        <v>0</v>
      </c>
    </row>
    <row r="877" spans="1:7" s="35" customFormat="1" x14ac:dyDescent="0.25">
      <c r="A877" s="63" t="s">
        <v>133</v>
      </c>
      <c r="B877" s="63" t="s">
        <v>198</v>
      </c>
      <c r="C877" s="63">
        <v>13</v>
      </c>
      <c r="D877" s="63">
        <v>9</v>
      </c>
      <c r="E877" s="63">
        <v>7</v>
      </c>
      <c r="F877" s="63">
        <v>2</v>
      </c>
      <c r="G877" s="63">
        <v>0</v>
      </c>
    </row>
    <row r="878" spans="1:7" s="35" customFormat="1" x14ac:dyDescent="0.25">
      <c r="A878" s="61" t="s">
        <v>133</v>
      </c>
      <c r="B878" s="61" t="s">
        <v>198</v>
      </c>
      <c r="C878" s="61">
        <v>111</v>
      </c>
      <c r="D878" s="61">
        <v>107</v>
      </c>
      <c r="E878" s="61">
        <v>103</v>
      </c>
      <c r="F878" s="61">
        <v>4</v>
      </c>
      <c r="G878" s="61">
        <v>1</v>
      </c>
    </row>
    <row r="879" spans="1:7" s="35" customFormat="1" x14ac:dyDescent="0.25">
      <c r="A879" s="63" t="s">
        <v>133</v>
      </c>
      <c r="B879" s="63" t="s">
        <v>196</v>
      </c>
      <c r="C879" s="63">
        <v>8</v>
      </c>
      <c r="D879" s="63">
        <v>8</v>
      </c>
      <c r="E879" s="63">
        <v>4</v>
      </c>
      <c r="F879" s="63">
        <v>4</v>
      </c>
      <c r="G879" s="63">
        <v>0</v>
      </c>
    </row>
    <row r="880" spans="1:7" s="35" customFormat="1" x14ac:dyDescent="0.25">
      <c r="A880" s="61" t="s">
        <v>133</v>
      </c>
      <c r="B880" s="61" t="s">
        <v>196</v>
      </c>
      <c r="C880" s="61">
        <v>104</v>
      </c>
      <c r="D880" s="61">
        <v>101</v>
      </c>
      <c r="E880" s="61">
        <v>94</v>
      </c>
      <c r="F880" s="61">
        <v>7</v>
      </c>
      <c r="G880" s="61">
        <v>1</v>
      </c>
    </row>
    <row r="881" spans="1:7" s="35" customFormat="1" x14ac:dyDescent="0.25">
      <c r="A881" s="35" t="s">
        <v>133</v>
      </c>
      <c r="B881" s="35" t="s">
        <v>182</v>
      </c>
      <c r="C881" s="35">
        <v>7</v>
      </c>
      <c r="D881" s="35">
        <v>7</v>
      </c>
      <c r="E881" s="35">
        <v>7</v>
      </c>
      <c r="F881" s="35">
        <v>0</v>
      </c>
      <c r="G881" s="35">
        <v>0</v>
      </c>
    </row>
    <row r="882" spans="1:7" s="35" customFormat="1" x14ac:dyDescent="0.25">
      <c r="A882" s="61" t="s">
        <v>133</v>
      </c>
      <c r="B882" s="61" t="s">
        <v>182</v>
      </c>
      <c r="C882" s="61">
        <v>40</v>
      </c>
      <c r="D882" s="61">
        <v>40</v>
      </c>
      <c r="E882" s="61">
        <v>40</v>
      </c>
      <c r="F882" s="61">
        <v>0</v>
      </c>
      <c r="G882" s="61">
        <v>0</v>
      </c>
    </row>
    <row r="883" spans="1:7" s="35" customFormat="1" x14ac:dyDescent="0.25">
      <c r="A883" s="35" t="s">
        <v>133</v>
      </c>
      <c r="B883" s="35" t="s">
        <v>10</v>
      </c>
      <c r="C883" s="35">
        <v>1</v>
      </c>
      <c r="D883" s="35">
        <v>0</v>
      </c>
      <c r="E883" s="35">
        <v>0</v>
      </c>
      <c r="F883" s="35">
        <v>0</v>
      </c>
      <c r="G883" s="35">
        <v>0</v>
      </c>
    </row>
    <row r="884" spans="1:7" s="35" customFormat="1" x14ac:dyDescent="0.25">
      <c r="A884" s="61" t="s">
        <v>133</v>
      </c>
      <c r="B884" s="61" t="s">
        <v>10</v>
      </c>
      <c r="C884" s="61">
        <v>38</v>
      </c>
      <c r="D884" s="61">
        <v>33</v>
      </c>
      <c r="E884" s="61">
        <v>28</v>
      </c>
      <c r="F884" s="61">
        <v>5</v>
      </c>
      <c r="G884" s="61">
        <v>0</v>
      </c>
    </row>
    <row r="885" spans="1:7" s="35" customFormat="1" x14ac:dyDescent="0.25">
      <c r="A885" s="35" t="s">
        <v>133</v>
      </c>
      <c r="B885" s="35" t="s">
        <v>11</v>
      </c>
      <c r="C885" s="35">
        <v>2</v>
      </c>
      <c r="D885" s="35">
        <v>2</v>
      </c>
      <c r="E885" s="35">
        <v>2</v>
      </c>
      <c r="F885" s="35">
        <v>0</v>
      </c>
      <c r="G885" s="35">
        <v>0</v>
      </c>
    </row>
    <row r="886" spans="1:7" s="35" customFormat="1" x14ac:dyDescent="0.25">
      <c r="A886" s="61" t="s">
        <v>133</v>
      </c>
      <c r="B886" s="61" t="s">
        <v>11</v>
      </c>
      <c r="C886" s="61">
        <v>14</v>
      </c>
      <c r="D886" s="61">
        <v>14</v>
      </c>
      <c r="E886" s="61">
        <v>13</v>
      </c>
      <c r="F886" s="61">
        <v>1</v>
      </c>
      <c r="G886" s="61">
        <v>0</v>
      </c>
    </row>
    <row r="887" spans="1:7" s="35" customFormat="1" x14ac:dyDescent="0.25">
      <c r="A887" s="35" t="s">
        <v>133</v>
      </c>
      <c r="B887" s="35" t="s">
        <v>12</v>
      </c>
      <c r="C887" s="35">
        <v>3</v>
      </c>
      <c r="D887" s="35">
        <v>2</v>
      </c>
      <c r="E887" s="35">
        <v>2</v>
      </c>
      <c r="F887" s="35">
        <v>0</v>
      </c>
      <c r="G887" s="35">
        <v>0</v>
      </c>
    </row>
    <row r="888" spans="1:7" s="35" customFormat="1" x14ac:dyDescent="0.25">
      <c r="A888" s="61" t="s">
        <v>133</v>
      </c>
      <c r="B888" s="61" t="s">
        <v>12</v>
      </c>
      <c r="C888" s="61">
        <v>6</v>
      </c>
      <c r="D888" s="61">
        <v>6</v>
      </c>
      <c r="E888" s="61">
        <v>5</v>
      </c>
      <c r="F888" s="61">
        <v>1</v>
      </c>
      <c r="G888" s="61">
        <v>0</v>
      </c>
    </row>
    <row r="889" spans="1:7" s="35" customFormat="1" x14ac:dyDescent="0.25">
      <c r="A889" s="63" t="s">
        <v>133</v>
      </c>
      <c r="B889" s="63" t="s">
        <v>13</v>
      </c>
      <c r="C889" s="63">
        <v>9</v>
      </c>
      <c r="D889" s="63">
        <v>8</v>
      </c>
      <c r="E889" s="63">
        <v>7</v>
      </c>
      <c r="F889" s="63">
        <v>1</v>
      </c>
      <c r="G889" s="63">
        <v>0</v>
      </c>
    </row>
    <row r="890" spans="1:7" s="35" customFormat="1" x14ac:dyDescent="0.25">
      <c r="A890" s="62" t="s">
        <v>133</v>
      </c>
      <c r="B890" s="62" t="s">
        <v>13</v>
      </c>
      <c r="C890" s="62">
        <v>98</v>
      </c>
      <c r="D890" s="62">
        <v>98</v>
      </c>
      <c r="E890" s="62">
        <v>84</v>
      </c>
      <c r="F890" s="62">
        <v>14</v>
      </c>
      <c r="G890" s="62">
        <v>0</v>
      </c>
    </row>
    <row r="891" spans="1:7" s="35" customFormat="1" x14ac:dyDescent="0.25">
      <c r="A891" s="63" t="s">
        <v>133</v>
      </c>
      <c r="B891" s="63" t="s">
        <v>15</v>
      </c>
      <c r="C891" s="63">
        <v>6</v>
      </c>
      <c r="D891" s="63">
        <v>5</v>
      </c>
      <c r="E891" s="63">
        <v>1</v>
      </c>
      <c r="F891" s="63">
        <v>4</v>
      </c>
      <c r="G891" s="63">
        <v>0</v>
      </c>
    </row>
    <row r="892" spans="1:7" s="35" customFormat="1" x14ac:dyDescent="0.25">
      <c r="A892" s="62" t="s">
        <v>133</v>
      </c>
      <c r="B892" s="62" t="s">
        <v>15</v>
      </c>
      <c r="C892" s="62">
        <v>9</v>
      </c>
      <c r="D892" s="62">
        <v>9</v>
      </c>
      <c r="E892" s="62">
        <v>8</v>
      </c>
      <c r="F892" s="62">
        <v>1</v>
      </c>
      <c r="G892" s="62">
        <v>0</v>
      </c>
    </row>
    <row r="893" spans="1:7" s="35" customFormat="1" x14ac:dyDescent="0.25">
      <c r="A893" s="62" t="s">
        <v>79</v>
      </c>
      <c r="B893" s="62" t="s">
        <v>1</v>
      </c>
      <c r="C893" s="62">
        <v>1</v>
      </c>
      <c r="D893" s="62">
        <v>1</v>
      </c>
      <c r="E893" s="62">
        <v>1</v>
      </c>
      <c r="F893" s="62">
        <v>0</v>
      </c>
      <c r="G893" s="62">
        <v>0</v>
      </c>
    </row>
    <row r="894" spans="1:7" s="35" customFormat="1" x14ac:dyDescent="0.25">
      <c r="A894" s="62" t="s">
        <v>79</v>
      </c>
      <c r="B894" s="62" t="s">
        <v>181</v>
      </c>
      <c r="C894" s="62">
        <v>1</v>
      </c>
      <c r="D894" s="62">
        <v>0</v>
      </c>
      <c r="E894" s="62">
        <v>0</v>
      </c>
      <c r="F894" s="62">
        <v>0</v>
      </c>
      <c r="G894" s="62">
        <v>0</v>
      </c>
    </row>
    <row r="895" spans="1:7" s="35" customFormat="1" x14ac:dyDescent="0.25">
      <c r="A895" s="63" t="s">
        <v>79</v>
      </c>
      <c r="B895" s="63" t="s">
        <v>6</v>
      </c>
      <c r="C895" s="63">
        <v>4</v>
      </c>
      <c r="D895" s="63">
        <v>3</v>
      </c>
      <c r="E895" s="63">
        <v>0</v>
      </c>
      <c r="F895" s="63">
        <v>3</v>
      </c>
      <c r="G895" s="63">
        <v>0</v>
      </c>
    </row>
    <row r="896" spans="1:7" s="35" customFormat="1" x14ac:dyDescent="0.25">
      <c r="A896" s="62" t="s">
        <v>79</v>
      </c>
      <c r="B896" s="62" t="s">
        <v>6</v>
      </c>
      <c r="C896" s="62">
        <v>33</v>
      </c>
      <c r="D896" s="62">
        <v>33</v>
      </c>
      <c r="E896" s="62">
        <v>28</v>
      </c>
      <c r="F896" s="62">
        <v>5</v>
      </c>
      <c r="G896" s="62">
        <v>0</v>
      </c>
    </row>
    <row r="897" spans="1:7" s="35" customFormat="1" x14ac:dyDescent="0.25">
      <c r="A897" s="63" t="s">
        <v>79</v>
      </c>
      <c r="B897" s="63" t="s">
        <v>197</v>
      </c>
      <c r="C897" s="63">
        <v>6</v>
      </c>
      <c r="D897" s="63">
        <v>6</v>
      </c>
      <c r="E897" s="63">
        <v>2</v>
      </c>
      <c r="F897" s="63">
        <v>4</v>
      </c>
      <c r="G897" s="63">
        <v>0</v>
      </c>
    </row>
    <row r="898" spans="1:7" s="35" customFormat="1" x14ac:dyDescent="0.25">
      <c r="A898" s="62" t="s">
        <v>79</v>
      </c>
      <c r="B898" s="62" t="s">
        <v>197</v>
      </c>
      <c r="C898" s="62">
        <v>62</v>
      </c>
      <c r="D898" s="62">
        <v>61</v>
      </c>
      <c r="E898" s="62">
        <v>52</v>
      </c>
      <c r="F898" s="62">
        <v>9</v>
      </c>
      <c r="G898" s="62">
        <v>1</v>
      </c>
    </row>
    <row r="899" spans="1:7" s="35" customFormat="1" x14ac:dyDescent="0.25">
      <c r="A899" s="63" t="s">
        <v>79</v>
      </c>
      <c r="B899" s="63" t="s">
        <v>198</v>
      </c>
      <c r="C899" s="63">
        <v>9</v>
      </c>
      <c r="D899" s="63">
        <v>5</v>
      </c>
      <c r="E899" s="63">
        <v>4</v>
      </c>
      <c r="F899" s="63">
        <v>1</v>
      </c>
      <c r="G899" s="63">
        <v>0</v>
      </c>
    </row>
    <row r="900" spans="1:7" s="35" customFormat="1" x14ac:dyDescent="0.25">
      <c r="A900" s="61" t="s">
        <v>79</v>
      </c>
      <c r="B900" s="61" t="s">
        <v>198</v>
      </c>
      <c r="C900" s="61">
        <v>90</v>
      </c>
      <c r="D900" s="61">
        <v>84</v>
      </c>
      <c r="E900" s="61">
        <v>64</v>
      </c>
      <c r="F900" s="61">
        <v>20</v>
      </c>
      <c r="G900" s="61">
        <v>1</v>
      </c>
    </row>
    <row r="901" spans="1:7" s="35" customFormat="1" x14ac:dyDescent="0.25">
      <c r="A901" s="63" t="s">
        <v>79</v>
      </c>
      <c r="B901" s="63" t="s">
        <v>196</v>
      </c>
      <c r="C901" s="63">
        <v>5</v>
      </c>
      <c r="D901" s="63">
        <v>5</v>
      </c>
      <c r="E901" s="63">
        <v>3</v>
      </c>
      <c r="F901" s="63">
        <v>2</v>
      </c>
      <c r="G901" s="63">
        <v>0</v>
      </c>
    </row>
    <row r="902" spans="1:7" s="35" customFormat="1" x14ac:dyDescent="0.25">
      <c r="A902" s="61" t="s">
        <v>79</v>
      </c>
      <c r="B902" s="61" t="s">
        <v>196</v>
      </c>
      <c r="C902" s="61">
        <v>73</v>
      </c>
      <c r="D902" s="61">
        <v>70</v>
      </c>
      <c r="E902" s="61">
        <v>43</v>
      </c>
      <c r="F902" s="61">
        <v>27</v>
      </c>
      <c r="G902" s="61">
        <v>2</v>
      </c>
    </row>
    <row r="903" spans="1:7" s="35" customFormat="1" x14ac:dyDescent="0.25">
      <c r="A903" s="35" t="s">
        <v>79</v>
      </c>
      <c r="B903" s="35" t="s">
        <v>182</v>
      </c>
      <c r="C903" s="35">
        <v>2</v>
      </c>
      <c r="D903" s="35">
        <v>1</v>
      </c>
      <c r="E903" s="35">
        <v>1</v>
      </c>
      <c r="F903" s="35">
        <v>0</v>
      </c>
      <c r="G903" s="35">
        <v>0</v>
      </c>
    </row>
    <row r="904" spans="1:7" s="35" customFormat="1" x14ac:dyDescent="0.25">
      <c r="A904" s="61" t="s">
        <v>79</v>
      </c>
      <c r="B904" s="61" t="s">
        <v>182</v>
      </c>
      <c r="C904" s="61">
        <v>13</v>
      </c>
      <c r="D904" s="61">
        <v>12</v>
      </c>
      <c r="E904" s="61">
        <v>12</v>
      </c>
      <c r="F904" s="61">
        <v>0</v>
      </c>
      <c r="G904" s="61">
        <v>0</v>
      </c>
    </row>
    <row r="905" spans="1:7" s="35" customFormat="1" x14ac:dyDescent="0.25">
      <c r="A905" s="61" t="s">
        <v>79</v>
      </c>
      <c r="B905" s="61" t="s">
        <v>10</v>
      </c>
      <c r="C905" s="61">
        <v>3</v>
      </c>
      <c r="D905" s="61">
        <v>3</v>
      </c>
      <c r="E905" s="61">
        <v>2</v>
      </c>
      <c r="F905" s="61">
        <v>1</v>
      </c>
      <c r="G905" s="61">
        <v>0</v>
      </c>
    </row>
    <row r="906" spans="1:7" s="35" customFormat="1" x14ac:dyDescent="0.25">
      <c r="A906" s="35" t="s">
        <v>79</v>
      </c>
      <c r="B906" s="35" t="s">
        <v>11</v>
      </c>
      <c r="C906" s="35">
        <v>2</v>
      </c>
      <c r="D906" s="35">
        <v>2</v>
      </c>
      <c r="E906" s="35">
        <v>2</v>
      </c>
      <c r="F906" s="35">
        <v>0</v>
      </c>
      <c r="G906" s="35">
        <v>0</v>
      </c>
    </row>
    <row r="907" spans="1:7" s="35" customFormat="1" x14ac:dyDescent="0.25">
      <c r="A907" s="61" t="s">
        <v>79</v>
      </c>
      <c r="B907" s="61" t="s">
        <v>11</v>
      </c>
      <c r="C907" s="61">
        <v>19</v>
      </c>
      <c r="D907" s="61">
        <v>18</v>
      </c>
      <c r="E907" s="61">
        <v>11</v>
      </c>
      <c r="F907" s="61">
        <v>7</v>
      </c>
      <c r="G907" s="61">
        <v>1</v>
      </c>
    </row>
    <row r="908" spans="1:7" s="35" customFormat="1" x14ac:dyDescent="0.25">
      <c r="A908" s="61" t="s">
        <v>79</v>
      </c>
      <c r="B908" s="61" t="s">
        <v>12</v>
      </c>
      <c r="C908" s="61">
        <v>2</v>
      </c>
      <c r="D908" s="61">
        <v>2</v>
      </c>
      <c r="E908" s="61">
        <v>2</v>
      </c>
      <c r="F908" s="61">
        <v>0</v>
      </c>
      <c r="G908" s="61">
        <v>0</v>
      </c>
    </row>
    <row r="909" spans="1:7" s="35" customFormat="1" x14ac:dyDescent="0.25">
      <c r="A909" s="63" t="s">
        <v>79</v>
      </c>
      <c r="B909" s="63" t="s">
        <v>13</v>
      </c>
      <c r="C909" s="63">
        <v>4</v>
      </c>
      <c r="D909" s="63">
        <v>4</v>
      </c>
      <c r="E909" s="63">
        <v>4</v>
      </c>
      <c r="F909" s="63">
        <v>0</v>
      </c>
      <c r="G909" s="63">
        <v>0</v>
      </c>
    </row>
    <row r="910" spans="1:7" s="35" customFormat="1" x14ac:dyDescent="0.25">
      <c r="A910" s="62" t="s">
        <v>79</v>
      </c>
      <c r="B910" s="62" t="s">
        <v>13</v>
      </c>
      <c r="C910" s="62">
        <v>46</v>
      </c>
      <c r="D910" s="62">
        <v>45</v>
      </c>
      <c r="E910" s="62">
        <v>36</v>
      </c>
      <c r="F910" s="62">
        <v>9</v>
      </c>
      <c r="G910" s="62">
        <v>0</v>
      </c>
    </row>
    <row r="911" spans="1:7" s="35" customFormat="1" x14ac:dyDescent="0.25">
      <c r="A911" s="63" t="s">
        <v>79</v>
      </c>
      <c r="B911" s="63" t="s">
        <v>15</v>
      </c>
      <c r="C911" s="63">
        <v>4</v>
      </c>
      <c r="D911" s="63">
        <v>4</v>
      </c>
      <c r="E911" s="63">
        <v>3</v>
      </c>
      <c r="F911" s="63">
        <v>1</v>
      </c>
      <c r="G911" s="63">
        <v>0</v>
      </c>
    </row>
    <row r="912" spans="1:7" s="35" customFormat="1" x14ac:dyDescent="0.25">
      <c r="A912" s="62" t="s">
        <v>79</v>
      </c>
      <c r="B912" s="62" t="s">
        <v>15</v>
      </c>
      <c r="C912" s="62">
        <v>18</v>
      </c>
      <c r="D912" s="62">
        <v>14</v>
      </c>
      <c r="E912" s="62">
        <v>14</v>
      </c>
      <c r="F912" s="62">
        <v>0</v>
      </c>
      <c r="G912" s="62">
        <v>0</v>
      </c>
    </row>
    <row r="913" spans="1:7" s="35" customFormat="1" x14ac:dyDescent="0.25">
      <c r="A913" s="62" t="s">
        <v>191</v>
      </c>
      <c r="B913" s="62" t="s">
        <v>197</v>
      </c>
      <c r="C913" s="62">
        <v>2</v>
      </c>
      <c r="D913" s="62">
        <v>2</v>
      </c>
      <c r="E913" s="62">
        <v>2</v>
      </c>
      <c r="F913" s="62">
        <v>0</v>
      </c>
      <c r="G913" s="62">
        <v>0</v>
      </c>
    </row>
    <row r="914" spans="1:7" s="35" customFormat="1" x14ac:dyDescent="0.25">
      <c r="A914" s="61" t="s">
        <v>191</v>
      </c>
      <c r="B914" s="61" t="s">
        <v>198</v>
      </c>
      <c r="C914" s="61">
        <v>5</v>
      </c>
      <c r="D914" s="61">
        <v>5</v>
      </c>
      <c r="E914" s="61">
        <v>4</v>
      </c>
      <c r="F914" s="61">
        <v>1</v>
      </c>
      <c r="G914" s="61">
        <v>0</v>
      </c>
    </row>
    <row r="915" spans="1:7" s="35" customFormat="1" x14ac:dyDescent="0.25">
      <c r="A915" s="61" t="s">
        <v>191</v>
      </c>
      <c r="B915" s="61" t="s">
        <v>196</v>
      </c>
      <c r="C915" s="61">
        <v>5</v>
      </c>
      <c r="D915" s="61">
        <v>5</v>
      </c>
      <c r="E915" s="61">
        <v>5</v>
      </c>
      <c r="F915" s="61">
        <v>0</v>
      </c>
      <c r="G915" s="61">
        <v>0</v>
      </c>
    </row>
    <row r="916" spans="1:7" s="35" customFormat="1" x14ac:dyDescent="0.25">
      <c r="A916" s="35" t="s">
        <v>191</v>
      </c>
      <c r="B916" s="63" t="s">
        <v>196</v>
      </c>
      <c r="C916" s="35">
        <v>1</v>
      </c>
      <c r="D916" s="35">
        <v>1</v>
      </c>
      <c r="E916" s="35">
        <v>1</v>
      </c>
      <c r="F916" s="35">
        <v>0</v>
      </c>
      <c r="G916" s="35">
        <v>0</v>
      </c>
    </row>
    <row r="917" spans="1:7" s="35" customFormat="1" x14ac:dyDescent="0.25">
      <c r="A917" s="61" t="s">
        <v>191</v>
      </c>
      <c r="B917" s="61" t="s">
        <v>12</v>
      </c>
      <c r="C917" s="61">
        <v>1</v>
      </c>
      <c r="D917" s="61">
        <v>1</v>
      </c>
      <c r="E917" s="61">
        <v>0</v>
      </c>
      <c r="F917" s="61">
        <v>1</v>
      </c>
      <c r="G917" s="61">
        <v>0</v>
      </c>
    </row>
    <row r="918" spans="1:7" s="35" customFormat="1" x14ac:dyDescent="0.25">
      <c r="A918" s="63" t="s">
        <v>80</v>
      </c>
      <c r="B918" s="63" t="s">
        <v>1</v>
      </c>
      <c r="C918" s="63">
        <v>1</v>
      </c>
      <c r="D918" s="63">
        <v>0</v>
      </c>
      <c r="E918" s="63">
        <v>0</v>
      </c>
      <c r="F918" s="63">
        <v>0</v>
      </c>
      <c r="G918" s="63">
        <v>0</v>
      </c>
    </row>
    <row r="919" spans="1:7" s="35" customFormat="1" x14ac:dyDescent="0.25">
      <c r="A919" s="62" t="s">
        <v>80</v>
      </c>
      <c r="B919" s="62" t="s">
        <v>6</v>
      </c>
      <c r="C919" s="62">
        <v>3</v>
      </c>
      <c r="D919" s="62">
        <v>3</v>
      </c>
      <c r="E919" s="62">
        <v>1</v>
      </c>
      <c r="F919" s="62">
        <v>2</v>
      </c>
      <c r="G919" s="62">
        <v>0</v>
      </c>
    </row>
    <row r="920" spans="1:7" s="35" customFormat="1" x14ac:dyDescent="0.25">
      <c r="A920" s="63" t="s">
        <v>80</v>
      </c>
      <c r="B920" s="63" t="s">
        <v>197</v>
      </c>
      <c r="C920" s="63">
        <v>1</v>
      </c>
      <c r="D920" s="63">
        <v>1</v>
      </c>
      <c r="E920" s="63">
        <v>0</v>
      </c>
      <c r="F920" s="63">
        <v>1</v>
      </c>
      <c r="G920" s="63">
        <v>0</v>
      </c>
    </row>
    <row r="921" spans="1:7" s="35" customFormat="1" x14ac:dyDescent="0.25">
      <c r="A921" s="62" t="s">
        <v>80</v>
      </c>
      <c r="B921" s="62" t="s">
        <v>197</v>
      </c>
      <c r="C921" s="62">
        <v>14</v>
      </c>
      <c r="D921" s="62">
        <v>13</v>
      </c>
      <c r="E921" s="62">
        <v>12</v>
      </c>
      <c r="F921" s="62">
        <v>1</v>
      </c>
      <c r="G921" s="62">
        <v>0</v>
      </c>
    </row>
    <row r="922" spans="1:7" s="35" customFormat="1" x14ac:dyDescent="0.25">
      <c r="A922" s="63" t="s">
        <v>80</v>
      </c>
      <c r="B922" s="63" t="s">
        <v>198</v>
      </c>
      <c r="C922" s="63">
        <v>3</v>
      </c>
      <c r="D922" s="63">
        <v>2</v>
      </c>
      <c r="E922" s="63">
        <v>2</v>
      </c>
      <c r="F922" s="63">
        <v>0</v>
      </c>
      <c r="G922" s="63">
        <v>0</v>
      </c>
    </row>
    <row r="923" spans="1:7" s="35" customFormat="1" x14ac:dyDescent="0.25">
      <c r="A923" s="61" t="s">
        <v>80</v>
      </c>
      <c r="B923" s="61" t="s">
        <v>198</v>
      </c>
      <c r="C923" s="61">
        <v>38</v>
      </c>
      <c r="D923" s="61">
        <v>36</v>
      </c>
      <c r="E923" s="61">
        <v>26</v>
      </c>
      <c r="F923" s="61">
        <v>10</v>
      </c>
      <c r="G923" s="61">
        <v>0</v>
      </c>
    </row>
    <row r="924" spans="1:7" s="35" customFormat="1" x14ac:dyDescent="0.25">
      <c r="A924" s="63" t="s">
        <v>80</v>
      </c>
      <c r="B924" s="63" t="s">
        <v>196</v>
      </c>
      <c r="C924" s="63">
        <v>3</v>
      </c>
      <c r="D924" s="63">
        <v>3</v>
      </c>
      <c r="E924" s="63">
        <v>0</v>
      </c>
      <c r="F924" s="63">
        <v>3</v>
      </c>
      <c r="G924" s="63">
        <v>0</v>
      </c>
    </row>
    <row r="925" spans="1:7" s="35" customFormat="1" x14ac:dyDescent="0.25">
      <c r="A925" s="61" t="s">
        <v>80</v>
      </c>
      <c r="B925" s="61" t="s">
        <v>196</v>
      </c>
      <c r="C925" s="61">
        <v>45</v>
      </c>
      <c r="D925" s="61">
        <v>43</v>
      </c>
      <c r="E925" s="61">
        <v>36</v>
      </c>
      <c r="F925" s="61">
        <v>7</v>
      </c>
      <c r="G925" s="61">
        <v>0</v>
      </c>
    </row>
    <row r="926" spans="1:7" s="35" customFormat="1" x14ac:dyDescent="0.25">
      <c r="A926" s="61" t="s">
        <v>80</v>
      </c>
      <c r="B926" s="61" t="s">
        <v>182</v>
      </c>
      <c r="C926" s="61">
        <v>1</v>
      </c>
      <c r="D926" s="61">
        <v>1</v>
      </c>
      <c r="E926" s="61">
        <v>1</v>
      </c>
      <c r="F926" s="61">
        <v>0</v>
      </c>
      <c r="G926" s="61">
        <v>0</v>
      </c>
    </row>
    <row r="927" spans="1:7" s="35" customFormat="1" x14ac:dyDescent="0.25">
      <c r="A927" s="61" t="s">
        <v>80</v>
      </c>
      <c r="B927" s="61" t="s">
        <v>10</v>
      </c>
      <c r="C927" s="61">
        <v>2</v>
      </c>
      <c r="D927" s="61">
        <v>2</v>
      </c>
      <c r="E927" s="61">
        <v>0</v>
      </c>
      <c r="F927" s="61">
        <v>2</v>
      </c>
      <c r="G927" s="61">
        <v>0</v>
      </c>
    </row>
    <row r="928" spans="1:7" s="35" customFormat="1" x14ac:dyDescent="0.25">
      <c r="A928" s="61" t="s">
        <v>80</v>
      </c>
      <c r="B928" s="61" t="s">
        <v>11</v>
      </c>
      <c r="C928" s="61">
        <v>8</v>
      </c>
      <c r="D928" s="61">
        <v>8</v>
      </c>
      <c r="E928" s="61">
        <v>7</v>
      </c>
      <c r="F928" s="61">
        <v>1</v>
      </c>
      <c r="G928" s="61">
        <v>0</v>
      </c>
    </row>
    <row r="929" spans="1:7" s="35" customFormat="1" x14ac:dyDescent="0.25">
      <c r="A929" s="61" t="s">
        <v>80</v>
      </c>
      <c r="B929" s="61" t="s">
        <v>12</v>
      </c>
      <c r="C929" s="61">
        <v>7</v>
      </c>
      <c r="D929" s="61">
        <v>7</v>
      </c>
      <c r="E929" s="61">
        <v>6</v>
      </c>
      <c r="F929" s="61">
        <v>1</v>
      </c>
      <c r="G929" s="61">
        <v>0</v>
      </c>
    </row>
    <row r="930" spans="1:7" s="35" customFormat="1" x14ac:dyDescent="0.25">
      <c r="A930" s="63" t="s">
        <v>80</v>
      </c>
      <c r="B930" s="63" t="s">
        <v>13</v>
      </c>
      <c r="C930" s="63">
        <v>1</v>
      </c>
      <c r="D930" s="63">
        <v>0</v>
      </c>
      <c r="E930" s="63">
        <v>0</v>
      </c>
      <c r="F930" s="63">
        <v>0</v>
      </c>
      <c r="G930" s="63">
        <v>0</v>
      </c>
    </row>
    <row r="931" spans="1:7" s="35" customFormat="1" x14ac:dyDescent="0.25">
      <c r="A931" s="62" t="s">
        <v>80</v>
      </c>
      <c r="B931" s="62" t="s">
        <v>13</v>
      </c>
      <c r="C931" s="62">
        <v>17</v>
      </c>
      <c r="D931" s="62">
        <v>17</v>
      </c>
      <c r="E931" s="62">
        <v>16</v>
      </c>
      <c r="F931" s="62">
        <v>1</v>
      </c>
      <c r="G931" s="62">
        <v>0</v>
      </c>
    </row>
    <row r="932" spans="1:7" s="35" customFormat="1" x14ac:dyDescent="0.25">
      <c r="A932" s="62" t="s">
        <v>80</v>
      </c>
      <c r="B932" s="62" t="s">
        <v>15</v>
      </c>
      <c r="C932" s="62">
        <v>1</v>
      </c>
      <c r="D932" s="62">
        <v>0</v>
      </c>
      <c r="E932" s="62">
        <v>0</v>
      </c>
      <c r="F932" s="62">
        <v>0</v>
      </c>
      <c r="G932" s="62">
        <v>0</v>
      </c>
    </row>
    <row r="933" spans="1:7" s="35" customFormat="1" x14ac:dyDescent="0.25">
      <c r="A933" s="62" t="s">
        <v>159</v>
      </c>
      <c r="B933" s="62" t="s">
        <v>1</v>
      </c>
      <c r="C933" s="62">
        <v>8</v>
      </c>
      <c r="D933" s="62">
        <v>6</v>
      </c>
      <c r="E933" s="62">
        <v>6</v>
      </c>
      <c r="F933" s="62">
        <v>0</v>
      </c>
      <c r="G933" s="62">
        <v>0</v>
      </c>
    </row>
    <row r="934" spans="1:7" s="35" customFormat="1" x14ac:dyDescent="0.25">
      <c r="A934" s="63" t="s">
        <v>159</v>
      </c>
      <c r="B934" s="63" t="s">
        <v>6</v>
      </c>
      <c r="C934" s="63">
        <v>4</v>
      </c>
      <c r="D934" s="63">
        <v>3</v>
      </c>
      <c r="E934" s="63">
        <v>3</v>
      </c>
      <c r="F934" s="63">
        <v>0</v>
      </c>
      <c r="G934" s="63">
        <v>0</v>
      </c>
    </row>
    <row r="935" spans="1:7" s="35" customFormat="1" x14ac:dyDescent="0.25">
      <c r="A935" s="62" t="s">
        <v>159</v>
      </c>
      <c r="B935" s="62" t="s">
        <v>6</v>
      </c>
      <c r="C935" s="62">
        <v>45</v>
      </c>
      <c r="D935" s="62">
        <v>45</v>
      </c>
      <c r="E935" s="62">
        <v>43</v>
      </c>
      <c r="F935" s="62">
        <v>2</v>
      </c>
      <c r="G935" s="62">
        <v>0</v>
      </c>
    </row>
    <row r="936" spans="1:7" s="35" customFormat="1" x14ac:dyDescent="0.25">
      <c r="A936" s="63" t="s">
        <v>159</v>
      </c>
      <c r="B936" s="63" t="s">
        <v>197</v>
      </c>
      <c r="C936" s="63">
        <v>6</v>
      </c>
      <c r="D936" s="63">
        <v>5</v>
      </c>
      <c r="E936" s="63">
        <v>5</v>
      </c>
      <c r="F936" s="63">
        <v>0</v>
      </c>
      <c r="G936" s="63">
        <v>0</v>
      </c>
    </row>
    <row r="937" spans="1:7" s="35" customFormat="1" x14ac:dyDescent="0.25">
      <c r="A937" s="62" t="s">
        <v>159</v>
      </c>
      <c r="B937" s="62" t="s">
        <v>197</v>
      </c>
      <c r="C937" s="62">
        <v>47</v>
      </c>
      <c r="D937" s="62">
        <v>47</v>
      </c>
      <c r="E937" s="62">
        <v>41</v>
      </c>
      <c r="F937" s="62">
        <v>6</v>
      </c>
      <c r="G937" s="62">
        <v>0</v>
      </c>
    </row>
    <row r="938" spans="1:7" s="35" customFormat="1" x14ac:dyDescent="0.25">
      <c r="A938" s="63" t="s">
        <v>159</v>
      </c>
      <c r="B938" s="63" t="s">
        <v>198</v>
      </c>
      <c r="C938" s="63">
        <v>9</v>
      </c>
      <c r="D938" s="63">
        <v>9</v>
      </c>
      <c r="E938" s="63">
        <v>6</v>
      </c>
      <c r="F938" s="63">
        <v>3</v>
      </c>
      <c r="G938" s="63">
        <v>0</v>
      </c>
    </row>
    <row r="939" spans="1:7" s="35" customFormat="1" x14ac:dyDescent="0.25">
      <c r="A939" s="61" t="s">
        <v>159</v>
      </c>
      <c r="B939" s="61" t="s">
        <v>198</v>
      </c>
      <c r="C939" s="61">
        <v>59</v>
      </c>
      <c r="D939" s="61">
        <v>59</v>
      </c>
      <c r="E939" s="61">
        <v>51</v>
      </c>
      <c r="F939" s="61">
        <v>8</v>
      </c>
      <c r="G939" s="61">
        <v>0</v>
      </c>
    </row>
    <row r="940" spans="1:7" s="35" customFormat="1" x14ac:dyDescent="0.25">
      <c r="A940" s="63" t="s">
        <v>159</v>
      </c>
      <c r="B940" s="63" t="s">
        <v>196</v>
      </c>
      <c r="C940" s="63">
        <v>9</v>
      </c>
      <c r="D940" s="63">
        <v>9</v>
      </c>
      <c r="E940" s="63">
        <v>4</v>
      </c>
      <c r="F940" s="63">
        <v>5</v>
      </c>
      <c r="G940" s="63">
        <v>0</v>
      </c>
    </row>
    <row r="941" spans="1:7" s="35" customFormat="1" x14ac:dyDescent="0.25">
      <c r="A941" s="61" t="s">
        <v>159</v>
      </c>
      <c r="B941" s="61" t="s">
        <v>196</v>
      </c>
      <c r="C941" s="61">
        <v>61</v>
      </c>
      <c r="D941" s="61">
        <v>60</v>
      </c>
      <c r="E941" s="61">
        <v>60</v>
      </c>
      <c r="F941" s="61">
        <v>0</v>
      </c>
      <c r="G941" s="61">
        <v>0</v>
      </c>
    </row>
    <row r="942" spans="1:7" s="35" customFormat="1" x14ac:dyDescent="0.25">
      <c r="A942" s="35" t="s">
        <v>159</v>
      </c>
      <c r="B942" s="35" t="s">
        <v>182</v>
      </c>
      <c r="C942" s="35">
        <v>1</v>
      </c>
      <c r="D942" s="35">
        <v>1</v>
      </c>
      <c r="E942" s="35">
        <v>1</v>
      </c>
      <c r="F942" s="35">
        <v>0</v>
      </c>
      <c r="G942" s="35">
        <v>0</v>
      </c>
    </row>
    <row r="943" spans="1:7" s="35" customFormat="1" x14ac:dyDescent="0.25">
      <c r="A943" s="61" t="s">
        <v>159</v>
      </c>
      <c r="B943" s="61" t="s">
        <v>182</v>
      </c>
      <c r="C943" s="61">
        <v>14</v>
      </c>
      <c r="D943" s="61">
        <v>14</v>
      </c>
      <c r="E943" s="61">
        <v>14</v>
      </c>
      <c r="F943" s="61">
        <v>0</v>
      </c>
      <c r="G943" s="61">
        <v>0</v>
      </c>
    </row>
    <row r="944" spans="1:7" s="35" customFormat="1" x14ac:dyDescent="0.25">
      <c r="A944" s="61" t="s">
        <v>159</v>
      </c>
      <c r="B944" s="61" t="s">
        <v>10</v>
      </c>
      <c r="C944" s="61">
        <v>5</v>
      </c>
      <c r="D944" s="61">
        <v>5</v>
      </c>
      <c r="E944" s="61">
        <v>5</v>
      </c>
      <c r="F944" s="61">
        <v>0</v>
      </c>
      <c r="G944" s="61">
        <v>0</v>
      </c>
    </row>
    <row r="945" spans="1:7" s="35" customFormat="1" x14ac:dyDescent="0.25">
      <c r="A945" s="61" t="s">
        <v>159</v>
      </c>
      <c r="B945" s="61" t="s">
        <v>11</v>
      </c>
      <c r="C945" s="61">
        <v>24</v>
      </c>
      <c r="D945" s="61">
        <v>23</v>
      </c>
      <c r="E945" s="61">
        <v>22</v>
      </c>
      <c r="F945" s="61">
        <v>1</v>
      </c>
      <c r="G945" s="61">
        <v>0</v>
      </c>
    </row>
    <row r="946" spans="1:7" s="35" customFormat="1" x14ac:dyDescent="0.25">
      <c r="A946" s="61" t="s">
        <v>159</v>
      </c>
      <c r="B946" s="61" t="s">
        <v>12</v>
      </c>
      <c r="C946" s="61">
        <v>18</v>
      </c>
      <c r="D946" s="61">
        <v>17</v>
      </c>
      <c r="E946" s="61">
        <v>16</v>
      </c>
      <c r="F946" s="61">
        <v>1</v>
      </c>
      <c r="G946" s="61">
        <v>0</v>
      </c>
    </row>
    <row r="947" spans="1:7" s="35" customFormat="1" x14ac:dyDescent="0.25">
      <c r="A947" s="63" t="s">
        <v>159</v>
      </c>
      <c r="B947" s="63" t="s">
        <v>13</v>
      </c>
      <c r="C947" s="63">
        <v>3</v>
      </c>
      <c r="D947" s="63">
        <v>3</v>
      </c>
      <c r="E947" s="63">
        <v>2</v>
      </c>
      <c r="F947" s="63">
        <v>1</v>
      </c>
      <c r="G947" s="63">
        <v>0</v>
      </c>
    </row>
    <row r="948" spans="1:7" s="35" customFormat="1" x14ac:dyDescent="0.25">
      <c r="A948" s="62" t="s">
        <v>159</v>
      </c>
      <c r="B948" s="62" t="s">
        <v>13</v>
      </c>
      <c r="C948" s="62">
        <v>96</v>
      </c>
      <c r="D948" s="62">
        <v>96</v>
      </c>
      <c r="E948" s="62">
        <v>67</v>
      </c>
      <c r="F948" s="62">
        <v>29</v>
      </c>
      <c r="G948" s="62">
        <v>0</v>
      </c>
    </row>
    <row r="949" spans="1:7" s="35" customFormat="1" x14ac:dyDescent="0.25">
      <c r="A949" s="63" t="s">
        <v>159</v>
      </c>
      <c r="B949" s="63" t="s">
        <v>15</v>
      </c>
      <c r="C949" s="63">
        <v>8</v>
      </c>
      <c r="D949" s="63">
        <v>8</v>
      </c>
      <c r="E949" s="63">
        <v>8</v>
      </c>
      <c r="F949" s="63">
        <v>0</v>
      </c>
      <c r="G949" s="63">
        <v>0</v>
      </c>
    </row>
    <row r="950" spans="1:7" s="35" customFormat="1" x14ac:dyDescent="0.25">
      <c r="A950" s="62" t="s">
        <v>159</v>
      </c>
      <c r="B950" s="62" t="s">
        <v>15</v>
      </c>
      <c r="C950" s="62">
        <v>44</v>
      </c>
      <c r="D950" s="62">
        <v>44</v>
      </c>
      <c r="E950" s="62">
        <v>40</v>
      </c>
      <c r="F950" s="62">
        <v>4</v>
      </c>
      <c r="G950" s="62">
        <v>0</v>
      </c>
    </row>
    <row r="951" spans="1:7" s="35" customFormat="1" x14ac:dyDescent="0.25">
      <c r="A951" s="63" t="s">
        <v>81</v>
      </c>
      <c r="B951" s="63" t="s">
        <v>6</v>
      </c>
      <c r="C951" s="63">
        <v>1</v>
      </c>
      <c r="D951" s="63">
        <v>1</v>
      </c>
      <c r="E951" s="63">
        <v>1</v>
      </c>
      <c r="F951" s="63">
        <v>0</v>
      </c>
      <c r="G951" s="63">
        <v>0</v>
      </c>
    </row>
    <row r="952" spans="1:7" s="35" customFormat="1" x14ac:dyDescent="0.25">
      <c r="A952" s="62" t="s">
        <v>81</v>
      </c>
      <c r="B952" s="62" t="s">
        <v>6</v>
      </c>
      <c r="C952" s="62">
        <v>15</v>
      </c>
      <c r="D952" s="62">
        <v>14</v>
      </c>
      <c r="E952" s="62">
        <v>7</v>
      </c>
      <c r="F952" s="62">
        <v>7</v>
      </c>
      <c r="G952" s="62">
        <v>0</v>
      </c>
    </row>
    <row r="953" spans="1:7" s="35" customFormat="1" x14ac:dyDescent="0.25">
      <c r="A953" s="62" t="s">
        <v>81</v>
      </c>
      <c r="B953" s="62" t="s">
        <v>197</v>
      </c>
      <c r="C953" s="62">
        <v>19</v>
      </c>
      <c r="D953" s="62">
        <v>19</v>
      </c>
      <c r="E953" s="62">
        <v>16</v>
      </c>
      <c r="F953" s="62">
        <v>3</v>
      </c>
      <c r="G953" s="62">
        <v>0</v>
      </c>
    </row>
    <row r="954" spans="1:7" s="35" customFormat="1" x14ac:dyDescent="0.25">
      <c r="A954" s="63" t="s">
        <v>81</v>
      </c>
      <c r="B954" s="63" t="s">
        <v>198</v>
      </c>
      <c r="C954" s="63">
        <v>3</v>
      </c>
      <c r="D954" s="63">
        <v>2</v>
      </c>
      <c r="E954" s="63">
        <v>1</v>
      </c>
      <c r="F954" s="63">
        <v>1</v>
      </c>
      <c r="G954" s="63">
        <v>0</v>
      </c>
    </row>
    <row r="955" spans="1:7" s="35" customFormat="1" x14ac:dyDescent="0.25">
      <c r="A955" s="61" t="s">
        <v>81</v>
      </c>
      <c r="B955" s="61" t="s">
        <v>198</v>
      </c>
      <c r="C955" s="61">
        <v>30</v>
      </c>
      <c r="D955" s="61">
        <v>30</v>
      </c>
      <c r="E955" s="61">
        <v>20</v>
      </c>
      <c r="F955" s="61">
        <v>10</v>
      </c>
      <c r="G955" s="61">
        <v>0</v>
      </c>
    </row>
    <row r="956" spans="1:7" s="35" customFormat="1" x14ac:dyDescent="0.25">
      <c r="A956" s="63" t="s">
        <v>81</v>
      </c>
      <c r="B956" s="63" t="s">
        <v>196</v>
      </c>
      <c r="C956" s="63">
        <v>5</v>
      </c>
      <c r="D956" s="63">
        <v>3</v>
      </c>
      <c r="E956" s="63">
        <v>2</v>
      </c>
      <c r="F956" s="63">
        <v>1</v>
      </c>
      <c r="G956" s="63">
        <v>0</v>
      </c>
    </row>
    <row r="957" spans="1:7" s="35" customFormat="1" x14ac:dyDescent="0.25">
      <c r="A957" s="61" t="s">
        <v>81</v>
      </c>
      <c r="B957" s="61" t="s">
        <v>196</v>
      </c>
      <c r="C957" s="61">
        <v>50</v>
      </c>
      <c r="D957" s="61">
        <v>49</v>
      </c>
      <c r="E957" s="61">
        <v>36</v>
      </c>
      <c r="F957" s="61">
        <v>13</v>
      </c>
      <c r="G957" s="61">
        <v>1</v>
      </c>
    </row>
    <row r="958" spans="1:7" s="35" customFormat="1" x14ac:dyDescent="0.25">
      <c r="A958" s="35" t="s">
        <v>81</v>
      </c>
      <c r="B958" s="35" t="s">
        <v>182</v>
      </c>
      <c r="C958" s="35">
        <v>1</v>
      </c>
      <c r="D958" s="35">
        <v>1</v>
      </c>
      <c r="E958" s="35">
        <v>1</v>
      </c>
      <c r="F958" s="35">
        <v>0</v>
      </c>
      <c r="G958" s="35">
        <v>0</v>
      </c>
    </row>
    <row r="959" spans="1:7" s="35" customFormat="1" x14ac:dyDescent="0.25">
      <c r="A959" s="61" t="s">
        <v>81</v>
      </c>
      <c r="B959" s="61" t="s">
        <v>182</v>
      </c>
      <c r="C959" s="61">
        <v>15</v>
      </c>
      <c r="D959" s="61">
        <v>15</v>
      </c>
      <c r="E959" s="61">
        <v>15</v>
      </c>
      <c r="F959" s="61">
        <v>0</v>
      </c>
      <c r="G959" s="61">
        <v>0</v>
      </c>
    </row>
    <row r="960" spans="1:7" s="35" customFormat="1" x14ac:dyDescent="0.25">
      <c r="A960" s="61" t="s">
        <v>81</v>
      </c>
      <c r="B960" s="61" t="s">
        <v>11</v>
      </c>
      <c r="C960" s="61">
        <v>7</v>
      </c>
      <c r="D960" s="61">
        <v>7</v>
      </c>
      <c r="E960" s="61">
        <v>6</v>
      </c>
      <c r="F960" s="61">
        <v>1</v>
      </c>
      <c r="G960" s="61">
        <v>0</v>
      </c>
    </row>
    <row r="961" spans="1:7" s="35" customFormat="1" x14ac:dyDescent="0.25">
      <c r="A961" s="61" t="s">
        <v>81</v>
      </c>
      <c r="B961" s="61" t="s">
        <v>12</v>
      </c>
      <c r="C961" s="61">
        <v>2</v>
      </c>
      <c r="D961" s="61">
        <v>2</v>
      </c>
      <c r="E961" s="61">
        <v>1</v>
      </c>
      <c r="F961" s="61">
        <v>1</v>
      </c>
      <c r="G961" s="61">
        <v>0</v>
      </c>
    </row>
    <row r="962" spans="1:7" s="35" customFormat="1" x14ac:dyDescent="0.25">
      <c r="A962" s="63" t="s">
        <v>81</v>
      </c>
      <c r="B962" s="63" t="s">
        <v>13</v>
      </c>
      <c r="C962" s="63">
        <v>4</v>
      </c>
      <c r="D962" s="63">
        <v>4</v>
      </c>
      <c r="E962" s="63">
        <v>4</v>
      </c>
      <c r="F962" s="63">
        <v>0</v>
      </c>
      <c r="G962" s="63">
        <v>0</v>
      </c>
    </row>
    <row r="963" spans="1:7" s="35" customFormat="1" x14ac:dyDescent="0.25">
      <c r="A963" s="62" t="s">
        <v>81</v>
      </c>
      <c r="B963" s="62" t="s">
        <v>13</v>
      </c>
      <c r="C963" s="62">
        <v>44</v>
      </c>
      <c r="D963" s="62">
        <v>44</v>
      </c>
      <c r="E963" s="62">
        <v>32</v>
      </c>
      <c r="F963" s="62">
        <v>12</v>
      </c>
      <c r="G963" s="62">
        <v>0</v>
      </c>
    </row>
    <row r="964" spans="1:7" s="35" customFormat="1" x14ac:dyDescent="0.25">
      <c r="A964" s="63" t="s">
        <v>81</v>
      </c>
      <c r="B964" s="63" t="s">
        <v>15</v>
      </c>
      <c r="C964" s="63">
        <v>4</v>
      </c>
      <c r="D964" s="63">
        <v>3</v>
      </c>
      <c r="E964" s="63">
        <v>2</v>
      </c>
      <c r="F964" s="63">
        <v>1</v>
      </c>
      <c r="G964" s="63">
        <v>0</v>
      </c>
    </row>
    <row r="965" spans="1:7" s="35" customFormat="1" x14ac:dyDescent="0.25">
      <c r="A965" s="62" t="s">
        <v>81</v>
      </c>
      <c r="B965" s="62" t="s">
        <v>15</v>
      </c>
      <c r="C965" s="62">
        <v>4</v>
      </c>
      <c r="D965" s="62">
        <v>4</v>
      </c>
      <c r="E965" s="62">
        <v>4</v>
      </c>
      <c r="F965" s="62">
        <v>0</v>
      </c>
      <c r="G965" s="62">
        <v>0</v>
      </c>
    </row>
    <row r="966" spans="1:7" s="35" customFormat="1" x14ac:dyDescent="0.25">
      <c r="A966" s="62" t="s">
        <v>82</v>
      </c>
      <c r="B966" s="62" t="s">
        <v>1</v>
      </c>
      <c r="C966" s="62">
        <v>2</v>
      </c>
      <c r="D966" s="62">
        <v>2</v>
      </c>
      <c r="E966" s="62">
        <v>2</v>
      </c>
      <c r="F966" s="62">
        <v>0</v>
      </c>
      <c r="G966" s="62">
        <v>0</v>
      </c>
    </row>
    <row r="967" spans="1:7" s="35" customFormat="1" x14ac:dyDescent="0.25">
      <c r="A967" s="62" t="s">
        <v>82</v>
      </c>
      <c r="B967" s="62" t="s">
        <v>6</v>
      </c>
      <c r="C967" s="62">
        <v>5</v>
      </c>
      <c r="D967" s="62">
        <v>5</v>
      </c>
      <c r="E967" s="62">
        <v>5</v>
      </c>
      <c r="F967" s="62">
        <v>0</v>
      </c>
      <c r="G967" s="62">
        <v>0</v>
      </c>
    </row>
    <row r="968" spans="1:7" s="35" customFormat="1" x14ac:dyDescent="0.25">
      <c r="A968" s="63" t="s">
        <v>82</v>
      </c>
      <c r="B968" s="63" t="s">
        <v>197</v>
      </c>
      <c r="C968" s="63">
        <v>1</v>
      </c>
      <c r="D968" s="63">
        <v>1</v>
      </c>
      <c r="E968" s="63">
        <v>1</v>
      </c>
      <c r="F968" s="63">
        <v>0</v>
      </c>
      <c r="G968" s="63">
        <v>0</v>
      </c>
    </row>
    <row r="969" spans="1:7" s="35" customFormat="1" x14ac:dyDescent="0.25">
      <c r="A969" s="62" t="s">
        <v>82</v>
      </c>
      <c r="B969" s="62" t="s">
        <v>197</v>
      </c>
      <c r="C969" s="62">
        <v>12</v>
      </c>
      <c r="D969" s="62">
        <v>12</v>
      </c>
      <c r="E969" s="62">
        <v>7</v>
      </c>
      <c r="F969" s="62">
        <v>5</v>
      </c>
      <c r="G969" s="62">
        <v>0</v>
      </c>
    </row>
    <row r="970" spans="1:7" s="35" customFormat="1" x14ac:dyDescent="0.25">
      <c r="A970" s="63" t="s">
        <v>82</v>
      </c>
      <c r="B970" s="63" t="s">
        <v>198</v>
      </c>
      <c r="C970" s="63">
        <v>2</v>
      </c>
      <c r="D970" s="63">
        <v>1</v>
      </c>
      <c r="E970" s="63">
        <v>1</v>
      </c>
      <c r="F970" s="63">
        <v>0</v>
      </c>
      <c r="G970" s="63">
        <v>0</v>
      </c>
    </row>
    <row r="971" spans="1:7" s="35" customFormat="1" x14ac:dyDescent="0.25">
      <c r="A971" s="61" t="s">
        <v>82</v>
      </c>
      <c r="B971" s="61" t="s">
        <v>198</v>
      </c>
      <c r="C971" s="61">
        <v>21</v>
      </c>
      <c r="D971" s="61">
        <v>19</v>
      </c>
      <c r="E971" s="61">
        <v>12</v>
      </c>
      <c r="F971" s="61">
        <v>7</v>
      </c>
      <c r="G971" s="61">
        <v>0</v>
      </c>
    </row>
    <row r="972" spans="1:7" s="35" customFormat="1" x14ac:dyDescent="0.25">
      <c r="A972" s="63" t="s">
        <v>82</v>
      </c>
      <c r="B972" s="63" t="s">
        <v>196</v>
      </c>
      <c r="C972" s="63">
        <v>5</v>
      </c>
      <c r="D972" s="63">
        <v>4</v>
      </c>
      <c r="E972" s="63">
        <v>4</v>
      </c>
      <c r="F972" s="63">
        <v>0</v>
      </c>
      <c r="G972" s="63">
        <v>0</v>
      </c>
    </row>
    <row r="973" spans="1:7" s="35" customFormat="1" x14ac:dyDescent="0.25">
      <c r="A973" s="61" t="s">
        <v>82</v>
      </c>
      <c r="B973" s="61" t="s">
        <v>196</v>
      </c>
      <c r="C973" s="61">
        <v>35</v>
      </c>
      <c r="D973" s="61">
        <v>35</v>
      </c>
      <c r="E973" s="61">
        <v>20</v>
      </c>
      <c r="F973" s="61">
        <v>15</v>
      </c>
      <c r="G973" s="61">
        <v>0</v>
      </c>
    </row>
    <row r="974" spans="1:7" s="35" customFormat="1" x14ac:dyDescent="0.25">
      <c r="A974" s="35" t="s">
        <v>82</v>
      </c>
      <c r="B974" s="35" t="s">
        <v>10</v>
      </c>
      <c r="C974" s="35">
        <v>1</v>
      </c>
      <c r="D974" s="35">
        <v>0</v>
      </c>
      <c r="E974" s="35">
        <v>0</v>
      </c>
      <c r="F974" s="35">
        <v>0</v>
      </c>
      <c r="G974" s="35">
        <v>0</v>
      </c>
    </row>
    <row r="975" spans="1:7" s="35" customFormat="1" x14ac:dyDescent="0.25">
      <c r="A975" s="61" t="s">
        <v>82</v>
      </c>
      <c r="B975" s="61" t="s">
        <v>10</v>
      </c>
      <c r="C975" s="61">
        <v>1</v>
      </c>
      <c r="D975" s="61">
        <v>0</v>
      </c>
      <c r="E975" s="61">
        <v>0</v>
      </c>
      <c r="F975" s="61">
        <v>0</v>
      </c>
      <c r="G975" s="61">
        <v>0</v>
      </c>
    </row>
    <row r="976" spans="1:7" s="35" customFormat="1" x14ac:dyDescent="0.25">
      <c r="A976" s="61" t="s">
        <v>82</v>
      </c>
      <c r="B976" s="61" t="s">
        <v>11</v>
      </c>
      <c r="C976" s="61">
        <v>1</v>
      </c>
      <c r="D976" s="61">
        <v>1</v>
      </c>
      <c r="E976" s="61">
        <v>1</v>
      </c>
      <c r="F976" s="61">
        <v>0</v>
      </c>
      <c r="G976" s="61">
        <v>0</v>
      </c>
    </row>
    <row r="977" spans="1:7" s="35" customFormat="1" x14ac:dyDescent="0.25">
      <c r="A977" s="61" t="s">
        <v>82</v>
      </c>
      <c r="B977" s="61" t="s">
        <v>12</v>
      </c>
      <c r="C977" s="61">
        <v>1</v>
      </c>
      <c r="D977" s="61">
        <v>1</v>
      </c>
      <c r="E977" s="61">
        <v>1</v>
      </c>
      <c r="F977" s="61">
        <v>0</v>
      </c>
      <c r="G977" s="61">
        <v>0</v>
      </c>
    </row>
    <row r="978" spans="1:7" s="35" customFormat="1" x14ac:dyDescent="0.25">
      <c r="A978" s="62" t="s">
        <v>82</v>
      </c>
      <c r="B978" s="62" t="s">
        <v>13</v>
      </c>
      <c r="C978" s="62">
        <v>10</v>
      </c>
      <c r="D978" s="62">
        <v>10</v>
      </c>
      <c r="E978" s="62">
        <v>9</v>
      </c>
      <c r="F978" s="62">
        <v>1</v>
      </c>
      <c r="G978" s="62">
        <v>0</v>
      </c>
    </row>
    <row r="979" spans="1:7" s="35" customFormat="1" x14ac:dyDescent="0.25">
      <c r="A979" s="62" t="s">
        <v>185</v>
      </c>
      <c r="B979" s="62" t="s">
        <v>6</v>
      </c>
      <c r="C979" s="62">
        <v>12</v>
      </c>
      <c r="D979" s="62">
        <v>12</v>
      </c>
      <c r="E979" s="62">
        <v>9</v>
      </c>
      <c r="F979" s="62">
        <v>3</v>
      </c>
      <c r="G979" s="62">
        <v>0</v>
      </c>
    </row>
    <row r="980" spans="1:7" s="35" customFormat="1" x14ac:dyDescent="0.25">
      <c r="A980" s="62" t="s">
        <v>185</v>
      </c>
      <c r="B980" s="62" t="s">
        <v>197</v>
      </c>
      <c r="C980" s="62">
        <v>24</v>
      </c>
      <c r="D980" s="62">
        <v>24</v>
      </c>
      <c r="E980" s="62">
        <v>23</v>
      </c>
      <c r="F980" s="62">
        <v>1</v>
      </c>
      <c r="G980" s="62">
        <v>0</v>
      </c>
    </row>
    <row r="981" spans="1:7" s="35" customFormat="1" x14ac:dyDescent="0.25">
      <c r="A981" s="63" t="s">
        <v>185</v>
      </c>
      <c r="B981" s="63" t="s">
        <v>198</v>
      </c>
      <c r="C981" s="63">
        <v>3</v>
      </c>
      <c r="D981" s="63">
        <v>0</v>
      </c>
      <c r="E981" s="63">
        <v>0</v>
      </c>
      <c r="F981" s="63">
        <v>0</v>
      </c>
      <c r="G981" s="63">
        <v>0</v>
      </c>
    </row>
    <row r="982" spans="1:7" s="35" customFormat="1" x14ac:dyDescent="0.25">
      <c r="A982" s="61" t="s">
        <v>185</v>
      </c>
      <c r="B982" s="61" t="s">
        <v>198</v>
      </c>
      <c r="C982" s="61">
        <v>23</v>
      </c>
      <c r="D982" s="61">
        <v>23</v>
      </c>
      <c r="E982" s="61">
        <v>18</v>
      </c>
      <c r="F982" s="61">
        <v>5</v>
      </c>
      <c r="G982" s="61">
        <v>0</v>
      </c>
    </row>
    <row r="983" spans="1:7" s="35" customFormat="1" x14ac:dyDescent="0.25">
      <c r="A983" s="61" t="s">
        <v>185</v>
      </c>
      <c r="B983" s="61" t="s">
        <v>196</v>
      </c>
      <c r="C983" s="61">
        <v>13</v>
      </c>
      <c r="D983" s="61">
        <v>13</v>
      </c>
      <c r="E983" s="61">
        <v>11</v>
      </c>
      <c r="F983" s="61">
        <v>2</v>
      </c>
      <c r="G983" s="61">
        <v>0</v>
      </c>
    </row>
    <row r="984" spans="1:7" s="35" customFormat="1" x14ac:dyDescent="0.25">
      <c r="A984" s="35" t="s">
        <v>185</v>
      </c>
      <c r="B984" s="63" t="s">
        <v>196</v>
      </c>
      <c r="C984" s="35">
        <v>1</v>
      </c>
      <c r="D984" s="35">
        <v>1</v>
      </c>
      <c r="E984" s="35">
        <v>1</v>
      </c>
      <c r="F984" s="35">
        <v>0</v>
      </c>
      <c r="G984" s="35">
        <v>0</v>
      </c>
    </row>
    <row r="985" spans="1:7" s="35" customFormat="1" x14ac:dyDescent="0.25">
      <c r="A985" s="61" t="s">
        <v>185</v>
      </c>
      <c r="B985" s="61" t="s">
        <v>11</v>
      </c>
      <c r="C985" s="61">
        <v>6</v>
      </c>
      <c r="D985" s="61">
        <v>5</v>
      </c>
      <c r="E985" s="61">
        <v>4</v>
      </c>
      <c r="F985" s="61">
        <v>1</v>
      </c>
      <c r="G985" s="61">
        <v>0</v>
      </c>
    </row>
    <row r="986" spans="1:7" s="35" customFormat="1" x14ac:dyDescent="0.25">
      <c r="A986" s="61" t="s">
        <v>185</v>
      </c>
      <c r="B986" s="61" t="s">
        <v>12</v>
      </c>
      <c r="C986" s="61">
        <v>3</v>
      </c>
      <c r="D986" s="61">
        <v>3</v>
      </c>
      <c r="E986" s="61">
        <v>3</v>
      </c>
      <c r="F986" s="61">
        <v>0</v>
      </c>
      <c r="G986" s="61">
        <v>0</v>
      </c>
    </row>
    <row r="987" spans="1:7" s="35" customFormat="1" x14ac:dyDescent="0.25">
      <c r="A987" s="63" t="s">
        <v>185</v>
      </c>
      <c r="B987" s="63" t="s">
        <v>13</v>
      </c>
      <c r="C987" s="63">
        <v>1</v>
      </c>
      <c r="D987" s="63">
        <v>1</v>
      </c>
      <c r="E987" s="63">
        <v>1</v>
      </c>
      <c r="F987" s="63">
        <v>0</v>
      </c>
      <c r="G987" s="63">
        <v>0</v>
      </c>
    </row>
    <row r="988" spans="1:7" s="35" customFormat="1" x14ac:dyDescent="0.25">
      <c r="A988" s="62" t="s">
        <v>185</v>
      </c>
      <c r="B988" s="62" t="s">
        <v>13</v>
      </c>
      <c r="C988" s="62">
        <v>16</v>
      </c>
      <c r="D988" s="62">
        <v>16</v>
      </c>
      <c r="E988" s="62">
        <v>16</v>
      </c>
      <c r="F988" s="62">
        <v>0</v>
      </c>
      <c r="G988" s="62">
        <v>0</v>
      </c>
    </row>
    <row r="989" spans="1:7" s="35" customFormat="1" x14ac:dyDescent="0.25">
      <c r="A989" s="62" t="s">
        <v>83</v>
      </c>
      <c r="B989" s="62" t="s">
        <v>199</v>
      </c>
      <c r="C989" s="62">
        <v>1</v>
      </c>
      <c r="D989" s="62">
        <v>1</v>
      </c>
      <c r="E989" s="62">
        <v>1</v>
      </c>
      <c r="F989" s="62">
        <v>0</v>
      </c>
      <c r="G989" s="62">
        <v>0</v>
      </c>
    </row>
    <row r="990" spans="1:7" s="35" customFormat="1" x14ac:dyDescent="0.25">
      <c r="A990" s="62" t="s">
        <v>83</v>
      </c>
      <c r="B990" s="62" t="s">
        <v>181</v>
      </c>
      <c r="C990" s="62">
        <v>1</v>
      </c>
      <c r="D990" s="62">
        <v>0</v>
      </c>
      <c r="E990" s="62">
        <v>0</v>
      </c>
      <c r="F990" s="62">
        <v>0</v>
      </c>
      <c r="G990" s="62">
        <v>0</v>
      </c>
    </row>
    <row r="991" spans="1:7" s="35" customFormat="1" x14ac:dyDescent="0.25">
      <c r="A991" s="62" t="s">
        <v>83</v>
      </c>
      <c r="B991" s="62" t="s">
        <v>6</v>
      </c>
      <c r="C991" s="62">
        <v>6</v>
      </c>
      <c r="D991" s="62">
        <v>6</v>
      </c>
      <c r="E991" s="62">
        <v>3</v>
      </c>
      <c r="F991" s="62">
        <v>3</v>
      </c>
      <c r="G991" s="62">
        <v>0</v>
      </c>
    </row>
    <row r="992" spans="1:7" s="35" customFormat="1" x14ac:dyDescent="0.25">
      <c r="A992" s="63" t="s">
        <v>83</v>
      </c>
      <c r="B992" s="63" t="s">
        <v>197</v>
      </c>
      <c r="C992" s="63">
        <v>2</v>
      </c>
      <c r="D992" s="63">
        <v>2</v>
      </c>
      <c r="E992" s="63">
        <v>0</v>
      </c>
      <c r="F992" s="63">
        <v>2</v>
      </c>
      <c r="G992" s="63">
        <v>0</v>
      </c>
    </row>
    <row r="993" spans="1:7" s="35" customFormat="1" x14ac:dyDescent="0.25">
      <c r="A993" s="62" t="s">
        <v>83</v>
      </c>
      <c r="B993" s="62" t="s">
        <v>197</v>
      </c>
      <c r="C993" s="62">
        <v>18</v>
      </c>
      <c r="D993" s="62">
        <v>18</v>
      </c>
      <c r="E993" s="62">
        <v>9</v>
      </c>
      <c r="F993" s="62">
        <v>9</v>
      </c>
      <c r="G993" s="62">
        <v>0</v>
      </c>
    </row>
    <row r="994" spans="1:7" s="35" customFormat="1" x14ac:dyDescent="0.25">
      <c r="A994" s="63" t="s">
        <v>83</v>
      </c>
      <c r="B994" s="63" t="s">
        <v>198</v>
      </c>
      <c r="C994" s="63">
        <v>8</v>
      </c>
      <c r="D994" s="63">
        <v>5</v>
      </c>
      <c r="E994" s="63">
        <v>0</v>
      </c>
      <c r="F994" s="63">
        <v>5</v>
      </c>
      <c r="G994" s="63">
        <v>0</v>
      </c>
    </row>
    <row r="995" spans="1:7" s="35" customFormat="1" x14ac:dyDescent="0.25">
      <c r="A995" s="61" t="s">
        <v>83</v>
      </c>
      <c r="B995" s="61" t="s">
        <v>198</v>
      </c>
      <c r="C995" s="61">
        <v>43</v>
      </c>
      <c r="D995" s="61">
        <v>40</v>
      </c>
      <c r="E995" s="61">
        <v>30</v>
      </c>
      <c r="F995" s="61">
        <v>10</v>
      </c>
      <c r="G995" s="61">
        <v>0</v>
      </c>
    </row>
    <row r="996" spans="1:7" s="35" customFormat="1" x14ac:dyDescent="0.25">
      <c r="A996" s="63" t="s">
        <v>83</v>
      </c>
      <c r="B996" s="63" t="s">
        <v>196</v>
      </c>
      <c r="C996" s="63">
        <v>5</v>
      </c>
      <c r="D996" s="63">
        <v>5</v>
      </c>
      <c r="E996" s="63">
        <v>5</v>
      </c>
      <c r="F996" s="63">
        <v>0</v>
      </c>
      <c r="G996" s="63">
        <v>0</v>
      </c>
    </row>
    <row r="997" spans="1:7" s="35" customFormat="1" x14ac:dyDescent="0.25">
      <c r="A997" s="61" t="s">
        <v>83</v>
      </c>
      <c r="B997" s="61" t="s">
        <v>196</v>
      </c>
      <c r="C997" s="61">
        <v>10</v>
      </c>
      <c r="D997" s="61">
        <v>9</v>
      </c>
      <c r="E997" s="61">
        <v>6</v>
      </c>
      <c r="F997" s="61">
        <v>3</v>
      </c>
      <c r="G997" s="61">
        <v>0</v>
      </c>
    </row>
    <row r="998" spans="1:7" s="35" customFormat="1" x14ac:dyDescent="0.25">
      <c r="A998" s="61" t="s">
        <v>83</v>
      </c>
      <c r="B998" s="61" t="s">
        <v>182</v>
      </c>
      <c r="C998" s="61">
        <v>3</v>
      </c>
      <c r="D998" s="61">
        <v>3</v>
      </c>
      <c r="E998" s="61">
        <v>3</v>
      </c>
      <c r="F998" s="61">
        <v>0</v>
      </c>
      <c r="G998" s="61">
        <v>0</v>
      </c>
    </row>
    <row r="999" spans="1:7" s="35" customFormat="1" x14ac:dyDescent="0.25">
      <c r="A999" s="35" t="s">
        <v>83</v>
      </c>
      <c r="B999" s="35" t="s">
        <v>10</v>
      </c>
      <c r="C999" s="35">
        <v>1</v>
      </c>
      <c r="D999" s="35">
        <v>0</v>
      </c>
      <c r="E999" s="35">
        <v>0</v>
      </c>
      <c r="F999" s="35">
        <v>0</v>
      </c>
      <c r="G999" s="35">
        <v>0</v>
      </c>
    </row>
    <row r="1000" spans="1:7" s="35" customFormat="1" x14ac:dyDescent="0.25">
      <c r="A1000" s="61" t="s">
        <v>83</v>
      </c>
      <c r="B1000" s="61" t="s">
        <v>11</v>
      </c>
      <c r="C1000" s="61">
        <v>1</v>
      </c>
      <c r="D1000" s="61">
        <v>1</v>
      </c>
      <c r="E1000" s="61">
        <v>1</v>
      </c>
      <c r="F1000" s="61">
        <v>0</v>
      </c>
      <c r="G1000" s="61">
        <v>0</v>
      </c>
    </row>
    <row r="1001" spans="1:7" s="35" customFormat="1" x14ac:dyDescent="0.25">
      <c r="A1001" s="61" t="s">
        <v>83</v>
      </c>
      <c r="B1001" s="61" t="s">
        <v>12</v>
      </c>
      <c r="C1001" s="61">
        <v>1</v>
      </c>
      <c r="D1001" s="61">
        <v>1</v>
      </c>
      <c r="E1001" s="61">
        <v>1</v>
      </c>
      <c r="F1001" s="61">
        <v>0</v>
      </c>
      <c r="G1001" s="61">
        <v>0</v>
      </c>
    </row>
    <row r="1002" spans="1:7" s="35" customFormat="1" x14ac:dyDescent="0.25">
      <c r="A1002" s="63" t="s">
        <v>83</v>
      </c>
      <c r="B1002" s="63" t="s">
        <v>13</v>
      </c>
      <c r="C1002" s="63">
        <v>4</v>
      </c>
      <c r="D1002" s="63">
        <v>3</v>
      </c>
      <c r="E1002" s="63">
        <v>3</v>
      </c>
      <c r="F1002" s="63">
        <v>0</v>
      </c>
      <c r="G1002" s="63">
        <v>0</v>
      </c>
    </row>
    <row r="1003" spans="1:7" s="35" customFormat="1" x14ac:dyDescent="0.25">
      <c r="A1003" s="62" t="s">
        <v>83</v>
      </c>
      <c r="B1003" s="62" t="s">
        <v>13</v>
      </c>
      <c r="C1003" s="62">
        <v>11</v>
      </c>
      <c r="D1003" s="62">
        <v>11</v>
      </c>
      <c r="E1003" s="62">
        <v>7</v>
      </c>
      <c r="F1003" s="62">
        <v>4</v>
      </c>
      <c r="G1003" s="62">
        <v>0</v>
      </c>
    </row>
    <row r="1004" spans="1:7" s="35" customFormat="1" x14ac:dyDescent="0.25">
      <c r="A1004" s="62" t="s">
        <v>83</v>
      </c>
      <c r="B1004" s="62" t="s">
        <v>15</v>
      </c>
      <c r="C1004" s="62">
        <v>4</v>
      </c>
      <c r="D1004" s="62">
        <v>3</v>
      </c>
      <c r="E1004" s="62">
        <v>3</v>
      </c>
      <c r="F1004" s="62">
        <v>0</v>
      </c>
      <c r="G1004" s="62">
        <v>0</v>
      </c>
    </row>
    <row r="1005" spans="1:7" s="35" customFormat="1" x14ac:dyDescent="0.25">
      <c r="A1005" s="62" t="s">
        <v>134</v>
      </c>
      <c r="B1005" s="62" t="s">
        <v>6</v>
      </c>
      <c r="C1005" s="62">
        <v>1</v>
      </c>
      <c r="D1005" s="62">
        <v>1</v>
      </c>
      <c r="E1005" s="62">
        <v>1</v>
      </c>
      <c r="F1005" s="62">
        <v>0</v>
      </c>
      <c r="G1005" s="62">
        <v>0</v>
      </c>
    </row>
    <row r="1006" spans="1:7" s="35" customFormat="1" x14ac:dyDescent="0.25">
      <c r="A1006" s="62" t="s">
        <v>134</v>
      </c>
      <c r="B1006" s="62" t="s">
        <v>197</v>
      </c>
      <c r="C1006" s="62">
        <v>12</v>
      </c>
      <c r="D1006" s="62">
        <v>12</v>
      </c>
      <c r="E1006" s="62">
        <v>12</v>
      </c>
      <c r="F1006" s="62">
        <v>0</v>
      </c>
      <c r="G1006" s="62">
        <v>0</v>
      </c>
    </row>
    <row r="1007" spans="1:7" s="35" customFormat="1" x14ac:dyDescent="0.25">
      <c r="A1007" s="35" t="s">
        <v>134</v>
      </c>
      <c r="B1007" s="63" t="s">
        <v>197</v>
      </c>
      <c r="C1007" s="35">
        <v>1</v>
      </c>
      <c r="D1007" s="35">
        <v>0</v>
      </c>
      <c r="E1007" s="35">
        <v>0</v>
      </c>
      <c r="F1007" s="35">
        <v>0</v>
      </c>
      <c r="G1007" s="35">
        <v>0</v>
      </c>
    </row>
    <row r="1008" spans="1:7" s="35" customFormat="1" x14ac:dyDescent="0.25">
      <c r="A1008" s="63" t="s">
        <v>134</v>
      </c>
      <c r="B1008" s="63" t="s">
        <v>198</v>
      </c>
      <c r="C1008" s="63">
        <v>3</v>
      </c>
      <c r="D1008" s="63">
        <v>2</v>
      </c>
      <c r="E1008" s="63">
        <v>2</v>
      </c>
      <c r="F1008" s="63">
        <v>0</v>
      </c>
      <c r="G1008" s="63">
        <v>0</v>
      </c>
    </row>
    <row r="1009" spans="1:7" s="35" customFormat="1" x14ac:dyDescent="0.25">
      <c r="A1009" s="61" t="s">
        <v>134</v>
      </c>
      <c r="B1009" s="61" t="s">
        <v>198</v>
      </c>
      <c r="C1009" s="61">
        <v>16</v>
      </c>
      <c r="D1009" s="61">
        <v>14</v>
      </c>
      <c r="E1009" s="61">
        <v>14</v>
      </c>
      <c r="F1009" s="61">
        <v>0</v>
      </c>
      <c r="G1009" s="61">
        <v>1</v>
      </c>
    </row>
    <row r="1010" spans="1:7" s="35" customFormat="1" x14ac:dyDescent="0.25">
      <c r="A1010" s="63" t="s">
        <v>134</v>
      </c>
      <c r="B1010" s="63" t="s">
        <v>196</v>
      </c>
      <c r="C1010" s="63">
        <v>8</v>
      </c>
      <c r="D1010" s="63">
        <v>8</v>
      </c>
      <c r="E1010" s="63">
        <v>7</v>
      </c>
      <c r="F1010" s="63">
        <v>1</v>
      </c>
      <c r="G1010" s="63">
        <v>0</v>
      </c>
    </row>
    <row r="1011" spans="1:7" s="35" customFormat="1" x14ac:dyDescent="0.25">
      <c r="A1011" s="61" t="s">
        <v>134</v>
      </c>
      <c r="B1011" s="61" t="s">
        <v>196</v>
      </c>
      <c r="C1011" s="61">
        <v>38</v>
      </c>
      <c r="D1011" s="61">
        <v>38</v>
      </c>
      <c r="E1011" s="61">
        <v>36</v>
      </c>
      <c r="F1011" s="61">
        <v>2</v>
      </c>
      <c r="G1011" s="61">
        <v>0</v>
      </c>
    </row>
    <row r="1012" spans="1:7" s="35" customFormat="1" x14ac:dyDescent="0.25">
      <c r="A1012" s="35" t="s">
        <v>134</v>
      </c>
      <c r="B1012" s="35" t="s">
        <v>182</v>
      </c>
      <c r="C1012" s="35">
        <v>2</v>
      </c>
      <c r="D1012" s="35">
        <v>2</v>
      </c>
      <c r="E1012" s="35">
        <v>2</v>
      </c>
      <c r="F1012" s="35">
        <v>0</v>
      </c>
      <c r="G1012" s="35">
        <v>0</v>
      </c>
    </row>
    <row r="1013" spans="1:7" s="35" customFormat="1" x14ac:dyDescent="0.25">
      <c r="A1013" s="61" t="s">
        <v>134</v>
      </c>
      <c r="B1013" s="61" t="s">
        <v>182</v>
      </c>
      <c r="C1013" s="61">
        <v>1</v>
      </c>
      <c r="D1013" s="61">
        <v>1</v>
      </c>
      <c r="E1013" s="61">
        <v>1</v>
      </c>
      <c r="F1013" s="61">
        <v>0</v>
      </c>
      <c r="G1013" s="61">
        <v>0</v>
      </c>
    </row>
    <row r="1014" spans="1:7" s="35" customFormat="1" x14ac:dyDescent="0.25">
      <c r="A1014" s="35" t="s">
        <v>134</v>
      </c>
      <c r="B1014" s="35" t="s">
        <v>11</v>
      </c>
      <c r="C1014" s="35">
        <v>1</v>
      </c>
      <c r="D1014" s="35">
        <v>1</v>
      </c>
      <c r="E1014" s="35">
        <v>1</v>
      </c>
      <c r="F1014" s="35">
        <v>0</v>
      </c>
      <c r="G1014" s="35">
        <v>0</v>
      </c>
    </row>
    <row r="1015" spans="1:7" s="35" customFormat="1" x14ac:dyDescent="0.25">
      <c r="A1015" s="61" t="s">
        <v>134</v>
      </c>
      <c r="B1015" s="61" t="s">
        <v>11</v>
      </c>
      <c r="C1015" s="61">
        <v>1</v>
      </c>
      <c r="D1015" s="61">
        <v>1</v>
      </c>
      <c r="E1015" s="61">
        <v>1</v>
      </c>
      <c r="F1015" s="61">
        <v>0</v>
      </c>
      <c r="G1015" s="61">
        <v>0</v>
      </c>
    </row>
    <row r="1016" spans="1:7" s="35" customFormat="1" x14ac:dyDescent="0.25">
      <c r="A1016" s="63" t="s">
        <v>134</v>
      </c>
      <c r="B1016" s="63" t="s">
        <v>13</v>
      </c>
      <c r="C1016" s="63">
        <v>2</v>
      </c>
      <c r="D1016" s="63">
        <v>2</v>
      </c>
      <c r="E1016" s="63">
        <v>2</v>
      </c>
      <c r="F1016" s="63">
        <v>0</v>
      </c>
      <c r="G1016" s="63">
        <v>0</v>
      </c>
    </row>
    <row r="1017" spans="1:7" s="35" customFormat="1" x14ac:dyDescent="0.25">
      <c r="A1017" s="62" t="s">
        <v>134</v>
      </c>
      <c r="B1017" s="62" t="s">
        <v>13</v>
      </c>
      <c r="C1017" s="62">
        <v>28</v>
      </c>
      <c r="D1017" s="62">
        <v>28</v>
      </c>
      <c r="E1017" s="62">
        <v>27</v>
      </c>
      <c r="F1017" s="62">
        <v>1</v>
      </c>
      <c r="G1017" s="62">
        <v>0</v>
      </c>
    </row>
    <row r="1018" spans="1:7" s="35" customFormat="1" x14ac:dyDescent="0.25">
      <c r="A1018" s="63" t="s">
        <v>134</v>
      </c>
      <c r="B1018" s="63" t="s">
        <v>15</v>
      </c>
      <c r="C1018" s="63">
        <v>1</v>
      </c>
      <c r="D1018" s="63">
        <v>1</v>
      </c>
      <c r="E1018" s="63">
        <v>1</v>
      </c>
      <c r="F1018" s="63">
        <v>0</v>
      </c>
      <c r="G1018" s="63">
        <v>0</v>
      </c>
    </row>
    <row r="1019" spans="1:7" s="35" customFormat="1" x14ac:dyDescent="0.25">
      <c r="A1019" s="62" t="s">
        <v>134</v>
      </c>
      <c r="B1019" s="62" t="s">
        <v>15</v>
      </c>
      <c r="C1019" s="62">
        <v>1</v>
      </c>
      <c r="D1019" s="62">
        <v>1</v>
      </c>
      <c r="E1019" s="62">
        <v>1</v>
      </c>
      <c r="F1019" s="62">
        <v>0</v>
      </c>
      <c r="G1019" s="62">
        <v>0</v>
      </c>
    </row>
    <row r="1020" spans="1:7" s="35" customFormat="1" x14ac:dyDescent="0.25">
      <c r="A1020" s="63" t="s">
        <v>135</v>
      </c>
      <c r="B1020" s="63" t="s">
        <v>1</v>
      </c>
      <c r="C1020" s="63">
        <v>1</v>
      </c>
      <c r="D1020" s="63">
        <v>1</v>
      </c>
      <c r="E1020" s="63">
        <v>1</v>
      </c>
      <c r="F1020" s="63">
        <v>0</v>
      </c>
      <c r="G1020" s="63">
        <v>0</v>
      </c>
    </row>
    <row r="1021" spans="1:7" s="35" customFormat="1" x14ac:dyDescent="0.25">
      <c r="A1021" s="63" t="s">
        <v>135</v>
      </c>
      <c r="B1021" s="63" t="s">
        <v>197</v>
      </c>
      <c r="C1021" s="63">
        <v>1</v>
      </c>
      <c r="D1021" s="63">
        <v>1</v>
      </c>
      <c r="E1021" s="63">
        <v>1</v>
      </c>
      <c r="F1021" s="63">
        <v>0</v>
      </c>
      <c r="G1021" s="63">
        <v>0</v>
      </c>
    </row>
    <row r="1022" spans="1:7" s="35" customFormat="1" x14ac:dyDescent="0.25">
      <c r="A1022" s="62" t="s">
        <v>135</v>
      </c>
      <c r="B1022" s="62" t="s">
        <v>197</v>
      </c>
      <c r="C1022" s="62">
        <v>3</v>
      </c>
      <c r="D1022" s="62">
        <v>3</v>
      </c>
      <c r="E1022" s="62">
        <v>3</v>
      </c>
      <c r="F1022" s="62">
        <v>0</v>
      </c>
      <c r="G1022" s="62">
        <v>0</v>
      </c>
    </row>
    <row r="1023" spans="1:7" s="35" customFormat="1" x14ac:dyDescent="0.25">
      <c r="A1023" s="63" t="s">
        <v>135</v>
      </c>
      <c r="B1023" s="63" t="s">
        <v>198</v>
      </c>
      <c r="C1023" s="63">
        <v>2</v>
      </c>
      <c r="D1023" s="63">
        <v>0</v>
      </c>
      <c r="E1023" s="63">
        <v>0</v>
      </c>
      <c r="F1023" s="63">
        <v>0</v>
      </c>
      <c r="G1023" s="63">
        <v>0</v>
      </c>
    </row>
    <row r="1024" spans="1:7" s="35" customFormat="1" x14ac:dyDescent="0.25">
      <c r="A1024" s="61" t="s">
        <v>135</v>
      </c>
      <c r="B1024" s="61" t="s">
        <v>198</v>
      </c>
      <c r="C1024" s="61">
        <v>7</v>
      </c>
      <c r="D1024" s="61">
        <v>6</v>
      </c>
      <c r="E1024" s="61">
        <v>6</v>
      </c>
      <c r="F1024" s="61">
        <v>0</v>
      </c>
      <c r="G1024" s="61">
        <v>1</v>
      </c>
    </row>
    <row r="1025" spans="1:7" s="35" customFormat="1" x14ac:dyDescent="0.25">
      <c r="A1025" s="61" t="s">
        <v>135</v>
      </c>
      <c r="B1025" s="61" t="s">
        <v>196</v>
      </c>
      <c r="C1025" s="61">
        <v>11</v>
      </c>
      <c r="D1025" s="61">
        <v>11</v>
      </c>
      <c r="E1025" s="61">
        <v>11</v>
      </c>
      <c r="F1025" s="61">
        <v>0</v>
      </c>
      <c r="G1025" s="61">
        <v>0</v>
      </c>
    </row>
    <row r="1026" spans="1:7" s="35" customFormat="1" x14ac:dyDescent="0.25">
      <c r="A1026" s="35" t="s">
        <v>135</v>
      </c>
      <c r="B1026" s="35" t="s">
        <v>182</v>
      </c>
      <c r="C1026" s="35">
        <v>1</v>
      </c>
      <c r="D1026" s="35">
        <v>1</v>
      </c>
      <c r="E1026" s="35">
        <v>1</v>
      </c>
      <c r="F1026" s="35">
        <v>0</v>
      </c>
      <c r="G1026" s="35">
        <v>0</v>
      </c>
    </row>
    <row r="1027" spans="1:7" s="35" customFormat="1" x14ac:dyDescent="0.25">
      <c r="A1027" s="61" t="s">
        <v>135</v>
      </c>
      <c r="B1027" s="61" t="s">
        <v>182</v>
      </c>
      <c r="C1027" s="61">
        <v>2</v>
      </c>
      <c r="D1027" s="61">
        <v>2</v>
      </c>
      <c r="E1027" s="61">
        <v>2</v>
      </c>
      <c r="F1027" s="61">
        <v>0</v>
      </c>
      <c r="G1027" s="61">
        <v>0</v>
      </c>
    </row>
    <row r="1028" spans="1:7" s="35" customFormat="1" x14ac:dyDescent="0.25">
      <c r="A1028" s="61" t="s">
        <v>135</v>
      </c>
      <c r="B1028" s="61" t="s">
        <v>11</v>
      </c>
      <c r="C1028" s="61">
        <v>1</v>
      </c>
      <c r="D1028" s="61">
        <v>1</v>
      </c>
      <c r="E1028" s="61">
        <v>1</v>
      </c>
      <c r="F1028" s="61">
        <v>0</v>
      </c>
      <c r="G1028" s="61">
        <v>0</v>
      </c>
    </row>
    <row r="1029" spans="1:7" s="35" customFormat="1" x14ac:dyDescent="0.25">
      <c r="A1029" s="61" t="s">
        <v>135</v>
      </c>
      <c r="B1029" s="61" t="s">
        <v>12</v>
      </c>
      <c r="C1029" s="61">
        <v>1</v>
      </c>
      <c r="D1029" s="61">
        <v>1</v>
      </c>
      <c r="E1029" s="61">
        <v>1</v>
      </c>
      <c r="F1029" s="61">
        <v>0</v>
      </c>
      <c r="G1029" s="61">
        <v>0</v>
      </c>
    </row>
    <row r="1030" spans="1:7" s="35" customFormat="1" x14ac:dyDescent="0.25">
      <c r="A1030" s="63" t="s">
        <v>135</v>
      </c>
      <c r="B1030" s="63" t="s">
        <v>13</v>
      </c>
      <c r="C1030" s="63">
        <v>2</v>
      </c>
      <c r="D1030" s="63">
        <v>2</v>
      </c>
      <c r="E1030" s="63">
        <v>2</v>
      </c>
      <c r="F1030" s="63">
        <v>0</v>
      </c>
      <c r="G1030" s="63">
        <v>0</v>
      </c>
    </row>
    <row r="1031" spans="1:7" s="35" customFormat="1" x14ac:dyDescent="0.25">
      <c r="A1031" s="62" t="s">
        <v>135</v>
      </c>
      <c r="B1031" s="62" t="s">
        <v>13</v>
      </c>
      <c r="C1031" s="62">
        <v>11</v>
      </c>
      <c r="D1031" s="62">
        <v>11</v>
      </c>
      <c r="E1031" s="62">
        <v>11</v>
      </c>
      <c r="F1031" s="62">
        <v>0</v>
      </c>
      <c r="G1031" s="62">
        <v>0</v>
      </c>
    </row>
    <row r="1032" spans="1:7" s="35" customFormat="1" x14ac:dyDescent="0.25">
      <c r="A1032" s="63" t="s">
        <v>136</v>
      </c>
      <c r="B1032" s="63" t="s">
        <v>6</v>
      </c>
      <c r="C1032" s="63">
        <v>4</v>
      </c>
      <c r="D1032" s="63">
        <v>4</v>
      </c>
      <c r="E1032" s="63">
        <v>1</v>
      </c>
      <c r="F1032" s="63">
        <v>3</v>
      </c>
      <c r="G1032" s="63">
        <v>0</v>
      </c>
    </row>
    <row r="1033" spans="1:7" s="35" customFormat="1" x14ac:dyDescent="0.25">
      <c r="A1033" s="62" t="s">
        <v>136</v>
      </c>
      <c r="B1033" s="62" t="s">
        <v>6</v>
      </c>
      <c r="C1033" s="62">
        <v>14</v>
      </c>
      <c r="D1033" s="62">
        <v>12</v>
      </c>
      <c r="E1033" s="62">
        <v>10</v>
      </c>
      <c r="F1033" s="62">
        <v>2</v>
      </c>
      <c r="G1033" s="62">
        <v>0</v>
      </c>
    </row>
    <row r="1034" spans="1:7" s="35" customFormat="1" x14ac:dyDescent="0.25">
      <c r="A1034" s="63" t="s">
        <v>136</v>
      </c>
      <c r="B1034" s="63" t="s">
        <v>197</v>
      </c>
      <c r="C1034" s="63">
        <v>1</v>
      </c>
      <c r="D1034" s="63">
        <v>0</v>
      </c>
      <c r="E1034" s="63">
        <v>0</v>
      </c>
      <c r="F1034" s="63">
        <v>0</v>
      </c>
      <c r="G1034" s="63">
        <v>0</v>
      </c>
    </row>
    <row r="1035" spans="1:7" s="35" customFormat="1" x14ac:dyDescent="0.25">
      <c r="A1035" s="62" t="s">
        <v>136</v>
      </c>
      <c r="B1035" s="62" t="s">
        <v>197</v>
      </c>
      <c r="C1035" s="62">
        <v>12</v>
      </c>
      <c r="D1035" s="62">
        <v>12</v>
      </c>
      <c r="E1035" s="62">
        <v>12</v>
      </c>
      <c r="F1035" s="62">
        <v>0</v>
      </c>
      <c r="G1035" s="62">
        <v>0</v>
      </c>
    </row>
    <row r="1036" spans="1:7" s="35" customFormat="1" x14ac:dyDescent="0.25">
      <c r="A1036" s="63" t="s">
        <v>136</v>
      </c>
      <c r="B1036" s="63" t="s">
        <v>198</v>
      </c>
      <c r="C1036" s="63">
        <v>4</v>
      </c>
      <c r="D1036" s="63">
        <v>1</v>
      </c>
      <c r="E1036" s="63">
        <v>1</v>
      </c>
      <c r="F1036" s="63">
        <v>0</v>
      </c>
      <c r="G1036" s="63">
        <v>0</v>
      </c>
    </row>
    <row r="1037" spans="1:7" s="35" customFormat="1" x14ac:dyDescent="0.25">
      <c r="A1037" s="61" t="s">
        <v>136</v>
      </c>
      <c r="B1037" s="61" t="s">
        <v>198</v>
      </c>
      <c r="C1037" s="61">
        <v>24</v>
      </c>
      <c r="D1037" s="61">
        <v>17</v>
      </c>
      <c r="E1037" s="61">
        <v>16</v>
      </c>
      <c r="F1037" s="61">
        <v>1</v>
      </c>
      <c r="G1037" s="61">
        <v>0</v>
      </c>
    </row>
    <row r="1038" spans="1:7" s="35" customFormat="1" x14ac:dyDescent="0.25">
      <c r="A1038" s="63" t="s">
        <v>136</v>
      </c>
      <c r="B1038" s="63" t="s">
        <v>196</v>
      </c>
      <c r="C1038" s="63">
        <v>3</v>
      </c>
      <c r="D1038" s="63">
        <v>1</v>
      </c>
      <c r="E1038" s="63">
        <v>1</v>
      </c>
      <c r="F1038" s="63">
        <v>0</v>
      </c>
      <c r="G1038" s="63">
        <v>0</v>
      </c>
    </row>
    <row r="1039" spans="1:7" s="35" customFormat="1" x14ac:dyDescent="0.25">
      <c r="A1039" s="61" t="s">
        <v>136</v>
      </c>
      <c r="B1039" s="61" t="s">
        <v>196</v>
      </c>
      <c r="C1039" s="61">
        <v>27</v>
      </c>
      <c r="D1039" s="61">
        <v>27</v>
      </c>
      <c r="E1039" s="61">
        <v>24</v>
      </c>
      <c r="F1039" s="61">
        <v>3</v>
      </c>
      <c r="G1039" s="61">
        <v>0</v>
      </c>
    </row>
    <row r="1040" spans="1:7" s="35" customFormat="1" x14ac:dyDescent="0.25">
      <c r="A1040" s="61" t="s">
        <v>136</v>
      </c>
      <c r="B1040" s="61" t="s">
        <v>182</v>
      </c>
      <c r="C1040" s="61">
        <v>8</v>
      </c>
      <c r="D1040" s="61">
        <v>8</v>
      </c>
      <c r="E1040" s="61">
        <v>8</v>
      </c>
      <c r="F1040" s="61">
        <v>0</v>
      </c>
      <c r="G1040" s="61">
        <v>0</v>
      </c>
    </row>
    <row r="1041" spans="1:7" s="35" customFormat="1" x14ac:dyDescent="0.25">
      <c r="A1041" s="61" t="s">
        <v>136</v>
      </c>
      <c r="B1041" s="61" t="s">
        <v>10</v>
      </c>
      <c r="C1041" s="61">
        <v>1</v>
      </c>
      <c r="D1041" s="61">
        <v>1</v>
      </c>
      <c r="E1041" s="61">
        <v>1</v>
      </c>
      <c r="F1041" s="61">
        <v>0</v>
      </c>
      <c r="G1041" s="61">
        <v>0</v>
      </c>
    </row>
    <row r="1042" spans="1:7" s="35" customFormat="1" x14ac:dyDescent="0.25">
      <c r="A1042" s="61" t="s">
        <v>136</v>
      </c>
      <c r="B1042" s="61" t="s">
        <v>11</v>
      </c>
      <c r="C1042" s="61">
        <v>3</v>
      </c>
      <c r="D1042" s="61">
        <v>3</v>
      </c>
      <c r="E1042" s="61">
        <v>3</v>
      </c>
      <c r="F1042" s="61">
        <v>0</v>
      </c>
      <c r="G1042" s="61">
        <v>0</v>
      </c>
    </row>
    <row r="1043" spans="1:7" s="35" customFormat="1" x14ac:dyDescent="0.25">
      <c r="A1043" s="61" t="s">
        <v>136</v>
      </c>
      <c r="B1043" s="61" t="s">
        <v>12</v>
      </c>
      <c r="C1043" s="61">
        <v>3</v>
      </c>
      <c r="D1043" s="61">
        <v>3</v>
      </c>
      <c r="E1043" s="61">
        <v>3</v>
      </c>
      <c r="F1043" s="61">
        <v>0</v>
      </c>
      <c r="G1043" s="61">
        <v>0</v>
      </c>
    </row>
    <row r="1044" spans="1:7" s="35" customFormat="1" x14ac:dyDescent="0.25">
      <c r="A1044" s="62" t="s">
        <v>136</v>
      </c>
      <c r="B1044" s="62" t="s">
        <v>13</v>
      </c>
      <c r="C1044" s="62">
        <v>21</v>
      </c>
      <c r="D1044" s="62">
        <v>21</v>
      </c>
      <c r="E1044" s="62">
        <v>19</v>
      </c>
      <c r="F1044" s="62">
        <v>2</v>
      </c>
      <c r="G1044" s="62">
        <v>0</v>
      </c>
    </row>
    <row r="1045" spans="1:7" s="35" customFormat="1" x14ac:dyDescent="0.25">
      <c r="A1045" s="62" t="s">
        <v>136</v>
      </c>
      <c r="B1045" s="62" t="s">
        <v>15</v>
      </c>
      <c r="C1045" s="62">
        <v>8</v>
      </c>
      <c r="D1045" s="62">
        <v>8</v>
      </c>
      <c r="E1045" s="62">
        <v>7</v>
      </c>
      <c r="F1045" s="62">
        <v>1</v>
      </c>
      <c r="G1045" s="62">
        <v>0</v>
      </c>
    </row>
    <row r="1046" spans="1:7" s="35" customFormat="1" x14ac:dyDescent="0.25">
      <c r="A1046" s="63" t="s">
        <v>84</v>
      </c>
      <c r="B1046" s="63" t="s">
        <v>197</v>
      </c>
      <c r="C1046" s="63">
        <v>1</v>
      </c>
      <c r="D1046" s="63">
        <v>1</v>
      </c>
      <c r="E1046" s="63">
        <v>0</v>
      </c>
      <c r="F1046" s="63">
        <v>1</v>
      </c>
      <c r="G1046" s="63">
        <v>0</v>
      </c>
    </row>
    <row r="1047" spans="1:7" s="35" customFormat="1" x14ac:dyDescent="0.25">
      <c r="A1047" s="62" t="s">
        <v>84</v>
      </c>
      <c r="B1047" s="62" t="s">
        <v>197</v>
      </c>
      <c r="C1047" s="62">
        <v>5</v>
      </c>
      <c r="D1047" s="62">
        <v>5</v>
      </c>
      <c r="E1047" s="62">
        <v>5</v>
      </c>
      <c r="F1047" s="62">
        <v>0</v>
      </c>
      <c r="G1047" s="62">
        <v>0</v>
      </c>
    </row>
    <row r="1048" spans="1:7" s="35" customFormat="1" x14ac:dyDescent="0.25">
      <c r="A1048" s="63" t="s">
        <v>84</v>
      </c>
      <c r="B1048" s="63" t="s">
        <v>198</v>
      </c>
      <c r="C1048" s="63">
        <v>2</v>
      </c>
      <c r="D1048" s="63">
        <v>1</v>
      </c>
      <c r="E1048" s="63">
        <v>1</v>
      </c>
      <c r="F1048" s="63">
        <v>0</v>
      </c>
      <c r="G1048" s="63">
        <v>0</v>
      </c>
    </row>
    <row r="1049" spans="1:7" s="35" customFormat="1" x14ac:dyDescent="0.25">
      <c r="A1049" s="61" t="s">
        <v>84</v>
      </c>
      <c r="B1049" s="61" t="s">
        <v>198</v>
      </c>
      <c r="C1049" s="61">
        <v>8</v>
      </c>
      <c r="D1049" s="61">
        <v>8</v>
      </c>
      <c r="E1049" s="61">
        <v>7</v>
      </c>
      <c r="F1049" s="61">
        <v>1</v>
      </c>
      <c r="G1049" s="61">
        <v>0</v>
      </c>
    </row>
    <row r="1050" spans="1:7" s="35" customFormat="1" x14ac:dyDescent="0.25">
      <c r="A1050" s="63" t="s">
        <v>84</v>
      </c>
      <c r="B1050" s="63" t="s">
        <v>196</v>
      </c>
      <c r="C1050" s="63">
        <v>1</v>
      </c>
      <c r="D1050" s="63">
        <v>0</v>
      </c>
      <c r="E1050" s="63">
        <v>0</v>
      </c>
      <c r="F1050" s="63">
        <v>0</v>
      </c>
      <c r="G1050" s="63">
        <v>0</v>
      </c>
    </row>
    <row r="1051" spans="1:7" s="35" customFormat="1" x14ac:dyDescent="0.25">
      <c r="A1051" s="61" t="s">
        <v>84</v>
      </c>
      <c r="B1051" s="61" t="s">
        <v>196</v>
      </c>
      <c r="C1051" s="61">
        <v>11</v>
      </c>
      <c r="D1051" s="61">
        <v>11</v>
      </c>
      <c r="E1051" s="61">
        <v>9</v>
      </c>
      <c r="F1051" s="61">
        <v>2</v>
      </c>
      <c r="G1051" s="61">
        <v>0</v>
      </c>
    </row>
    <row r="1052" spans="1:7" s="35" customFormat="1" x14ac:dyDescent="0.25">
      <c r="A1052" s="61" t="s">
        <v>84</v>
      </c>
      <c r="B1052" s="61" t="s">
        <v>182</v>
      </c>
      <c r="C1052" s="61">
        <v>3</v>
      </c>
      <c r="D1052" s="61">
        <v>3</v>
      </c>
      <c r="E1052" s="61">
        <v>3</v>
      </c>
      <c r="F1052" s="61">
        <v>0</v>
      </c>
      <c r="G1052" s="61">
        <v>0</v>
      </c>
    </row>
    <row r="1053" spans="1:7" s="35" customFormat="1" x14ac:dyDescent="0.25">
      <c r="A1053" s="62" t="s">
        <v>84</v>
      </c>
      <c r="B1053" s="62" t="s">
        <v>13</v>
      </c>
      <c r="C1053" s="62">
        <v>14</v>
      </c>
      <c r="D1053" s="62">
        <v>14</v>
      </c>
      <c r="E1053" s="62">
        <v>12</v>
      </c>
      <c r="F1053" s="62">
        <v>2</v>
      </c>
      <c r="G1053" s="62">
        <v>0</v>
      </c>
    </row>
    <row r="1054" spans="1:7" s="35" customFormat="1" x14ac:dyDescent="0.25">
      <c r="A1054" s="63" t="s">
        <v>37</v>
      </c>
      <c r="B1054" s="63" t="s">
        <v>1</v>
      </c>
      <c r="C1054" s="63">
        <v>1</v>
      </c>
      <c r="D1054" s="63">
        <v>1</v>
      </c>
      <c r="E1054" s="63">
        <v>1</v>
      </c>
      <c r="F1054" s="63">
        <v>0</v>
      </c>
      <c r="G1054" s="63">
        <v>0</v>
      </c>
    </row>
    <row r="1055" spans="1:7" s="35" customFormat="1" x14ac:dyDescent="0.25">
      <c r="A1055" s="62" t="s">
        <v>37</v>
      </c>
      <c r="B1055" s="62" t="s">
        <v>1</v>
      </c>
      <c r="C1055" s="62">
        <v>4</v>
      </c>
      <c r="D1055" s="62">
        <v>3</v>
      </c>
      <c r="E1055" s="62">
        <v>3</v>
      </c>
      <c r="F1055" s="62">
        <v>0</v>
      </c>
      <c r="G1055" s="62">
        <v>0</v>
      </c>
    </row>
    <row r="1056" spans="1:7" s="35" customFormat="1" x14ac:dyDescent="0.25">
      <c r="A1056" s="63" t="s">
        <v>37</v>
      </c>
      <c r="B1056" s="63" t="s">
        <v>6</v>
      </c>
      <c r="C1056" s="63">
        <v>1</v>
      </c>
      <c r="D1056" s="63">
        <v>1</v>
      </c>
      <c r="E1056" s="63">
        <v>1</v>
      </c>
      <c r="F1056" s="63">
        <v>0</v>
      </c>
      <c r="G1056" s="63">
        <v>0</v>
      </c>
    </row>
    <row r="1057" spans="1:7" s="35" customFormat="1" x14ac:dyDescent="0.25">
      <c r="A1057" s="62" t="s">
        <v>37</v>
      </c>
      <c r="B1057" s="62" t="s">
        <v>6</v>
      </c>
      <c r="C1057" s="62">
        <v>9</v>
      </c>
      <c r="D1057" s="62">
        <v>9</v>
      </c>
      <c r="E1057" s="62">
        <v>8</v>
      </c>
      <c r="F1057" s="62">
        <v>1</v>
      </c>
      <c r="G1057" s="62">
        <v>0</v>
      </c>
    </row>
    <row r="1058" spans="1:7" s="35" customFormat="1" x14ac:dyDescent="0.25">
      <c r="A1058" s="63" t="s">
        <v>37</v>
      </c>
      <c r="B1058" s="63" t="s">
        <v>197</v>
      </c>
      <c r="C1058" s="63">
        <v>2</v>
      </c>
      <c r="D1058" s="63">
        <v>1</v>
      </c>
      <c r="E1058" s="63">
        <v>1</v>
      </c>
      <c r="F1058" s="63">
        <v>0</v>
      </c>
      <c r="G1058" s="63">
        <v>0</v>
      </c>
    </row>
    <row r="1059" spans="1:7" s="35" customFormat="1" x14ac:dyDescent="0.25">
      <c r="A1059" s="62" t="s">
        <v>37</v>
      </c>
      <c r="B1059" s="62" t="s">
        <v>197</v>
      </c>
      <c r="C1059" s="62">
        <v>21</v>
      </c>
      <c r="D1059" s="62">
        <v>20</v>
      </c>
      <c r="E1059" s="62">
        <v>16</v>
      </c>
      <c r="F1059" s="62">
        <v>4</v>
      </c>
      <c r="G1059" s="62">
        <v>0</v>
      </c>
    </row>
    <row r="1060" spans="1:7" s="35" customFormat="1" x14ac:dyDescent="0.25">
      <c r="A1060" s="63" t="s">
        <v>37</v>
      </c>
      <c r="B1060" s="63" t="s">
        <v>198</v>
      </c>
      <c r="C1060" s="63">
        <v>13</v>
      </c>
      <c r="D1060" s="63">
        <v>11</v>
      </c>
      <c r="E1060" s="63">
        <v>9</v>
      </c>
      <c r="F1060" s="63">
        <v>2</v>
      </c>
      <c r="G1060" s="63">
        <v>0</v>
      </c>
    </row>
    <row r="1061" spans="1:7" s="35" customFormat="1" x14ac:dyDescent="0.25">
      <c r="A1061" s="61" t="s">
        <v>37</v>
      </c>
      <c r="B1061" s="61" t="s">
        <v>198</v>
      </c>
      <c r="C1061" s="61">
        <v>39</v>
      </c>
      <c r="D1061" s="61">
        <v>38</v>
      </c>
      <c r="E1061" s="61">
        <v>31</v>
      </c>
      <c r="F1061" s="61">
        <v>7</v>
      </c>
      <c r="G1061" s="61">
        <v>0</v>
      </c>
    </row>
    <row r="1062" spans="1:7" s="35" customFormat="1" x14ac:dyDescent="0.25">
      <c r="A1062" s="63" t="s">
        <v>37</v>
      </c>
      <c r="B1062" s="63" t="s">
        <v>196</v>
      </c>
      <c r="C1062" s="63">
        <v>4</v>
      </c>
      <c r="D1062" s="63">
        <v>4</v>
      </c>
      <c r="E1062" s="63">
        <v>4</v>
      </c>
      <c r="F1062" s="63">
        <v>0</v>
      </c>
      <c r="G1062" s="63">
        <v>0</v>
      </c>
    </row>
    <row r="1063" spans="1:7" s="35" customFormat="1" x14ac:dyDescent="0.25">
      <c r="A1063" s="61" t="s">
        <v>37</v>
      </c>
      <c r="B1063" s="61" t="s">
        <v>196</v>
      </c>
      <c r="C1063" s="61">
        <v>17</v>
      </c>
      <c r="D1063" s="61">
        <v>16</v>
      </c>
      <c r="E1063" s="61">
        <v>14</v>
      </c>
      <c r="F1063" s="61">
        <v>2</v>
      </c>
      <c r="G1063" s="61">
        <v>0</v>
      </c>
    </row>
    <row r="1064" spans="1:7" s="35" customFormat="1" x14ac:dyDescent="0.25">
      <c r="A1064" s="35" t="s">
        <v>37</v>
      </c>
      <c r="B1064" s="35" t="s">
        <v>182</v>
      </c>
      <c r="C1064" s="35">
        <v>1</v>
      </c>
      <c r="D1064" s="35">
        <v>1</v>
      </c>
      <c r="E1064" s="35">
        <v>1</v>
      </c>
      <c r="F1064" s="35">
        <v>0</v>
      </c>
      <c r="G1064" s="35">
        <v>0</v>
      </c>
    </row>
    <row r="1065" spans="1:7" s="35" customFormat="1" x14ac:dyDescent="0.25">
      <c r="A1065" s="61" t="s">
        <v>37</v>
      </c>
      <c r="B1065" s="61" t="s">
        <v>182</v>
      </c>
      <c r="C1065" s="61">
        <v>4</v>
      </c>
      <c r="D1065" s="61">
        <v>4</v>
      </c>
      <c r="E1065" s="61">
        <v>4</v>
      </c>
      <c r="F1065" s="61">
        <v>0</v>
      </c>
      <c r="G1065" s="61">
        <v>0</v>
      </c>
    </row>
    <row r="1066" spans="1:7" s="35" customFormat="1" x14ac:dyDescent="0.25">
      <c r="A1066" s="63" t="s">
        <v>37</v>
      </c>
      <c r="B1066" s="63" t="s">
        <v>13</v>
      </c>
      <c r="C1066" s="63">
        <v>4</v>
      </c>
      <c r="D1066" s="63">
        <v>4</v>
      </c>
      <c r="E1066" s="63">
        <v>4</v>
      </c>
      <c r="F1066" s="63">
        <v>0</v>
      </c>
      <c r="G1066" s="63">
        <v>0</v>
      </c>
    </row>
    <row r="1067" spans="1:7" s="35" customFormat="1" x14ac:dyDescent="0.25">
      <c r="A1067" s="62" t="s">
        <v>37</v>
      </c>
      <c r="B1067" s="62" t="s">
        <v>13</v>
      </c>
      <c r="C1067" s="62">
        <v>17</v>
      </c>
      <c r="D1067" s="62">
        <v>16</v>
      </c>
      <c r="E1067" s="62">
        <v>15</v>
      </c>
      <c r="F1067" s="62">
        <v>1</v>
      </c>
      <c r="G1067" s="62">
        <v>0</v>
      </c>
    </row>
    <row r="1068" spans="1:7" s="35" customFormat="1" x14ac:dyDescent="0.25">
      <c r="A1068" s="63" t="s">
        <v>85</v>
      </c>
      <c r="B1068" s="63" t="s">
        <v>1</v>
      </c>
      <c r="C1068" s="63">
        <v>1</v>
      </c>
      <c r="D1068" s="63">
        <v>0</v>
      </c>
      <c r="E1068" s="63">
        <v>0</v>
      </c>
      <c r="F1068" s="63">
        <v>0</v>
      </c>
      <c r="G1068" s="63">
        <v>0</v>
      </c>
    </row>
    <row r="1069" spans="1:7" s="35" customFormat="1" x14ac:dyDescent="0.25">
      <c r="A1069" s="62" t="s">
        <v>85</v>
      </c>
      <c r="B1069" s="62" t="s">
        <v>1</v>
      </c>
      <c r="C1069" s="62">
        <v>6</v>
      </c>
      <c r="D1069" s="62">
        <v>5</v>
      </c>
      <c r="E1069" s="62">
        <v>5</v>
      </c>
      <c r="F1069" s="62">
        <v>0</v>
      </c>
      <c r="G1069" s="62">
        <v>0</v>
      </c>
    </row>
    <row r="1070" spans="1:7" s="35" customFormat="1" x14ac:dyDescent="0.25">
      <c r="A1070" s="63" t="s">
        <v>85</v>
      </c>
      <c r="B1070" s="63" t="s">
        <v>6</v>
      </c>
      <c r="C1070" s="63">
        <v>6</v>
      </c>
      <c r="D1070" s="63">
        <v>5</v>
      </c>
      <c r="E1070" s="63">
        <v>3</v>
      </c>
      <c r="F1070" s="63">
        <v>2</v>
      </c>
      <c r="G1070" s="63">
        <v>0</v>
      </c>
    </row>
    <row r="1071" spans="1:7" s="35" customFormat="1" x14ac:dyDescent="0.25">
      <c r="A1071" s="62" t="s">
        <v>85</v>
      </c>
      <c r="B1071" s="62" t="s">
        <v>6</v>
      </c>
      <c r="C1071" s="62">
        <v>30</v>
      </c>
      <c r="D1071" s="62">
        <v>30</v>
      </c>
      <c r="E1071" s="62">
        <v>24</v>
      </c>
      <c r="F1071" s="62">
        <v>6</v>
      </c>
      <c r="G1071" s="62">
        <v>0</v>
      </c>
    </row>
    <row r="1072" spans="1:7" s="35" customFormat="1" x14ac:dyDescent="0.25">
      <c r="A1072" s="63" t="s">
        <v>85</v>
      </c>
      <c r="B1072" s="63" t="s">
        <v>197</v>
      </c>
      <c r="C1072" s="63">
        <v>8</v>
      </c>
      <c r="D1072" s="63">
        <v>8</v>
      </c>
      <c r="E1072" s="63">
        <v>6</v>
      </c>
      <c r="F1072" s="63">
        <v>2</v>
      </c>
      <c r="G1072" s="63">
        <v>0</v>
      </c>
    </row>
    <row r="1073" spans="1:7" s="35" customFormat="1" x14ac:dyDescent="0.25">
      <c r="A1073" s="61" t="s">
        <v>85</v>
      </c>
      <c r="B1073" s="61" t="s">
        <v>197</v>
      </c>
      <c r="C1073" s="61">
        <v>66</v>
      </c>
      <c r="D1073" s="61">
        <v>63</v>
      </c>
      <c r="E1073" s="61">
        <v>59</v>
      </c>
      <c r="F1073" s="61">
        <v>4</v>
      </c>
      <c r="G1073" s="61">
        <v>1</v>
      </c>
    </row>
    <row r="1074" spans="1:7" s="35" customFormat="1" x14ac:dyDescent="0.25">
      <c r="A1074" s="63" t="s">
        <v>85</v>
      </c>
      <c r="B1074" s="63" t="s">
        <v>198</v>
      </c>
      <c r="C1074" s="63">
        <v>17</v>
      </c>
      <c r="D1074" s="63">
        <v>8</v>
      </c>
      <c r="E1074" s="63">
        <v>7</v>
      </c>
      <c r="F1074" s="63">
        <v>1</v>
      </c>
      <c r="G1074" s="63">
        <v>0</v>
      </c>
    </row>
    <row r="1075" spans="1:7" s="35" customFormat="1" x14ac:dyDescent="0.25">
      <c r="A1075" s="61" t="s">
        <v>85</v>
      </c>
      <c r="B1075" s="61" t="s">
        <v>198</v>
      </c>
      <c r="C1075" s="61">
        <v>96</v>
      </c>
      <c r="D1075" s="61">
        <v>89</v>
      </c>
      <c r="E1075" s="61">
        <v>82</v>
      </c>
      <c r="F1075" s="61">
        <v>7</v>
      </c>
      <c r="G1075" s="61">
        <v>0</v>
      </c>
    </row>
    <row r="1076" spans="1:7" s="35" customFormat="1" x14ac:dyDescent="0.25">
      <c r="A1076" s="63" t="s">
        <v>85</v>
      </c>
      <c r="B1076" s="63" t="s">
        <v>196</v>
      </c>
      <c r="C1076" s="63">
        <v>10</v>
      </c>
      <c r="D1076" s="63">
        <v>8</v>
      </c>
      <c r="E1076" s="63">
        <v>6</v>
      </c>
      <c r="F1076" s="63">
        <v>2</v>
      </c>
      <c r="G1076" s="63">
        <v>0</v>
      </c>
    </row>
    <row r="1077" spans="1:7" s="35" customFormat="1" x14ac:dyDescent="0.25">
      <c r="A1077" s="61" t="s">
        <v>85</v>
      </c>
      <c r="B1077" s="61" t="s">
        <v>196</v>
      </c>
      <c r="C1077" s="61">
        <v>31</v>
      </c>
      <c r="D1077" s="61">
        <v>30</v>
      </c>
      <c r="E1077" s="61">
        <v>26</v>
      </c>
      <c r="F1077" s="61">
        <v>4</v>
      </c>
      <c r="G1077" s="61">
        <v>0</v>
      </c>
    </row>
    <row r="1078" spans="1:7" s="35" customFormat="1" x14ac:dyDescent="0.25">
      <c r="A1078" s="61" t="s">
        <v>85</v>
      </c>
      <c r="B1078" s="61" t="s">
        <v>182</v>
      </c>
      <c r="C1078" s="61">
        <v>8</v>
      </c>
      <c r="D1078" s="61">
        <v>8</v>
      </c>
      <c r="E1078" s="61">
        <v>8</v>
      </c>
      <c r="F1078" s="61">
        <v>0</v>
      </c>
      <c r="G1078" s="61">
        <v>0</v>
      </c>
    </row>
    <row r="1079" spans="1:7" s="35" customFormat="1" x14ac:dyDescent="0.25">
      <c r="A1079" s="35" t="s">
        <v>85</v>
      </c>
      <c r="B1079" s="35" t="s">
        <v>10</v>
      </c>
      <c r="C1079" s="35">
        <v>1</v>
      </c>
      <c r="D1079" s="35">
        <v>1</v>
      </c>
      <c r="E1079" s="35">
        <v>1</v>
      </c>
      <c r="F1079" s="35">
        <v>0</v>
      </c>
      <c r="G1079" s="35">
        <v>0</v>
      </c>
    </row>
    <row r="1080" spans="1:7" s="35" customFormat="1" x14ac:dyDescent="0.25">
      <c r="A1080" s="61" t="s">
        <v>85</v>
      </c>
      <c r="B1080" s="61" t="s">
        <v>10</v>
      </c>
      <c r="C1080" s="61">
        <v>2</v>
      </c>
      <c r="D1080" s="61">
        <v>2</v>
      </c>
      <c r="E1080" s="61">
        <v>2</v>
      </c>
      <c r="F1080" s="61">
        <v>0</v>
      </c>
      <c r="G1080" s="61">
        <v>0</v>
      </c>
    </row>
    <row r="1081" spans="1:7" s="35" customFormat="1" x14ac:dyDescent="0.25">
      <c r="A1081" s="35" t="s">
        <v>85</v>
      </c>
      <c r="B1081" s="35" t="s">
        <v>11</v>
      </c>
      <c r="C1081" s="35">
        <v>3</v>
      </c>
      <c r="D1081" s="35">
        <v>3</v>
      </c>
      <c r="E1081" s="35">
        <v>3</v>
      </c>
      <c r="F1081" s="35">
        <v>0</v>
      </c>
      <c r="G1081" s="35">
        <v>0</v>
      </c>
    </row>
    <row r="1082" spans="1:7" s="35" customFormat="1" x14ac:dyDescent="0.25">
      <c r="A1082" s="61" t="s">
        <v>85</v>
      </c>
      <c r="B1082" s="61" t="s">
        <v>11</v>
      </c>
      <c r="C1082" s="61">
        <v>11</v>
      </c>
      <c r="D1082" s="61">
        <v>11</v>
      </c>
      <c r="E1082" s="61">
        <v>10</v>
      </c>
      <c r="F1082" s="61">
        <v>1</v>
      </c>
      <c r="G1082" s="61">
        <v>0</v>
      </c>
    </row>
    <row r="1083" spans="1:7" s="35" customFormat="1" x14ac:dyDescent="0.25">
      <c r="A1083" s="61" t="s">
        <v>85</v>
      </c>
      <c r="B1083" s="61" t="s">
        <v>12</v>
      </c>
      <c r="C1083" s="61">
        <v>4</v>
      </c>
      <c r="D1083" s="61">
        <v>3</v>
      </c>
      <c r="E1083" s="61">
        <v>3</v>
      </c>
      <c r="F1083" s="61">
        <v>0</v>
      </c>
      <c r="G1083" s="61">
        <v>0</v>
      </c>
    </row>
    <row r="1084" spans="1:7" s="35" customFormat="1" x14ac:dyDescent="0.25">
      <c r="A1084" s="63" t="s">
        <v>85</v>
      </c>
      <c r="B1084" s="63" t="s">
        <v>13</v>
      </c>
      <c r="C1084" s="63">
        <v>3</v>
      </c>
      <c r="D1084" s="63">
        <v>2</v>
      </c>
      <c r="E1084" s="63">
        <v>2</v>
      </c>
      <c r="F1084" s="63">
        <v>0</v>
      </c>
      <c r="G1084" s="63">
        <v>0</v>
      </c>
    </row>
    <row r="1085" spans="1:7" s="35" customFormat="1" x14ac:dyDescent="0.25">
      <c r="A1085" s="62" t="s">
        <v>85</v>
      </c>
      <c r="B1085" s="62" t="s">
        <v>13</v>
      </c>
      <c r="C1085" s="62">
        <v>51</v>
      </c>
      <c r="D1085" s="62">
        <v>51</v>
      </c>
      <c r="E1085" s="62">
        <v>47</v>
      </c>
      <c r="F1085" s="62">
        <v>4</v>
      </c>
      <c r="G1085" s="62">
        <v>0</v>
      </c>
    </row>
    <row r="1086" spans="1:7" s="35" customFormat="1" x14ac:dyDescent="0.25">
      <c r="A1086" s="63" t="s">
        <v>85</v>
      </c>
      <c r="B1086" s="63" t="s">
        <v>15</v>
      </c>
      <c r="C1086" s="63">
        <v>7</v>
      </c>
      <c r="D1086" s="63">
        <v>7</v>
      </c>
      <c r="E1086" s="63">
        <v>5</v>
      </c>
      <c r="F1086" s="63">
        <v>2</v>
      </c>
      <c r="G1086" s="63">
        <v>0</v>
      </c>
    </row>
    <row r="1087" spans="1:7" s="35" customFormat="1" x14ac:dyDescent="0.25">
      <c r="A1087" s="62" t="s">
        <v>85</v>
      </c>
      <c r="B1087" s="62" t="s">
        <v>15</v>
      </c>
      <c r="C1087" s="62">
        <v>24</v>
      </c>
      <c r="D1087" s="62">
        <v>23</v>
      </c>
      <c r="E1087" s="62">
        <v>19</v>
      </c>
      <c r="F1087" s="62">
        <v>4</v>
      </c>
      <c r="G1087" s="62">
        <v>0</v>
      </c>
    </row>
    <row r="1088" spans="1:7" s="35" customFormat="1" x14ac:dyDescent="0.25">
      <c r="A1088" s="62" t="s">
        <v>137</v>
      </c>
      <c r="B1088" s="62" t="s">
        <v>1</v>
      </c>
      <c r="C1088" s="62">
        <v>5</v>
      </c>
      <c r="D1088" s="62">
        <v>5</v>
      </c>
      <c r="E1088" s="62">
        <v>4</v>
      </c>
      <c r="F1088" s="62">
        <v>1</v>
      </c>
      <c r="G1088" s="62">
        <v>0</v>
      </c>
    </row>
    <row r="1089" spans="1:7" s="35" customFormat="1" x14ac:dyDescent="0.25">
      <c r="A1089" s="63" t="s">
        <v>137</v>
      </c>
      <c r="B1089" s="63" t="s">
        <v>6</v>
      </c>
      <c r="C1089" s="63">
        <v>3</v>
      </c>
      <c r="D1089" s="63">
        <v>2</v>
      </c>
      <c r="E1089" s="63">
        <v>1</v>
      </c>
      <c r="F1089" s="63">
        <v>1</v>
      </c>
      <c r="G1089" s="63">
        <v>0</v>
      </c>
    </row>
    <row r="1090" spans="1:7" s="35" customFormat="1" x14ac:dyDescent="0.25">
      <c r="A1090" s="62" t="s">
        <v>137</v>
      </c>
      <c r="B1090" s="62" t="s">
        <v>6</v>
      </c>
      <c r="C1090" s="62">
        <v>19</v>
      </c>
      <c r="D1090" s="62">
        <v>17</v>
      </c>
      <c r="E1090" s="62">
        <v>14</v>
      </c>
      <c r="F1090" s="62">
        <v>3</v>
      </c>
      <c r="G1090" s="62">
        <v>0</v>
      </c>
    </row>
    <row r="1091" spans="1:7" s="35" customFormat="1" x14ac:dyDescent="0.25">
      <c r="A1091" s="63" t="s">
        <v>137</v>
      </c>
      <c r="B1091" s="63" t="s">
        <v>197</v>
      </c>
      <c r="C1091" s="63">
        <v>11</v>
      </c>
      <c r="D1091" s="63">
        <v>10</v>
      </c>
      <c r="E1091" s="63">
        <v>7</v>
      </c>
      <c r="F1091" s="63">
        <v>3</v>
      </c>
      <c r="G1091" s="63">
        <v>0</v>
      </c>
    </row>
    <row r="1092" spans="1:7" s="35" customFormat="1" x14ac:dyDescent="0.25">
      <c r="A1092" s="61" t="s">
        <v>137</v>
      </c>
      <c r="B1092" s="61" t="s">
        <v>197</v>
      </c>
      <c r="C1092" s="61">
        <v>29</v>
      </c>
      <c r="D1092" s="61">
        <v>27</v>
      </c>
      <c r="E1092" s="61">
        <v>26</v>
      </c>
      <c r="F1092" s="61">
        <v>1</v>
      </c>
      <c r="G1092" s="61">
        <v>0</v>
      </c>
    </row>
    <row r="1093" spans="1:7" s="35" customFormat="1" x14ac:dyDescent="0.25">
      <c r="A1093" s="63" t="s">
        <v>137</v>
      </c>
      <c r="B1093" s="63" t="s">
        <v>198</v>
      </c>
      <c r="C1093" s="63">
        <v>8</v>
      </c>
      <c r="D1093" s="63">
        <v>4</v>
      </c>
      <c r="E1093" s="63">
        <v>3</v>
      </c>
      <c r="F1093" s="63">
        <v>1</v>
      </c>
      <c r="G1093" s="63">
        <v>0</v>
      </c>
    </row>
    <row r="1094" spans="1:7" s="35" customFormat="1" x14ac:dyDescent="0.25">
      <c r="A1094" s="61" t="s">
        <v>137</v>
      </c>
      <c r="B1094" s="61" t="s">
        <v>198</v>
      </c>
      <c r="C1094" s="61">
        <v>59</v>
      </c>
      <c r="D1094" s="61">
        <v>53</v>
      </c>
      <c r="E1094" s="61">
        <v>48</v>
      </c>
      <c r="F1094" s="61">
        <v>5</v>
      </c>
      <c r="G1094" s="61">
        <v>0</v>
      </c>
    </row>
    <row r="1095" spans="1:7" s="35" customFormat="1" x14ac:dyDescent="0.25">
      <c r="A1095" s="63" t="s">
        <v>137</v>
      </c>
      <c r="B1095" s="63" t="s">
        <v>196</v>
      </c>
      <c r="C1095" s="63">
        <v>4</v>
      </c>
      <c r="D1095" s="63">
        <v>2</v>
      </c>
      <c r="E1095" s="63">
        <v>1</v>
      </c>
      <c r="F1095" s="63">
        <v>1</v>
      </c>
      <c r="G1095" s="63">
        <v>0</v>
      </c>
    </row>
    <row r="1096" spans="1:7" s="35" customFormat="1" x14ac:dyDescent="0.25">
      <c r="A1096" s="61" t="s">
        <v>137</v>
      </c>
      <c r="B1096" s="61" t="s">
        <v>196</v>
      </c>
      <c r="C1096" s="61">
        <v>24</v>
      </c>
      <c r="D1096" s="61">
        <v>24</v>
      </c>
      <c r="E1096" s="61">
        <v>22</v>
      </c>
      <c r="F1096" s="61">
        <v>2</v>
      </c>
      <c r="G1096" s="61">
        <v>0</v>
      </c>
    </row>
    <row r="1097" spans="1:7" s="35" customFormat="1" x14ac:dyDescent="0.25">
      <c r="A1097" s="35" t="s">
        <v>137</v>
      </c>
      <c r="B1097" s="35" t="s">
        <v>182</v>
      </c>
      <c r="C1097" s="35">
        <v>1</v>
      </c>
      <c r="D1097" s="35">
        <v>1</v>
      </c>
      <c r="E1097" s="35">
        <v>1</v>
      </c>
      <c r="F1097" s="35">
        <v>0</v>
      </c>
      <c r="G1097" s="35">
        <v>0</v>
      </c>
    </row>
    <row r="1098" spans="1:7" s="35" customFormat="1" x14ac:dyDescent="0.25">
      <c r="A1098" s="61" t="s">
        <v>137</v>
      </c>
      <c r="B1098" s="61" t="s">
        <v>182</v>
      </c>
      <c r="C1098" s="61">
        <v>12</v>
      </c>
      <c r="D1098" s="61">
        <v>12</v>
      </c>
      <c r="E1098" s="61">
        <v>12</v>
      </c>
      <c r="F1098" s="61">
        <v>0</v>
      </c>
      <c r="G1098" s="61">
        <v>0</v>
      </c>
    </row>
    <row r="1099" spans="1:7" s="35" customFormat="1" x14ac:dyDescent="0.25">
      <c r="A1099" s="61" t="s">
        <v>137</v>
      </c>
      <c r="B1099" s="61" t="s">
        <v>10</v>
      </c>
      <c r="C1099" s="61">
        <v>4</v>
      </c>
      <c r="D1099" s="61">
        <v>3</v>
      </c>
      <c r="E1099" s="61">
        <v>3</v>
      </c>
      <c r="F1099" s="61">
        <v>0</v>
      </c>
      <c r="G1099" s="61">
        <v>0</v>
      </c>
    </row>
    <row r="1100" spans="1:7" s="35" customFormat="1" x14ac:dyDescent="0.25">
      <c r="A1100" s="35" t="s">
        <v>137</v>
      </c>
      <c r="B1100" s="35" t="s">
        <v>11</v>
      </c>
      <c r="C1100" s="35">
        <v>1</v>
      </c>
      <c r="D1100" s="35">
        <v>1</v>
      </c>
      <c r="E1100" s="35">
        <v>1</v>
      </c>
      <c r="F1100" s="35">
        <v>0</v>
      </c>
      <c r="G1100" s="35">
        <v>0</v>
      </c>
    </row>
    <row r="1101" spans="1:7" s="35" customFormat="1" x14ac:dyDescent="0.25">
      <c r="A1101" s="61" t="s">
        <v>137</v>
      </c>
      <c r="B1101" s="61" t="s">
        <v>11</v>
      </c>
      <c r="C1101" s="61">
        <v>10</v>
      </c>
      <c r="D1101" s="61">
        <v>9</v>
      </c>
      <c r="E1101" s="61">
        <v>8</v>
      </c>
      <c r="F1101" s="61">
        <v>1</v>
      </c>
      <c r="G1101" s="61">
        <v>0</v>
      </c>
    </row>
    <row r="1102" spans="1:7" s="35" customFormat="1" x14ac:dyDescent="0.25">
      <c r="A1102" s="35" t="s">
        <v>137</v>
      </c>
      <c r="B1102" s="35" t="s">
        <v>12</v>
      </c>
      <c r="C1102" s="35">
        <v>2</v>
      </c>
      <c r="D1102" s="35">
        <v>2</v>
      </c>
      <c r="E1102" s="35">
        <v>2</v>
      </c>
      <c r="F1102" s="35">
        <v>0</v>
      </c>
      <c r="G1102" s="35">
        <v>0</v>
      </c>
    </row>
    <row r="1103" spans="1:7" s="35" customFormat="1" x14ac:dyDescent="0.25">
      <c r="A1103" s="61" t="s">
        <v>137</v>
      </c>
      <c r="B1103" s="61" t="s">
        <v>12</v>
      </c>
      <c r="C1103" s="61">
        <v>7</v>
      </c>
      <c r="D1103" s="61">
        <v>7</v>
      </c>
      <c r="E1103" s="61">
        <v>7</v>
      </c>
      <c r="F1103" s="61">
        <v>0</v>
      </c>
      <c r="G1103" s="61">
        <v>0</v>
      </c>
    </row>
    <row r="1104" spans="1:7" s="35" customFormat="1" x14ac:dyDescent="0.25">
      <c r="A1104" s="63" t="s">
        <v>137</v>
      </c>
      <c r="B1104" s="63" t="s">
        <v>13</v>
      </c>
      <c r="C1104" s="63">
        <v>2</v>
      </c>
      <c r="D1104" s="63">
        <v>2</v>
      </c>
      <c r="E1104" s="63">
        <v>2</v>
      </c>
      <c r="F1104" s="63">
        <v>0</v>
      </c>
      <c r="G1104" s="63">
        <v>0</v>
      </c>
    </row>
    <row r="1105" spans="1:7" s="35" customFormat="1" x14ac:dyDescent="0.25">
      <c r="A1105" s="62" t="s">
        <v>137</v>
      </c>
      <c r="B1105" s="62" t="s">
        <v>13</v>
      </c>
      <c r="C1105" s="62">
        <v>29</v>
      </c>
      <c r="D1105" s="62">
        <v>29</v>
      </c>
      <c r="E1105" s="62">
        <v>27</v>
      </c>
      <c r="F1105" s="62">
        <v>2</v>
      </c>
      <c r="G1105" s="62">
        <v>0</v>
      </c>
    </row>
    <row r="1106" spans="1:7" s="35" customFormat="1" x14ac:dyDescent="0.25">
      <c r="A1106" s="63" t="s">
        <v>137</v>
      </c>
      <c r="B1106" s="63" t="s">
        <v>15</v>
      </c>
      <c r="C1106" s="63">
        <v>2</v>
      </c>
      <c r="D1106" s="63">
        <v>1</v>
      </c>
      <c r="E1106" s="63">
        <v>1</v>
      </c>
      <c r="F1106" s="63">
        <v>0</v>
      </c>
      <c r="G1106" s="63">
        <v>0</v>
      </c>
    </row>
    <row r="1107" spans="1:7" s="35" customFormat="1" x14ac:dyDescent="0.25">
      <c r="A1107" s="62" t="s">
        <v>137</v>
      </c>
      <c r="B1107" s="62" t="s">
        <v>15</v>
      </c>
      <c r="C1107" s="62">
        <v>12</v>
      </c>
      <c r="D1107" s="62">
        <v>9</v>
      </c>
      <c r="E1107" s="62">
        <v>8</v>
      </c>
      <c r="F1107" s="62">
        <v>1</v>
      </c>
      <c r="G1107" s="62">
        <v>0</v>
      </c>
    </row>
    <row r="1108" spans="1:7" s="35" customFormat="1" x14ac:dyDescent="0.25">
      <c r="A1108" s="63" t="s">
        <v>86</v>
      </c>
      <c r="B1108" s="63" t="s">
        <v>1</v>
      </c>
      <c r="C1108" s="63">
        <v>1</v>
      </c>
      <c r="D1108" s="63">
        <v>0</v>
      </c>
      <c r="E1108" s="63">
        <v>0</v>
      </c>
      <c r="F1108" s="63">
        <v>0</v>
      </c>
      <c r="G1108" s="63">
        <v>0</v>
      </c>
    </row>
    <row r="1109" spans="1:7" s="35" customFormat="1" x14ac:dyDescent="0.25">
      <c r="A1109" s="62" t="s">
        <v>86</v>
      </c>
      <c r="B1109" s="62" t="s">
        <v>1</v>
      </c>
      <c r="C1109" s="62">
        <v>3</v>
      </c>
      <c r="D1109" s="62">
        <v>3</v>
      </c>
      <c r="E1109" s="62">
        <v>3</v>
      </c>
      <c r="F1109" s="62">
        <v>0</v>
      </c>
      <c r="G1109" s="62">
        <v>0</v>
      </c>
    </row>
    <row r="1110" spans="1:7" s="35" customFormat="1" x14ac:dyDescent="0.25">
      <c r="A1110" s="63" t="s">
        <v>86</v>
      </c>
      <c r="B1110" s="63" t="s">
        <v>6</v>
      </c>
      <c r="C1110" s="63">
        <v>2</v>
      </c>
      <c r="D1110" s="63">
        <v>0</v>
      </c>
      <c r="E1110" s="63">
        <v>0</v>
      </c>
      <c r="F1110" s="63">
        <v>0</v>
      </c>
      <c r="G1110" s="63">
        <v>0</v>
      </c>
    </row>
    <row r="1111" spans="1:7" s="35" customFormat="1" x14ac:dyDescent="0.25">
      <c r="A1111" s="62" t="s">
        <v>86</v>
      </c>
      <c r="B1111" s="62" t="s">
        <v>6</v>
      </c>
      <c r="C1111" s="62">
        <v>21</v>
      </c>
      <c r="D1111" s="62">
        <v>16</v>
      </c>
      <c r="E1111" s="62">
        <v>14</v>
      </c>
      <c r="F1111" s="62">
        <v>2</v>
      </c>
      <c r="G1111" s="62">
        <v>0</v>
      </c>
    </row>
    <row r="1112" spans="1:7" s="35" customFormat="1" x14ac:dyDescent="0.25">
      <c r="A1112" s="63" t="s">
        <v>86</v>
      </c>
      <c r="B1112" s="63" t="s">
        <v>197</v>
      </c>
      <c r="C1112" s="63">
        <v>4</v>
      </c>
      <c r="D1112" s="63">
        <v>0</v>
      </c>
      <c r="E1112" s="63">
        <v>0</v>
      </c>
      <c r="F1112" s="63">
        <v>0</v>
      </c>
      <c r="G1112" s="63">
        <v>0</v>
      </c>
    </row>
    <row r="1113" spans="1:7" s="35" customFormat="1" x14ac:dyDescent="0.25">
      <c r="A1113" s="61" t="s">
        <v>86</v>
      </c>
      <c r="B1113" s="61" t="s">
        <v>197</v>
      </c>
      <c r="C1113" s="61">
        <v>11</v>
      </c>
      <c r="D1113" s="61">
        <v>8</v>
      </c>
      <c r="E1113" s="61">
        <v>8</v>
      </c>
      <c r="F1113" s="61">
        <v>0</v>
      </c>
      <c r="G1113" s="61">
        <v>0</v>
      </c>
    </row>
    <row r="1114" spans="1:7" s="35" customFormat="1" x14ac:dyDescent="0.25">
      <c r="A1114" s="63" t="s">
        <v>86</v>
      </c>
      <c r="B1114" s="63" t="s">
        <v>198</v>
      </c>
      <c r="C1114" s="63">
        <v>10</v>
      </c>
      <c r="D1114" s="63">
        <v>4</v>
      </c>
      <c r="E1114" s="63">
        <v>4</v>
      </c>
      <c r="F1114" s="63">
        <v>0</v>
      </c>
      <c r="G1114" s="63">
        <v>0</v>
      </c>
    </row>
    <row r="1115" spans="1:7" s="35" customFormat="1" x14ac:dyDescent="0.25">
      <c r="A1115" s="61" t="s">
        <v>86</v>
      </c>
      <c r="B1115" s="61" t="s">
        <v>198</v>
      </c>
      <c r="C1115" s="61">
        <v>19</v>
      </c>
      <c r="D1115" s="61">
        <v>17</v>
      </c>
      <c r="E1115" s="61">
        <v>14</v>
      </c>
      <c r="F1115" s="61">
        <v>3</v>
      </c>
      <c r="G1115" s="61">
        <v>0</v>
      </c>
    </row>
    <row r="1116" spans="1:7" s="35" customFormat="1" x14ac:dyDescent="0.25">
      <c r="A1116" s="63" t="s">
        <v>86</v>
      </c>
      <c r="B1116" s="63" t="s">
        <v>196</v>
      </c>
      <c r="C1116" s="63">
        <v>9</v>
      </c>
      <c r="D1116" s="63">
        <v>4</v>
      </c>
      <c r="E1116" s="63">
        <v>4</v>
      </c>
      <c r="F1116" s="63">
        <v>0</v>
      </c>
      <c r="G1116" s="63">
        <v>0</v>
      </c>
    </row>
    <row r="1117" spans="1:7" s="35" customFormat="1" x14ac:dyDescent="0.25">
      <c r="A1117" s="61" t="s">
        <v>86</v>
      </c>
      <c r="B1117" s="61" t="s">
        <v>196</v>
      </c>
      <c r="C1117" s="61">
        <v>54</v>
      </c>
      <c r="D1117" s="61">
        <v>47</v>
      </c>
      <c r="E1117" s="61">
        <v>47</v>
      </c>
      <c r="F1117" s="61">
        <v>0</v>
      </c>
      <c r="G1117" s="61">
        <v>0</v>
      </c>
    </row>
    <row r="1118" spans="1:7" s="35" customFormat="1" x14ac:dyDescent="0.25">
      <c r="A1118" s="61" t="s">
        <v>86</v>
      </c>
      <c r="B1118" s="61" t="s">
        <v>182</v>
      </c>
      <c r="C1118" s="61">
        <v>1</v>
      </c>
      <c r="D1118" s="61">
        <v>1</v>
      </c>
      <c r="E1118" s="61">
        <v>1</v>
      </c>
      <c r="F1118" s="61">
        <v>0</v>
      </c>
      <c r="G1118" s="61">
        <v>0</v>
      </c>
    </row>
    <row r="1119" spans="1:7" s="35" customFormat="1" x14ac:dyDescent="0.25">
      <c r="A1119" s="61" t="s">
        <v>86</v>
      </c>
      <c r="B1119" s="61" t="s">
        <v>10</v>
      </c>
      <c r="C1119" s="61">
        <v>2</v>
      </c>
      <c r="D1119" s="61">
        <v>2</v>
      </c>
      <c r="E1119" s="61">
        <v>2</v>
      </c>
      <c r="F1119" s="61">
        <v>0</v>
      </c>
      <c r="G1119" s="61">
        <v>0</v>
      </c>
    </row>
    <row r="1120" spans="1:7" s="35" customFormat="1" x14ac:dyDescent="0.25">
      <c r="A1120" s="61" t="s">
        <v>86</v>
      </c>
      <c r="B1120" s="61" t="s">
        <v>11</v>
      </c>
      <c r="C1120" s="61">
        <v>8</v>
      </c>
      <c r="D1120" s="61">
        <v>5</v>
      </c>
      <c r="E1120" s="61">
        <v>3</v>
      </c>
      <c r="F1120" s="61">
        <v>2</v>
      </c>
      <c r="G1120" s="61">
        <v>0</v>
      </c>
    </row>
    <row r="1121" spans="1:7" s="35" customFormat="1" x14ac:dyDescent="0.25">
      <c r="A1121" s="61" t="s">
        <v>86</v>
      </c>
      <c r="B1121" s="61" t="s">
        <v>12</v>
      </c>
      <c r="C1121" s="61">
        <v>4</v>
      </c>
      <c r="D1121" s="61">
        <v>3</v>
      </c>
      <c r="E1121" s="61">
        <v>3</v>
      </c>
      <c r="F1121" s="61">
        <v>0</v>
      </c>
      <c r="G1121" s="61">
        <v>0</v>
      </c>
    </row>
    <row r="1122" spans="1:7" s="35" customFormat="1" x14ac:dyDescent="0.25">
      <c r="A1122" s="63" t="s">
        <v>86</v>
      </c>
      <c r="B1122" s="63" t="s">
        <v>13</v>
      </c>
      <c r="C1122" s="63">
        <v>5</v>
      </c>
      <c r="D1122" s="63">
        <v>0</v>
      </c>
      <c r="E1122" s="63">
        <v>0</v>
      </c>
      <c r="F1122" s="63">
        <v>0</v>
      </c>
      <c r="G1122" s="63">
        <v>0</v>
      </c>
    </row>
    <row r="1123" spans="1:7" s="35" customFormat="1" x14ac:dyDescent="0.25">
      <c r="A1123" s="62" t="s">
        <v>86</v>
      </c>
      <c r="B1123" s="62" t="s">
        <v>13</v>
      </c>
      <c r="C1123" s="62">
        <v>51</v>
      </c>
      <c r="D1123" s="62">
        <v>33</v>
      </c>
      <c r="E1123" s="62">
        <v>31</v>
      </c>
      <c r="F1123" s="62">
        <v>2</v>
      </c>
      <c r="G1123" s="62">
        <v>0</v>
      </c>
    </row>
    <row r="1124" spans="1:7" s="35" customFormat="1" x14ac:dyDescent="0.25">
      <c r="A1124" s="62" t="s">
        <v>86</v>
      </c>
      <c r="B1124" s="62" t="s">
        <v>15</v>
      </c>
      <c r="C1124" s="62">
        <v>11</v>
      </c>
      <c r="D1124" s="62">
        <v>8</v>
      </c>
      <c r="E1124" s="62">
        <v>8</v>
      </c>
      <c r="F1124" s="62">
        <v>0</v>
      </c>
      <c r="G1124" s="62">
        <v>0</v>
      </c>
    </row>
    <row r="1125" spans="1:7" s="35" customFormat="1" x14ac:dyDescent="0.25">
      <c r="A1125" s="63" t="s">
        <v>87</v>
      </c>
      <c r="B1125" s="63" t="s">
        <v>1</v>
      </c>
      <c r="C1125" s="63">
        <v>1</v>
      </c>
      <c r="D1125" s="63">
        <v>1</v>
      </c>
      <c r="E1125" s="63">
        <v>1</v>
      </c>
      <c r="F1125" s="63">
        <v>0</v>
      </c>
      <c r="G1125" s="63">
        <v>0</v>
      </c>
    </row>
    <row r="1126" spans="1:7" s="35" customFormat="1" x14ac:dyDescent="0.25">
      <c r="A1126" s="62" t="s">
        <v>87</v>
      </c>
      <c r="B1126" s="62" t="s">
        <v>1</v>
      </c>
      <c r="C1126" s="62">
        <v>2</v>
      </c>
      <c r="D1126" s="62">
        <v>1</v>
      </c>
      <c r="E1126" s="62">
        <v>1</v>
      </c>
      <c r="F1126" s="62">
        <v>0</v>
      </c>
      <c r="G1126" s="62">
        <v>0</v>
      </c>
    </row>
    <row r="1127" spans="1:7" s="35" customFormat="1" x14ac:dyDescent="0.25">
      <c r="A1127" s="63" t="s">
        <v>87</v>
      </c>
      <c r="B1127" s="63" t="s">
        <v>6</v>
      </c>
      <c r="C1127" s="63">
        <v>5</v>
      </c>
      <c r="D1127" s="63">
        <v>1</v>
      </c>
      <c r="E1127" s="63">
        <v>1</v>
      </c>
      <c r="F1127" s="63">
        <v>0</v>
      </c>
      <c r="G1127" s="63">
        <v>0</v>
      </c>
    </row>
    <row r="1128" spans="1:7" s="35" customFormat="1" x14ac:dyDescent="0.25">
      <c r="A1128" s="62" t="s">
        <v>87</v>
      </c>
      <c r="B1128" s="62" t="s">
        <v>6</v>
      </c>
      <c r="C1128" s="62">
        <v>17</v>
      </c>
      <c r="D1128" s="62">
        <v>14</v>
      </c>
      <c r="E1128" s="62">
        <v>12</v>
      </c>
      <c r="F1128" s="62">
        <v>2</v>
      </c>
      <c r="G1128" s="62">
        <v>0</v>
      </c>
    </row>
    <row r="1129" spans="1:7" s="35" customFormat="1" x14ac:dyDescent="0.25">
      <c r="A1129" s="63" t="s">
        <v>87</v>
      </c>
      <c r="B1129" s="63" t="s">
        <v>197</v>
      </c>
      <c r="C1129" s="63">
        <v>2</v>
      </c>
      <c r="D1129" s="63">
        <v>0</v>
      </c>
      <c r="E1129" s="63">
        <v>0</v>
      </c>
      <c r="F1129" s="63">
        <v>0</v>
      </c>
      <c r="G1129" s="63">
        <v>0</v>
      </c>
    </row>
    <row r="1130" spans="1:7" s="35" customFormat="1" x14ac:dyDescent="0.25">
      <c r="A1130" s="61" t="s">
        <v>87</v>
      </c>
      <c r="B1130" s="61" t="s">
        <v>197</v>
      </c>
      <c r="C1130" s="61">
        <v>48</v>
      </c>
      <c r="D1130" s="61">
        <v>43</v>
      </c>
      <c r="E1130" s="61">
        <v>34</v>
      </c>
      <c r="F1130" s="61">
        <v>9</v>
      </c>
      <c r="G1130" s="61">
        <v>0</v>
      </c>
    </row>
    <row r="1131" spans="1:7" s="35" customFormat="1" x14ac:dyDescent="0.25">
      <c r="A1131" s="63" t="s">
        <v>87</v>
      </c>
      <c r="B1131" s="63" t="s">
        <v>198</v>
      </c>
      <c r="C1131" s="63">
        <v>3</v>
      </c>
      <c r="D1131" s="63">
        <v>0</v>
      </c>
      <c r="E1131" s="63">
        <v>0</v>
      </c>
      <c r="F1131" s="63">
        <v>0</v>
      </c>
      <c r="G1131" s="63">
        <v>0</v>
      </c>
    </row>
    <row r="1132" spans="1:7" s="35" customFormat="1" x14ac:dyDescent="0.25">
      <c r="A1132" s="61" t="s">
        <v>87</v>
      </c>
      <c r="B1132" s="61" t="s">
        <v>198</v>
      </c>
      <c r="C1132" s="61">
        <v>52</v>
      </c>
      <c r="D1132" s="61">
        <v>44</v>
      </c>
      <c r="E1132" s="61">
        <v>43</v>
      </c>
      <c r="F1132" s="61">
        <v>1</v>
      </c>
      <c r="G1132" s="61">
        <v>0</v>
      </c>
    </row>
    <row r="1133" spans="1:7" s="35" customFormat="1" x14ac:dyDescent="0.25">
      <c r="A1133" s="63" t="s">
        <v>87</v>
      </c>
      <c r="B1133" s="63" t="s">
        <v>196</v>
      </c>
      <c r="C1133" s="63">
        <v>9</v>
      </c>
      <c r="D1133" s="63">
        <v>4</v>
      </c>
      <c r="E1133" s="63">
        <v>2</v>
      </c>
      <c r="F1133" s="63">
        <v>2</v>
      </c>
      <c r="G1133" s="63">
        <v>0</v>
      </c>
    </row>
    <row r="1134" spans="1:7" s="35" customFormat="1" x14ac:dyDescent="0.25">
      <c r="A1134" s="61" t="s">
        <v>87</v>
      </c>
      <c r="B1134" s="61" t="s">
        <v>196</v>
      </c>
      <c r="C1134" s="61">
        <v>94</v>
      </c>
      <c r="D1134" s="61">
        <v>86</v>
      </c>
      <c r="E1134" s="61">
        <v>75</v>
      </c>
      <c r="F1134" s="61">
        <v>11</v>
      </c>
      <c r="G1134" s="61">
        <v>1</v>
      </c>
    </row>
    <row r="1135" spans="1:7" s="35" customFormat="1" x14ac:dyDescent="0.25">
      <c r="A1135" s="35" t="s">
        <v>87</v>
      </c>
      <c r="B1135" s="35" t="s">
        <v>182</v>
      </c>
      <c r="C1135" s="35">
        <v>11</v>
      </c>
      <c r="D1135" s="35">
        <v>8</v>
      </c>
      <c r="E1135" s="35">
        <v>8</v>
      </c>
      <c r="F1135" s="35">
        <v>0</v>
      </c>
      <c r="G1135" s="35">
        <v>0</v>
      </c>
    </row>
    <row r="1136" spans="1:7" s="35" customFormat="1" x14ac:dyDescent="0.25">
      <c r="A1136" s="61" t="s">
        <v>87</v>
      </c>
      <c r="B1136" s="61" t="s">
        <v>182</v>
      </c>
      <c r="C1136" s="61">
        <v>82</v>
      </c>
      <c r="D1136" s="61">
        <v>75</v>
      </c>
      <c r="E1136" s="61">
        <v>74</v>
      </c>
      <c r="F1136" s="61">
        <v>1</v>
      </c>
      <c r="G1136" s="61">
        <v>0</v>
      </c>
    </row>
    <row r="1137" spans="1:7" s="35" customFormat="1" x14ac:dyDescent="0.25">
      <c r="A1137" s="61" t="s">
        <v>87</v>
      </c>
      <c r="B1137" s="61" t="s">
        <v>11</v>
      </c>
      <c r="C1137" s="61">
        <v>3</v>
      </c>
      <c r="D1137" s="61">
        <v>1</v>
      </c>
      <c r="E1137" s="61">
        <v>1</v>
      </c>
      <c r="F1137" s="61">
        <v>0</v>
      </c>
      <c r="G1137" s="61">
        <v>0</v>
      </c>
    </row>
    <row r="1138" spans="1:7" s="35" customFormat="1" x14ac:dyDescent="0.25">
      <c r="A1138" s="35" t="s">
        <v>87</v>
      </c>
      <c r="B1138" s="35" t="s">
        <v>13</v>
      </c>
      <c r="C1138" s="35">
        <v>4</v>
      </c>
      <c r="D1138" s="35">
        <v>4</v>
      </c>
      <c r="E1138" s="35">
        <v>4</v>
      </c>
      <c r="F1138" s="35">
        <v>0</v>
      </c>
      <c r="G1138" s="35">
        <v>0</v>
      </c>
    </row>
    <row r="1139" spans="1:7" s="35" customFormat="1" x14ac:dyDescent="0.25">
      <c r="A1139" s="61" t="s">
        <v>87</v>
      </c>
      <c r="B1139" s="61" t="s">
        <v>13</v>
      </c>
      <c r="C1139" s="61">
        <v>75</v>
      </c>
      <c r="D1139" s="61">
        <v>70</v>
      </c>
      <c r="E1139" s="61">
        <v>66</v>
      </c>
      <c r="F1139" s="61">
        <v>4</v>
      </c>
      <c r="G1139" s="61">
        <v>0</v>
      </c>
    </row>
    <row r="1140" spans="1:7" s="35" customFormat="1" x14ac:dyDescent="0.25">
      <c r="A1140" s="62" t="s">
        <v>87</v>
      </c>
      <c r="B1140" s="62" t="s">
        <v>15</v>
      </c>
      <c r="C1140" s="62">
        <v>7</v>
      </c>
      <c r="D1140" s="62">
        <v>6</v>
      </c>
      <c r="E1140" s="62">
        <v>6</v>
      </c>
      <c r="F1140" s="62">
        <v>0</v>
      </c>
      <c r="G1140" s="62">
        <v>0</v>
      </c>
    </row>
    <row r="1141" spans="1:7" s="35" customFormat="1" x14ac:dyDescent="0.25">
      <c r="A1141" s="63" t="s">
        <v>88</v>
      </c>
      <c r="B1141" s="63" t="s">
        <v>1</v>
      </c>
      <c r="C1141" s="63">
        <v>2</v>
      </c>
      <c r="D1141" s="63">
        <v>2</v>
      </c>
      <c r="E1141" s="63">
        <v>2</v>
      </c>
      <c r="F1141" s="63">
        <v>0</v>
      </c>
      <c r="G1141" s="63">
        <v>0</v>
      </c>
    </row>
    <row r="1142" spans="1:7" s="35" customFormat="1" x14ac:dyDescent="0.25">
      <c r="A1142" s="62" t="s">
        <v>88</v>
      </c>
      <c r="B1142" s="62" t="s">
        <v>1</v>
      </c>
      <c r="C1142" s="62">
        <v>2</v>
      </c>
      <c r="D1142" s="62">
        <v>1</v>
      </c>
      <c r="E1142" s="62">
        <v>0</v>
      </c>
      <c r="F1142" s="62">
        <v>1</v>
      </c>
      <c r="G1142" s="62">
        <v>0</v>
      </c>
    </row>
    <row r="1143" spans="1:7" s="35" customFormat="1" x14ac:dyDescent="0.25">
      <c r="A1143" s="63" t="s">
        <v>88</v>
      </c>
      <c r="B1143" s="63" t="s">
        <v>6</v>
      </c>
      <c r="C1143" s="63">
        <v>1</v>
      </c>
      <c r="D1143" s="63">
        <v>1</v>
      </c>
      <c r="E1143" s="63">
        <v>1</v>
      </c>
      <c r="F1143" s="63">
        <v>0</v>
      </c>
      <c r="G1143" s="63">
        <v>0</v>
      </c>
    </row>
    <row r="1144" spans="1:7" s="35" customFormat="1" x14ac:dyDescent="0.25">
      <c r="A1144" s="62" t="s">
        <v>88</v>
      </c>
      <c r="B1144" s="62" t="s">
        <v>6</v>
      </c>
      <c r="C1144" s="62">
        <v>1</v>
      </c>
      <c r="D1144" s="62">
        <v>1</v>
      </c>
      <c r="E1144" s="62">
        <v>1</v>
      </c>
      <c r="F1144" s="62">
        <v>0</v>
      </c>
      <c r="G1144" s="62">
        <v>0</v>
      </c>
    </row>
    <row r="1145" spans="1:7" s="35" customFormat="1" x14ac:dyDescent="0.25">
      <c r="A1145" s="63" t="s">
        <v>88</v>
      </c>
      <c r="B1145" s="63" t="s">
        <v>197</v>
      </c>
      <c r="C1145" s="63">
        <v>4</v>
      </c>
      <c r="D1145" s="63">
        <v>4</v>
      </c>
      <c r="E1145" s="63">
        <v>1</v>
      </c>
      <c r="F1145" s="63">
        <v>3</v>
      </c>
      <c r="G1145" s="63">
        <v>0</v>
      </c>
    </row>
    <row r="1146" spans="1:7" s="35" customFormat="1" x14ac:dyDescent="0.25">
      <c r="A1146" s="61" t="s">
        <v>88</v>
      </c>
      <c r="B1146" s="61" t="s">
        <v>197</v>
      </c>
      <c r="C1146" s="61">
        <v>13</v>
      </c>
      <c r="D1146" s="61">
        <v>13</v>
      </c>
      <c r="E1146" s="61">
        <v>10</v>
      </c>
      <c r="F1146" s="61">
        <v>3</v>
      </c>
      <c r="G1146" s="61">
        <v>0</v>
      </c>
    </row>
    <row r="1147" spans="1:7" s="35" customFormat="1" x14ac:dyDescent="0.25">
      <c r="A1147" s="63" t="s">
        <v>88</v>
      </c>
      <c r="B1147" s="63" t="s">
        <v>198</v>
      </c>
      <c r="C1147" s="63">
        <v>4</v>
      </c>
      <c r="D1147" s="63">
        <v>3</v>
      </c>
      <c r="E1147" s="63">
        <v>2</v>
      </c>
      <c r="F1147" s="63">
        <v>1</v>
      </c>
      <c r="G1147" s="63">
        <v>0</v>
      </c>
    </row>
    <row r="1148" spans="1:7" s="35" customFormat="1" x14ac:dyDescent="0.25">
      <c r="A1148" s="61" t="s">
        <v>88</v>
      </c>
      <c r="B1148" s="61" t="s">
        <v>198</v>
      </c>
      <c r="C1148" s="61">
        <v>20</v>
      </c>
      <c r="D1148" s="61">
        <v>19</v>
      </c>
      <c r="E1148" s="61">
        <v>17</v>
      </c>
      <c r="F1148" s="61">
        <v>2</v>
      </c>
      <c r="G1148" s="61">
        <v>0</v>
      </c>
    </row>
    <row r="1149" spans="1:7" s="35" customFormat="1" x14ac:dyDescent="0.25">
      <c r="A1149" s="63" t="s">
        <v>88</v>
      </c>
      <c r="B1149" s="63" t="s">
        <v>196</v>
      </c>
      <c r="C1149" s="63">
        <v>3</v>
      </c>
      <c r="D1149" s="63">
        <v>3</v>
      </c>
      <c r="E1149" s="63">
        <v>2</v>
      </c>
      <c r="F1149" s="63">
        <v>1</v>
      </c>
      <c r="G1149" s="63">
        <v>0</v>
      </c>
    </row>
    <row r="1150" spans="1:7" s="35" customFormat="1" x14ac:dyDescent="0.25">
      <c r="A1150" s="61" t="s">
        <v>88</v>
      </c>
      <c r="B1150" s="61" t="s">
        <v>196</v>
      </c>
      <c r="C1150" s="61">
        <v>25</v>
      </c>
      <c r="D1150" s="61">
        <v>25</v>
      </c>
      <c r="E1150" s="61">
        <v>21</v>
      </c>
      <c r="F1150" s="61">
        <v>4</v>
      </c>
      <c r="G1150" s="61">
        <v>0</v>
      </c>
    </row>
    <row r="1151" spans="1:7" s="35" customFormat="1" x14ac:dyDescent="0.25">
      <c r="A1151" s="61" t="s">
        <v>88</v>
      </c>
      <c r="B1151" s="61" t="s">
        <v>182</v>
      </c>
      <c r="C1151" s="61">
        <v>1</v>
      </c>
      <c r="D1151" s="61">
        <v>1</v>
      </c>
      <c r="E1151" s="61">
        <v>1</v>
      </c>
      <c r="F1151" s="61">
        <v>0</v>
      </c>
      <c r="G1151" s="61">
        <v>0</v>
      </c>
    </row>
    <row r="1152" spans="1:7" s="35" customFormat="1" x14ac:dyDescent="0.25">
      <c r="A1152" s="61" t="s">
        <v>88</v>
      </c>
      <c r="B1152" s="61" t="s">
        <v>11</v>
      </c>
      <c r="C1152" s="61">
        <v>2</v>
      </c>
      <c r="D1152" s="61">
        <v>2</v>
      </c>
      <c r="E1152" s="61">
        <v>2</v>
      </c>
      <c r="F1152" s="61">
        <v>0</v>
      </c>
      <c r="G1152" s="61">
        <v>0</v>
      </c>
    </row>
    <row r="1153" spans="1:7" s="35" customFormat="1" x14ac:dyDescent="0.25">
      <c r="A1153" s="35" t="s">
        <v>88</v>
      </c>
      <c r="B1153" s="35" t="s">
        <v>12</v>
      </c>
      <c r="C1153" s="35">
        <v>1</v>
      </c>
      <c r="D1153" s="35">
        <v>1</v>
      </c>
      <c r="E1153" s="35">
        <v>1</v>
      </c>
      <c r="F1153" s="35">
        <v>0</v>
      </c>
      <c r="G1153" s="35">
        <v>0</v>
      </c>
    </row>
    <row r="1154" spans="1:7" s="35" customFormat="1" x14ac:dyDescent="0.25">
      <c r="A1154" s="35" t="s">
        <v>88</v>
      </c>
      <c r="B1154" s="35" t="s">
        <v>13</v>
      </c>
      <c r="C1154" s="35">
        <v>3</v>
      </c>
      <c r="D1154" s="35">
        <v>3</v>
      </c>
      <c r="E1154" s="35">
        <v>3</v>
      </c>
      <c r="F1154" s="35">
        <v>0</v>
      </c>
      <c r="G1154" s="35">
        <v>0</v>
      </c>
    </row>
    <row r="1155" spans="1:7" s="35" customFormat="1" x14ac:dyDescent="0.25">
      <c r="A1155" s="61" t="s">
        <v>88</v>
      </c>
      <c r="B1155" s="61" t="s">
        <v>13</v>
      </c>
      <c r="C1155" s="61">
        <v>23</v>
      </c>
      <c r="D1155" s="61">
        <v>23</v>
      </c>
      <c r="E1155" s="61">
        <v>18</v>
      </c>
      <c r="F1155" s="61">
        <v>5</v>
      </c>
      <c r="G1155" s="61">
        <v>0</v>
      </c>
    </row>
    <row r="1156" spans="1:7" s="35" customFormat="1" x14ac:dyDescent="0.25">
      <c r="A1156" s="63" t="s">
        <v>88</v>
      </c>
      <c r="B1156" s="63" t="s">
        <v>15</v>
      </c>
      <c r="C1156" s="63">
        <v>2</v>
      </c>
      <c r="D1156" s="63">
        <v>2</v>
      </c>
      <c r="E1156" s="63">
        <v>1</v>
      </c>
      <c r="F1156" s="63">
        <v>1</v>
      </c>
      <c r="G1156" s="63">
        <v>0</v>
      </c>
    </row>
    <row r="1157" spans="1:7" s="35" customFormat="1" x14ac:dyDescent="0.25">
      <c r="A1157" s="62" t="s">
        <v>88</v>
      </c>
      <c r="B1157" s="62" t="s">
        <v>15</v>
      </c>
      <c r="C1157" s="62">
        <v>4</v>
      </c>
      <c r="D1157" s="62">
        <v>4</v>
      </c>
      <c r="E1157" s="62">
        <v>4</v>
      </c>
      <c r="F1157" s="62">
        <v>0</v>
      </c>
      <c r="G1157" s="62">
        <v>0</v>
      </c>
    </row>
    <row r="1158" spans="1:7" s="35" customFormat="1" x14ac:dyDescent="0.25">
      <c r="A1158" s="62" t="s">
        <v>89</v>
      </c>
      <c r="B1158" s="62" t="s">
        <v>1</v>
      </c>
      <c r="C1158" s="62">
        <v>1</v>
      </c>
      <c r="D1158" s="62">
        <v>1</v>
      </c>
      <c r="E1158" s="62">
        <v>1</v>
      </c>
      <c r="F1158" s="62">
        <v>0</v>
      </c>
      <c r="G1158" s="62">
        <v>0</v>
      </c>
    </row>
    <row r="1159" spans="1:7" s="35" customFormat="1" x14ac:dyDescent="0.25">
      <c r="A1159" s="62" t="s">
        <v>89</v>
      </c>
      <c r="B1159" s="62" t="s">
        <v>6</v>
      </c>
      <c r="C1159" s="62">
        <v>10</v>
      </c>
      <c r="D1159" s="62">
        <v>10</v>
      </c>
      <c r="E1159" s="62">
        <v>8</v>
      </c>
      <c r="F1159" s="62">
        <v>2</v>
      </c>
      <c r="G1159" s="62">
        <v>0</v>
      </c>
    </row>
    <row r="1160" spans="1:7" s="35" customFormat="1" x14ac:dyDescent="0.25">
      <c r="A1160" s="63" t="s">
        <v>89</v>
      </c>
      <c r="B1160" s="63" t="s">
        <v>197</v>
      </c>
      <c r="C1160" s="63">
        <v>2</v>
      </c>
      <c r="D1160" s="63">
        <v>2</v>
      </c>
      <c r="E1160" s="63">
        <v>2</v>
      </c>
      <c r="F1160" s="63">
        <v>0</v>
      </c>
      <c r="G1160" s="63">
        <v>0</v>
      </c>
    </row>
    <row r="1161" spans="1:7" s="35" customFormat="1" x14ac:dyDescent="0.25">
      <c r="A1161" s="61" t="s">
        <v>89</v>
      </c>
      <c r="B1161" s="61" t="s">
        <v>197</v>
      </c>
      <c r="C1161" s="61">
        <v>37</v>
      </c>
      <c r="D1161" s="61">
        <v>37</v>
      </c>
      <c r="E1161" s="61">
        <v>31</v>
      </c>
      <c r="F1161" s="61">
        <v>6</v>
      </c>
      <c r="G1161" s="61">
        <v>0</v>
      </c>
    </row>
    <row r="1162" spans="1:7" s="35" customFormat="1" x14ac:dyDescent="0.25">
      <c r="A1162" s="63" t="s">
        <v>89</v>
      </c>
      <c r="B1162" s="63" t="s">
        <v>198</v>
      </c>
      <c r="C1162" s="63">
        <v>4</v>
      </c>
      <c r="D1162" s="63">
        <v>2</v>
      </c>
      <c r="E1162" s="63">
        <v>2</v>
      </c>
      <c r="F1162" s="63">
        <v>0</v>
      </c>
      <c r="G1162" s="63">
        <v>0</v>
      </c>
    </row>
    <row r="1163" spans="1:7" s="35" customFormat="1" x14ac:dyDescent="0.25">
      <c r="A1163" s="61" t="s">
        <v>89</v>
      </c>
      <c r="B1163" s="61" t="s">
        <v>198</v>
      </c>
      <c r="C1163" s="61">
        <v>31</v>
      </c>
      <c r="D1163" s="61">
        <v>26</v>
      </c>
      <c r="E1163" s="61">
        <v>22</v>
      </c>
      <c r="F1163" s="61">
        <v>4</v>
      </c>
      <c r="G1163" s="61">
        <v>1</v>
      </c>
    </row>
    <row r="1164" spans="1:7" s="35" customFormat="1" x14ac:dyDescent="0.25">
      <c r="A1164" s="63" t="s">
        <v>89</v>
      </c>
      <c r="B1164" s="63" t="s">
        <v>196</v>
      </c>
      <c r="C1164" s="63">
        <v>2</v>
      </c>
      <c r="D1164" s="63">
        <v>1</v>
      </c>
      <c r="E1164" s="63">
        <v>1</v>
      </c>
      <c r="F1164" s="63">
        <v>0</v>
      </c>
      <c r="G1164" s="63">
        <v>0</v>
      </c>
    </row>
    <row r="1165" spans="1:7" s="35" customFormat="1" x14ac:dyDescent="0.25">
      <c r="A1165" s="61" t="s">
        <v>89</v>
      </c>
      <c r="B1165" s="61" t="s">
        <v>196</v>
      </c>
      <c r="C1165" s="61">
        <v>32</v>
      </c>
      <c r="D1165" s="61">
        <v>30</v>
      </c>
      <c r="E1165" s="61">
        <v>29</v>
      </c>
      <c r="F1165" s="61">
        <v>1</v>
      </c>
      <c r="G1165" s="61">
        <v>0</v>
      </c>
    </row>
    <row r="1166" spans="1:7" s="35" customFormat="1" x14ac:dyDescent="0.25">
      <c r="A1166" s="35" t="s">
        <v>89</v>
      </c>
      <c r="B1166" s="35" t="s">
        <v>182</v>
      </c>
      <c r="C1166" s="35">
        <v>1</v>
      </c>
      <c r="D1166" s="35">
        <v>1</v>
      </c>
      <c r="E1166" s="35">
        <v>1</v>
      </c>
      <c r="F1166" s="35">
        <v>0</v>
      </c>
      <c r="G1166" s="35">
        <v>0</v>
      </c>
    </row>
    <row r="1167" spans="1:7" s="35" customFormat="1" x14ac:dyDescent="0.25">
      <c r="A1167" s="61" t="s">
        <v>89</v>
      </c>
      <c r="B1167" s="61" t="s">
        <v>182</v>
      </c>
      <c r="C1167" s="61">
        <v>5</v>
      </c>
      <c r="D1167" s="61">
        <v>5</v>
      </c>
      <c r="E1167" s="61">
        <v>5</v>
      </c>
      <c r="F1167" s="61">
        <v>0</v>
      </c>
      <c r="G1167" s="61">
        <v>0</v>
      </c>
    </row>
    <row r="1168" spans="1:7" s="35" customFormat="1" x14ac:dyDescent="0.25">
      <c r="A1168" s="61" t="s">
        <v>89</v>
      </c>
      <c r="B1168" s="61" t="s">
        <v>11</v>
      </c>
      <c r="C1168" s="61">
        <v>9</v>
      </c>
      <c r="D1168" s="61">
        <v>9</v>
      </c>
      <c r="E1168" s="61">
        <v>9</v>
      </c>
      <c r="F1168" s="61">
        <v>0</v>
      </c>
      <c r="G1168" s="61">
        <v>0</v>
      </c>
    </row>
    <row r="1169" spans="1:7" s="35" customFormat="1" x14ac:dyDescent="0.25">
      <c r="A1169" s="35" t="s">
        <v>89</v>
      </c>
      <c r="B1169" s="35" t="s">
        <v>13</v>
      </c>
      <c r="C1169" s="35">
        <v>1</v>
      </c>
      <c r="D1169" s="35">
        <v>0</v>
      </c>
      <c r="E1169" s="35">
        <v>0</v>
      </c>
      <c r="F1169" s="35">
        <v>0</v>
      </c>
      <c r="G1169" s="35">
        <v>0</v>
      </c>
    </row>
    <row r="1170" spans="1:7" s="35" customFormat="1" x14ac:dyDescent="0.25">
      <c r="A1170" s="61" t="s">
        <v>89</v>
      </c>
      <c r="B1170" s="61" t="s">
        <v>13</v>
      </c>
      <c r="C1170" s="61">
        <v>31</v>
      </c>
      <c r="D1170" s="61">
        <v>31</v>
      </c>
      <c r="E1170" s="61">
        <v>29</v>
      </c>
      <c r="F1170" s="61">
        <v>2</v>
      </c>
      <c r="G1170" s="61">
        <v>0</v>
      </c>
    </row>
    <row r="1171" spans="1:7" s="35" customFormat="1" x14ac:dyDescent="0.25">
      <c r="A1171" s="63" t="s">
        <v>89</v>
      </c>
      <c r="B1171" s="63" t="s">
        <v>15</v>
      </c>
      <c r="C1171" s="63">
        <v>1</v>
      </c>
      <c r="D1171" s="63">
        <v>1</v>
      </c>
      <c r="E1171" s="63">
        <v>1</v>
      </c>
      <c r="F1171" s="63">
        <v>0</v>
      </c>
      <c r="G1171" s="63">
        <v>0</v>
      </c>
    </row>
    <row r="1172" spans="1:7" s="35" customFormat="1" x14ac:dyDescent="0.25">
      <c r="A1172" s="62" t="s">
        <v>89</v>
      </c>
      <c r="B1172" s="62" t="s">
        <v>15</v>
      </c>
      <c r="C1172" s="62">
        <v>6</v>
      </c>
      <c r="D1172" s="62">
        <v>6</v>
      </c>
      <c r="E1172" s="62">
        <v>5</v>
      </c>
      <c r="F1172" s="62">
        <v>1</v>
      </c>
      <c r="G1172" s="62">
        <v>0</v>
      </c>
    </row>
    <row r="1173" spans="1:7" s="35" customFormat="1" x14ac:dyDescent="0.25">
      <c r="A1173" s="62" t="s">
        <v>90</v>
      </c>
      <c r="B1173" s="62" t="s">
        <v>180</v>
      </c>
      <c r="C1173" s="62">
        <v>3</v>
      </c>
      <c r="D1173" s="62">
        <v>0</v>
      </c>
      <c r="E1173" s="62">
        <v>0</v>
      </c>
      <c r="F1173" s="62">
        <v>0</v>
      </c>
      <c r="G1173" s="62">
        <v>0</v>
      </c>
    </row>
    <row r="1174" spans="1:7" s="35" customFormat="1" x14ac:dyDescent="0.25">
      <c r="A1174" s="62" t="s">
        <v>90</v>
      </c>
      <c r="B1174" s="62" t="s">
        <v>6</v>
      </c>
      <c r="C1174" s="62">
        <v>11</v>
      </c>
      <c r="D1174" s="62">
        <v>11</v>
      </c>
      <c r="E1174" s="62">
        <v>7</v>
      </c>
      <c r="F1174" s="62">
        <v>4</v>
      </c>
      <c r="G1174" s="62">
        <v>0</v>
      </c>
    </row>
    <row r="1175" spans="1:7" s="35" customFormat="1" x14ac:dyDescent="0.25">
      <c r="A1175" s="63" t="s">
        <v>90</v>
      </c>
      <c r="B1175" s="63" t="s">
        <v>197</v>
      </c>
      <c r="C1175" s="63">
        <v>2</v>
      </c>
      <c r="D1175" s="63">
        <v>2</v>
      </c>
      <c r="E1175" s="63">
        <v>2</v>
      </c>
      <c r="F1175" s="63">
        <v>0</v>
      </c>
      <c r="G1175" s="63">
        <v>0</v>
      </c>
    </row>
    <row r="1176" spans="1:7" s="35" customFormat="1" x14ac:dyDescent="0.25">
      <c r="A1176" s="61" t="s">
        <v>90</v>
      </c>
      <c r="B1176" s="61" t="s">
        <v>197</v>
      </c>
      <c r="C1176" s="61">
        <v>15</v>
      </c>
      <c r="D1176" s="61">
        <v>15</v>
      </c>
      <c r="E1176" s="61">
        <v>14</v>
      </c>
      <c r="F1176" s="61">
        <v>1</v>
      </c>
      <c r="G1176" s="61">
        <v>0</v>
      </c>
    </row>
    <row r="1177" spans="1:7" s="35" customFormat="1" x14ac:dyDescent="0.25">
      <c r="A1177" s="63" t="s">
        <v>90</v>
      </c>
      <c r="B1177" s="63" t="s">
        <v>198</v>
      </c>
      <c r="C1177" s="63">
        <v>5</v>
      </c>
      <c r="D1177" s="63">
        <v>2</v>
      </c>
      <c r="E1177" s="63">
        <v>1</v>
      </c>
      <c r="F1177" s="63">
        <v>1</v>
      </c>
      <c r="G1177" s="63">
        <v>0</v>
      </c>
    </row>
    <row r="1178" spans="1:7" s="35" customFormat="1" x14ac:dyDescent="0.25">
      <c r="A1178" s="61" t="s">
        <v>90</v>
      </c>
      <c r="B1178" s="61" t="s">
        <v>198</v>
      </c>
      <c r="C1178" s="61">
        <v>30</v>
      </c>
      <c r="D1178" s="61">
        <v>26</v>
      </c>
      <c r="E1178" s="61">
        <v>20</v>
      </c>
      <c r="F1178" s="61">
        <v>6</v>
      </c>
      <c r="G1178" s="61">
        <v>0</v>
      </c>
    </row>
    <row r="1179" spans="1:7" s="35" customFormat="1" x14ac:dyDescent="0.25">
      <c r="A1179" s="63" t="s">
        <v>90</v>
      </c>
      <c r="B1179" s="35" t="s">
        <v>200</v>
      </c>
      <c r="C1179" s="63">
        <v>1</v>
      </c>
      <c r="D1179" s="63">
        <v>1</v>
      </c>
      <c r="E1179" s="63">
        <v>1</v>
      </c>
      <c r="F1179" s="63">
        <v>0</v>
      </c>
      <c r="G1179" s="63">
        <v>0</v>
      </c>
    </row>
    <row r="1180" spans="1:7" s="35" customFormat="1" x14ac:dyDescent="0.25">
      <c r="A1180" s="63" t="s">
        <v>90</v>
      </c>
      <c r="B1180" s="63" t="s">
        <v>196</v>
      </c>
      <c r="C1180" s="63">
        <v>3</v>
      </c>
      <c r="D1180" s="63">
        <v>2</v>
      </c>
      <c r="E1180" s="63">
        <v>2</v>
      </c>
      <c r="F1180" s="63">
        <v>0</v>
      </c>
      <c r="G1180" s="63">
        <v>0</v>
      </c>
    </row>
    <row r="1181" spans="1:7" s="35" customFormat="1" x14ac:dyDescent="0.25">
      <c r="A1181" s="61" t="s">
        <v>90</v>
      </c>
      <c r="B1181" s="61" t="s">
        <v>196</v>
      </c>
      <c r="C1181" s="61">
        <v>22</v>
      </c>
      <c r="D1181" s="61">
        <v>21</v>
      </c>
      <c r="E1181" s="61">
        <v>18</v>
      </c>
      <c r="F1181" s="61">
        <v>3</v>
      </c>
      <c r="G1181" s="61">
        <v>0</v>
      </c>
    </row>
    <row r="1182" spans="1:7" s="35" customFormat="1" x14ac:dyDescent="0.25">
      <c r="A1182" s="35" t="s">
        <v>90</v>
      </c>
      <c r="B1182" s="35" t="s">
        <v>182</v>
      </c>
      <c r="C1182" s="35">
        <v>2</v>
      </c>
      <c r="D1182" s="35">
        <v>2</v>
      </c>
      <c r="E1182" s="35">
        <v>2</v>
      </c>
      <c r="F1182" s="35">
        <v>0</v>
      </c>
      <c r="G1182" s="35">
        <v>0</v>
      </c>
    </row>
    <row r="1183" spans="1:7" s="35" customFormat="1" x14ac:dyDescent="0.25">
      <c r="A1183" s="61" t="s">
        <v>90</v>
      </c>
      <c r="B1183" s="61" t="s">
        <v>182</v>
      </c>
      <c r="C1183" s="61">
        <v>10</v>
      </c>
      <c r="D1183" s="61">
        <v>8</v>
      </c>
      <c r="E1183" s="61">
        <v>8</v>
      </c>
      <c r="F1183" s="61">
        <v>0</v>
      </c>
      <c r="G1183" s="61">
        <v>0</v>
      </c>
    </row>
    <row r="1184" spans="1:7" s="35" customFormat="1" x14ac:dyDescent="0.25">
      <c r="A1184" s="61" t="s">
        <v>90</v>
      </c>
      <c r="B1184" s="61" t="s">
        <v>10</v>
      </c>
      <c r="C1184" s="61">
        <v>2</v>
      </c>
      <c r="D1184" s="61">
        <v>2</v>
      </c>
      <c r="E1184" s="61">
        <v>2</v>
      </c>
      <c r="F1184" s="61">
        <v>0</v>
      </c>
      <c r="G1184" s="61">
        <v>0</v>
      </c>
    </row>
    <row r="1185" spans="1:7" s="35" customFormat="1" x14ac:dyDescent="0.25">
      <c r="A1185" s="35" t="s">
        <v>90</v>
      </c>
      <c r="B1185" s="35" t="s">
        <v>11</v>
      </c>
      <c r="C1185" s="35">
        <v>1</v>
      </c>
      <c r="D1185" s="35">
        <v>0</v>
      </c>
      <c r="E1185" s="35">
        <v>0</v>
      </c>
      <c r="F1185" s="35">
        <v>0</v>
      </c>
      <c r="G1185" s="35">
        <v>0</v>
      </c>
    </row>
    <row r="1186" spans="1:7" s="35" customFormat="1" x14ac:dyDescent="0.25">
      <c r="A1186" s="61" t="s">
        <v>90</v>
      </c>
      <c r="B1186" s="61" t="s">
        <v>11</v>
      </c>
      <c r="C1186" s="61">
        <v>9</v>
      </c>
      <c r="D1186" s="61">
        <v>6</v>
      </c>
      <c r="E1186" s="61">
        <v>1</v>
      </c>
      <c r="F1186" s="61">
        <v>5</v>
      </c>
      <c r="G1186" s="61">
        <v>0</v>
      </c>
    </row>
    <row r="1187" spans="1:7" s="35" customFormat="1" x14ac:dyDescent="0.25">
      <c r="A1187" s="61" t="s">
        <v>90</v>
      </c>
      <c r="B1187" s="61" t="s">
        <v>12</v>
      </c>
      <c r="C1187" s="61">
        <v>6</v>
      </c>
      <c r="D1187" s="61">
        <v>4</v>
      </c>
      <c r="E1187" s="61">
        <v>2</v>
      </c>
      <c r="F1187" s="61">
        <v>2</v>
      </c>
      <c r="G1187" s="61">
        <v>0</v>
      </c>
    </row>
    <row r="1188" spans="1:7" s="35" customFormat="1" x14ac:dyDescent="0.25">
      <c r="A1188" s="35" t="s">
        <v>90</v>
      </c>
      <c r="B1188" s="35" t="s">
        <v>13</v>
      </c>
      <c r="C1188" s="35">
        <v>3</v>
      </c>
      <c r="D1188" s="35">
        <v>3</v>
      </c>
      <c r="E1188" s="35">
        <v>3</v>
      </c>
      <c r="F1188" s="35">
        <v>0</v>
      </c>
      <c r="G1188" s="35">
        <v>0</v>
      </c>
    </row>
    <row r="1189" spans="1:7" s="35" customFormat="1" ht="14.25" customHeight="1" x14ac:dyDescent="0.25">
      <c r="A1189" s="61" t="s">
        <v>90</v>
      </c>
      <c r="B1189" s="61" t="s">
        <v>13</v>
      </c>
      <c r="C1189" s="61">
        <v>21</v>
      </c>
      <c r="D1189" s="61">
        <v>21</v>
      </c>
      <c r="E1189" s="61">
        <v>20</v>
      </c>
      <c r="F1189" s="61">
        <v>1</v>
      </c>
      <c r="G1189" s="61">
        <v>0</v>
      </c>
    </row>
    <row r="1190" spans="1:7" s="35" customFormat="1" x14ac:dyDescent="0.25">
      <c r="A1190" s="63" t="s">
        <v>90</v>
      </c>
      <c r="B1190" s="63" t="s">
        <v>15</v>
      </c>
      <c r="C1190" s="63">
        <v>1</v>
      </c>
      <c r="D1190" s="63">
        <v>1</v>
      </c>
      <c r="E1190" s="63">
        <v>1</v>
      </c>
      <c r="F1190" s="63">
        <v>0</v>
      </c>
      <c r="G1190" s="63">
        <v>0</v>
      </c>
    </row>
    <row r="1191" spans="1:7" s="35" customFormat="1" x14ac:dyDescent="0.25">
      <c r="A1191" s="62" t="s">
        <v>90</v>
      </c>
      <c r="B1191" s="62" t="s">
        <v>15</v>
      </c>
      <c r="C1191" s="62">
        <v>8</v>
      </c>
      <c r="D1191" s="62">
        <v>6</v>
      </c>
      <c r="E1191" s="62">
        <v>6</v>
      </c>
      <c r="F1191" s="62">
        <v>0</v>
      </c>
      <c r="G1191" s="62">
        <v>0</v>
      </c>
    </row>
    <row r="1192" spans="1:7" s="35" customFormat="1" x14ac:dyDescent="0.25">
      <c r="A1192" s="62" t="s">
        <v>91</v>
      </c>
      <c r="B1192" s="62" t="s">
        <v>1</v>
      </c>
      <c r="C1192" s="62">
        <v>5</v>
      </c>
      <c r="D1192" s="62">
        <v>4</v>
      </c>
      <c r="E1192" s="62">
        <v>4</v>
      </c>
      <c r="F1192" s="62">
        <v>0</v>
      </c>
      <c r="G1192" s="62">
        <v>0</v>
      </c>
    </row>
    <row r="1193" spans="1:7" s="35" customFormat="1" x14ac:dyDescent="0.25">
      <c r="A1193" s="63" t="s">
        <v>91</v>
      </c>
      <c r="B1193" s="63" t="s">
        <v>6</v>
      </c>
      <c r="C1193" s="63">
        <v>6</v>
      </c>
      <c r="D1193" s="63">
        <v>5</v>
      </c>
      <c r="E1193" s="63">
        <v>4</v>
      </c>
      <c r="F1193" s="63">
        <v>1</v>
      </c>
      <c r="G1193" s="63">
        <v>0</v>
      </c>
    </row>
    <row r="1194" spans="1:7" s="35" customFormat="1" x14ac:dyDescent="0.25">
      <c r="A1194" s="62" t="s">
        <v>91</v>
      </c>
      <c r="B1194" s="62" t="s">
        <v>6</v>
      </c>
      <c r="C1194" s="62">
        <v>19</v>
      </c>
      <c r="D1194" s="62">
        <v>17</v>
      </c>
      <c r="E1194" s="62">
        <v>16</v>
      </c>
      <c r="F1194" s="62">
        <v>1</v>
      </c>
      <c r="G1194" s="62">
        <v>0</v>
      </c>
    </row>
    <row r="1195" spans="1:7" s="35" customFormat="1" x14ac:dyDescent="0.25">
      <c r="A1195" s="63" t="s">
        <v>91</v>
      </c>
      <c r="B1195" s="63" t="s">
        <v>197</v>
      </c>
      <c r="C1195" s="63">
        <v>4</v>
      </c>
      <c r="D1195" s="63">
        <v>3</v>
      </c>
      <c r="E1195" s="63">
        <v>2</v>
      </c>
      <c r="F1195" s="63">
        <v>1</v>
      </c>
      <c r="G1195" s="63">
        <v>0</v>
      </c>
    </row>
    <row r="1196" spans="1:7" s="35" customFormat="1" x14ac:dyDescent="0.25">
      <c r="A1196" s="61" t="s">
        <v>91</v>
      </c>
      <c r="B1196" s="61" t="s">
        <v>197</v>
      </c>
      <c r="C1196" s="61">
        <v>36</v>
      </c>
      <c r="D1196" s="61">
        <v>36</v>
      </c>
      <c r="E1196" s="61">
        <v>35</v>
      </c>
      <c r="F1196" s="61">
        <v>1</v>
      </c>
      <c r="G1196" s="61">
        <v>0</v>
      </c>
    </row>
    <row r="1197" spans="1:7" s="35" customFormat="1" x14ac:dyDescent="0.25">
      <c r="A1197" s="63" t="s">
        <v>91</v>
      </c>
      <c r="B1197" s="63" t="s">
        <v>198</v>
      </c>
      <c r="C1197" s="63">
        <v>13</v>
      </c>
      <c r="D1197" s="63">
        <v>9</v>
      </c>
      <c r="E1197" s="63">
        <v>8</v>
      </c>
      <c r="F1197" s="63">
        <v>1</v>
      </c>
      <c r="G1197" s="63">
        <v>0</v>
      </c>
    </row>
    <row r="1198" spans="1:7" s="35" customFormat="1" x14ac:dyDescent="0.25">
      <c r="A1198" s="61" t="s">
        <v>91</v>
      </c>
      <c r="B1198" s="61" t="s">
        <v>198</v>
      </c>
      <c r="C1198" s="61">
        <v>55</v>
      </c>
      <c r="D1198" s="61">
        <v>54</v>
      </c>
      <c r="E1198" s="61">
        <v>45</v>
      </c>
      <c r="F1198" s="61">
        <v>9</v>
      </c>
      <c r="G1198" s="61">
        <v>0</v>
      </c>
    </row>
    <row r="1199" spans="1:7" s="35" customFormat="1" x14ac:dyDescent="0.25">
      <c r="A1199" s="63" t="s">
        <v>91</v>
      </c>
      <c r="B1199" s="63" t="s">
        <v>196</v>
      </c>
      <c r="C1199" s="63">
        <v>8</v>
      </c>
      <c r="D1199" s="63">
        <v>6</v>
      </c>
      <c r="E1199" s="63">
        <v>4</v>
      </c>
      <c r="F1199" s="63">
        <v>2</v>
      </c>
      <c r="G1199" s="63">
        <v>0</v>
      </c>
    </row>
    <row r="1200" spans="1:7" s="35" customFormat="1" x14ac:dyDescent="0.25">
      <c r="A1200" s="61" t="s">
        <v>91</v>
      </c>
      <c r="B1200" s="61" t="s">
        <v>196</v>
      </c>
      <c r="C1200" s="61">
        <v>76</v>
      </c>
      <c r="D1200" s="61">
        <v>75</v>
      </c>
      <c r="E1200" s="61">
        <v>70</v>
      </c>
      <c r="F1200" s="61">
        <v>5</v>
      </c>
      <c r="G1200" s="61">
        <v>1</v>
      </c>
    </row>
    <row r="1201" spans="1:7" s="35" customFormat="1" x14ac:dyDescent="0.25">
      <c r="A1201" s="35" t="s">
        <v>91</v>
      </c>
      <c r="B1201" s="35" t="s">
        <v>182</v>
      </c>
      <c r="C1201" s="35">
        <v>10</v>
      </c>
      <c r="D1201" s="35">
        <v>10</v>
      </c>
      <c r="E1201" s="35">
        <v>10</v>
      </c>
      <c r="F1201" s="35">
        <v>0</v>
      </c>
      <c r="G1201" s="35">
        <v>0</v>
      </c>
    </row>
    <row r="1202" spans="1:7" s="35" customFormat="1" x14ac:dyDescent="0.25">
      <c r="A1202" s="61" t="s">
        <v>91</v>
      </c>
      <c r="B1202" s="61" t="s">
        <v>182</v>
      </c>
      <c r="C1202" s="61">
        <v>11</v>
      </c>
      <c r="D1202" s="61">
        <v>11</v>
      </c>
      <c r="E1202" s="61">
        <v>11</v>
      </c>
      <c r="F1202" s="61">
        <v>0</v>
      </c>
      <c r="G1202" s="61">
        <v>0</v>
      </c>
    </row>
    <row r="1203" spans="1:7" s="35" customFormat="1" x14ac:dyDescent="0.25">
      <c r="A1203" s="35" t="s">
        <v>91</v>
      </c>
      <c r="B1203" s="35" t="s">
        <v>10</v>
      </c>
      <c r="C1203" s="35">
        <v>1</v>
      </c>
      <c r="D1203" s="35">
        <v>1</v>
      </c>
      <c r="E1203" s="35">
        <v>1</v>
      </c>
      <c r="F1203" s="35">
        <v>0</v>
      </c>
      <c r="G1203" s="35">
        <v>0</v>
      </c>
    </row>
    <row r="1204" spans="1:7" s="35" customFormat="1" x14ac:dyDescent="0.25">
      <c r="A1204" s="61" t="s">
        <v>91</v>
      </c>
      <c r="B1204" s="61" t="s">
        <v>10</v>
      </c>
      <c r="C1204" s="61">
        <v>13</v>
      </c>
      <c r="D1204" s="61">
        <v>13</v>
      </c>
      <c r="E1204" s="61">
        <v>7</v>
      </c>
      <c r="F1204" s="61">
        <v>6</v>
      </c>
      <c r="G1204" s="61">
        <v>0</v>
      </c>
    </row>
    <row r="1205" spans="1:7" s="35" customFormat="1" x14ac:dyDescent="0.25">
      <c r="A1205" s="35" t="s">
        <v>91</v>
      </c>
      <c r="B1205" s="35" t="s">
        <v>11</v>
      </c>
      <c r="C1205" s="35">
        <v>6</v>
      </c>
      <c r="D1205" s="35">
        <v>6</v>
      </c>
      <c r="E1205" s="35">
        <v>3</v>
      </c>
      <c r="F1205" s="35">
        <v>3</v>
      </c>
      <c r="G1205" s="35">
        <v>0</v>
      </c>
    </row>
    <row r="1206" spans="1:7" s="35" customFormat="1" x14ac:dyDescent="0.25">
      <c r="A1206" s="61" t="s">
        <v>91</v>
      </c>
      <c r="B1206" s="61" t="s">
        <v>11</v>
      </c>
      <c r="C1206" s="61">
        <v>9</v>
      </c>
      <c r="D1206" s="61">
        <v>9</v>
      </c>
      <c r="E1206" s="61">
        <v>9</v>
      </c>
      <c r="F1206" s="61">
        <v>0</v>
      </c>
      <c r="G1206" s="61">
        <v>0</v>
      </c>
    </row>
    <row r="1207" spans="1:7" s="35" customFormat="1" x14ac:dyDescent="0.25">
      <c r="A1207" s="35" t="s">
        <v>91</v>
      </c>
      <c r="B1207" s="35" t="s">
        <v>12</v>
      </c>
      <c r="C1207" s="35">
        <v>4</v>
      </c>
      <c r="D1207" s="35">
        <v>3</v>
      </c>
      <c r="E1207" s="35">
        <v>2</v>
      </c>
      <c r="F1207" s="35">
        <v>1</v>
      </c>
      <c r="G1207" s="35">
        <v>0</v>
      </c>
    </row>
    <row r="1208" spans="1:7" s="35" customFormat="1" x14ac:dyDescent="0.25">
      <c r="A1208" s="61" t="s">
        <v>91</v>
      </c>
      <c r="B1208" s="61" t="s">
        <v>12</v>
      </c>
      <c r="C1208" s="61">
        <v>5</v>
      </c>
      <c r="D1208" s="61">
        <v>5</v>
      </c>
      <c r="E1208" s="61">
        <v>5</v>
      </c>
      <c r="F1208" s="61">
        <v>0</v>
      </c>
      <c r="G1208" s="61">
        <v>0</v>
      </c>
    </row>
    <row r="1209" spans="1:7" s="35" customFormat="1" x14ac:dyDescent="0.25">
      <c r="A1209" s="35" t="s">
        <v>91</v>
      </c>
      <c r="B1209" s="35" t="s">
        <v>13</v>
      </c>
      <c r="C1209" s="35">
        <v>4</v>
      </c>
      <c r="D1209" s="35">
        <v>4</v>
      </c>
      <c r="E1209" s="35">
        <v>4</v>
      </c>
      <c r="F1209" s="35">
        <v>0</v>
      </c>
      <c r="G1209" s="35">
        <v>0</v>
      </c>
    </row>
    <row r="1210" spans="1:7" s="35" customFormat="1" x14ac:dyDescent="0.25">
      <c r="A1210" s="61" t="s">
        <v>91</v>
      </c>
      <c r="B1210" s="61" t="s">
        <v>13</v>
      </c>
      <c r="C1210" s="61">
        <v>46</v>
      </c>
      <c r="D1210" s="61">
        <v>46</v>
      </c>
      <c r="E1210" s="61">
        <v>40</v>
      </c>
      <c r="F1210" s="61">
        <v>6</v>
      </c>
      <c r="G1210" s="61">
        <v>0</v>
      </c>
    </row>
    <row r="1211" spans="1:7" s="35" customFormat="1" x14ac:dyDescent="0.25">
      <c r="A1211" s="63" t="s">
        <v>91</v>
      </c>
      <c r="B1211" s="63" t="s">
        <v>15</v>
      </c>
      <c r="C1211" s="63">
        <v>6</v>
      </c>
      <c r="D1211" s="63">
        <v>6</v>
      </c>
      <c r="E1211" s="63">
        <v>4</v>
      </c>
      <c r="F1211" s="63">
        <v>2</v>
      </c>
      <c r="G1211" s="63">
        <v>0</v>
      </c>
    </row>
    <row r="1212" spans="1:7" s="35" customFormat="1" x14ac:dyDescent="0.25">
      <c r="A1212" s="62" t="s">
        <v>91</v>
      </c>
      <c r="B1212" s="62" t="s">
        <v>15</v>
      </c>
      <c r="C1212" s="62">
        <v>12</v>
      </c>
      <c r="D1212" s="62">
        <v>11</v>
      </c>
      <c r="E1212" s="62">
        <v>11</v>
      </c>
      <c r="F1212" s="62">
        <v>0</v>
      </c>
      <c r="G1212" s="62">
        <v>0</v>
      </c>
    </row>
    <row r="1213" spans="1:7" s="35" customFormat="1" x14ac:dyDescent="0.25">
      <c r="A1213" s="62" t="s">
        <v>92</v>
      </c>
      <c r="B1213" s="62" t="s">
        <v>6</v>
      </c>
      <c r="C1213" s="62">
        <v>6</v>
      </c>
      <c r="D1213" s="62">
        <v>6</v>
      </c>
      <c r="E1213" s="62">
        <v>6</v>
      </c>
      <c r="F1213" s="62">
        <v>0</v>
      </c>
      <c r="G1213" s="62">
        <v>0</v>
      </c>
    </row>
    <row r="1214" spans="1:7" s="35" customFormat="1" x14ac:dyDescent="0.25">
      <c r="A1214" s="63" t="s">
        <v>92</v>
      </c>
      <c r="B1214" s="63" t="s">
        <v>197</v>
      </c>
      <c r="C1214" s="63">
        <v>2</v>
      </c>
      <c r="D1214" s="63">
        <v>1</v>
      </c>
      <c r="E1214" s="63">
        <v>1</v>
      </c>
      <c r="F1214" s="63">
        <v>0</v>
      </c>
      <c r="G1214" s="63">
        <v>0</v>
      </c>
    </row>
    <row r="1215" spans="1:7" s="35" customFormat="1" x14ac:dyDescent="0.25">
      <c r="A1215" s="61" t="s">
        <v>92</v>
      </c>
      <c r="B1215" s="61" t="s">
        <v>197</v>
      </c>
      <c r="C1215" s="61">
        <v>17</v>
      </c>
      <c r="D1215" s="61">
        <v>16</v>
      </c>
      <c r="E1215" s="61">
        <v>12</v>
      </c>
      <c r="F1215" s="61">
        <v>4</v>
      </c>
      <c r="G1215" s="61">
        <v>0</v>
      </c>
    </row>
    <row r="1216" spans="1:7" s="35" customFormat="1" x14ac:dyDescent="0.25">
      <c r="A1216" s="63" t="s">
        <v>92</v>
      </c>
      <c r="B1216" s="63" t="s">
        <v>198</v>
      </c>
      <c r="C1216" s="63">
        <v>5</v>
      </c>
      <c r="D1216" s="63">
        <v>0</v>
      </c>
      <c r="E1216" s="63">
        <v>0</v>
      </c>
      <c r="F1216" s="63">
        <v>0</v>
      </c>
      <c r="G1216" s="63">
        <v>0</v>
      </c>
    </row>
    <row r="1217" spans="1:7" s="35" customFormat="1" x14ac:dyDescent="0.25">
      <c r="A1217" s="61" t="s">
        <v>92</v>
      </c>
      <c r="B1217" s="61" t="s">
        <v>198</v>
      </c>
      <c r="C1217" s="61">
        <v>28</v>
      </c>
      <c r="D1217" s="61">
        <v>27</v>
      </c>
      <c r="E1217" s="61">
        <v>27</v>
      </c>
      <c r="F1217" s="61">
        <v>0</v>
      </c>
      <c r="G1217" s="61">
        <v>0</v>
      </c>
    </row>
    <row r="1218" spans="1:7" s="35" customFormat="1" x14ac:dyDescent="0.25">
      <c r="A1218" s="63" t="s">
        <v>92</v>
      </c>
      <c r="B1218" s="63" t="s">
        <v>196</v>
      </c>
      <c r="C1218" s="63">
        <v>4</v>
      </c>
      <c r="D1218" s="63">
        <v>3</v>
      </c>
      <c r="E1218" s="63">
        <v>3</v>
      </c>
      <c r="F1218" s="63">
        <v>0</v>
      </c>
      <c r="G1218" s="63">
        <v>0</v>
      </c>
    </row>
    <row r="1219" spans="1:7" s="35" customFormat="1" x14ac:dyDescent="0.25">
      <c r="A1219" s="61" t="s">
        <v>92</v>
      </c>
      <c r="B1219" s="61" t="s">
        <v>196</v>
      </c>
      <c r="C1219" s="61">
        <v>23</v>
      </c>
      <c r="D1219" s="61">
        <v>22</v>
      </c>
      <c r="E1219" s="61">
        <v>19</v>
      </c>
      <c r="F1219" s="61">
        <v>3</v>
      </c>
      <c r="G1219" s="61">
        <v>0</v>
      </c>
    </row>
    <row r="1220" spans="1:7" s="35" customFormat="1" x14ac:dyDescent="0.25">
      <c r="A1220" s="61" t="s">
        <v>92</v>
      </c>
      <c r="B1220" s="61" t="s">
        <v>182</v>
      </c>
      <c r="C1220" s="61">
        <v>4</v>
      </c>
      <c r="D1220" s="61">
        <v>4</v>
      </c>
      <c r="E1220" s="61">
        <v>4</v>
      </c>
      <c r="F1220" s="61">
        <v>0</v>
      </c>
      <c r="G1220" s="61">
        <v>0</v>
      </c>
    </row>
    <row r="1221" spans="1:7" s="35" customFormat="1" x14ac:dyDescent="0.25">
      <c r="A1221" s="35" t="s">
        <v>92</v>
      </c>
      <c r="B1221" s="35" t="s">
        <v>11</v>
      </c>
      <c r="C1221" s="35">
        <v>1</v>
      </c>
      <c r="D1221" s="35">
        <v>1</v>
      </c>
      <c r="E1221" s="35">
        <v>1</v>
      </c>
      <c r="F1221" s="35">
        <v>0</v>
      </c>
      <c r="G1221" s="35">
        <v>0</v>
      </c>
    </row>
    <row r="1222" spans="1:7" s="35" customFormat="1" x14ac:dyDescent="0.25">
      <c r="A1222" s="61" t="s">
        <v>92</v>
      </c>
      <c r="B1222" s="61" t="s">
        <v>11</v>
      </c>
      <c r="C1222" s="61">
        <v>5</v>
      </c>
      <c r="D1222" s="61">
        <v>5</v>
      </c>
      <c r="E1222" s="61">
        <v>5</v>
      </c>
      <c r="F1222" s="61">
        <v>0</v>
      </c>
      <c r="G1222" s="61">
        <v>0</v>
      </c>
    </row>
    <row r="1223" spans="1:7" s="35" customFormat="1" x14ac:dyDescent="0.25">
      <c r="A1223" s="35" t="s">
        <v>92</v>
      </c>
      <c r="B1223" s="35" t="s">
        <v>12</v>
      </c>
      <c r="C1223" s="35">
        <v>1</v>
      </c>
      <c r="D1223" s="35">
        <v>0</v>
      </c>
      <c r="E1223" s="35">
        <v>0</v>
      </c>
      <c r="F1223" s="35">
        <v>0</v>
      </c>
      <c r="G1223" s="35">
        <v>0</v>
      </c>
    </row>
    <row r="1224" spans="1:7" s="35" customFormat="1" x14ac:dyDescent="0.25">
      <c r="A1224" s="61" t="s">
        <v>92</v>
      </c>
      <c r="B1224" s="61" t="s">
        <v>12</v>
      </c>
      <c r="C1224" s="61">
        <v>4</v>
      </c>
      <c r="D1224" s="61">
        <v>4</v>
      </c>
      <c r="E1224" s="61">
        <v>4</v>
      </c>
      <c r="F1224" s="61">
        <v>0</v>
      </c>
      <c r="G1224" s="61">
        <v>0</v>
      </c>
    </row>
    <row r="1225" spans="1:7" s="35" customFormat="1" x14ac:dyDescent="0.25">
      <c r="A1225" s="35" t="s">
        <v>92</v>
      </c>
      <c r="B1225" s="35" t="s">
        <v>13</v>
      </c>
      <c r="C1225" s="35">
        <v>2</v>
      </c>
      <c r="D1225" s="35">
        <v>1</v>
      </c>
      <c r="E1225" s="35">
        <v>1</v>
      </c>
      <c r="F1225" s="35">
        <v>0</v>
      </c>
      <c r="G1225" s="35">
        <v>0</v>
      </c>
    </row>
    <row r="1226" spans="1:7" s="35" customFormat="1" x14ac:dyDescent="0.25">
      <c r="A1226" s="61" t="s">
        <v>92</v>
      </c>
      <c r="B1226" s="61" t="s">
        <v>13</v>
      </c>
      <c r="C1226" s="61">
        <v>15</v>
      </c>
      <c r="D1226" s="61">
        <v>15</v>
      </c>
      <c r="E1226" s="61">
        <v>12</v>
      </c>
      <c r="F1226" s="61">
        <v>3</v>
      </c>
      <c r="G1226" s="61">
        <v>0</v>
      </c>
    </row>
    <row r="1227" spans="1:7" s="35" customFormat="1" x14ac:dyDescent="0.25">
      <c r="A1227" s="63" t="s">
        <v>92</v>
      </c>
      <c r="B1227" s="63" t="s">
        <v>15</v>
      </c>
      <c r="C1227" s="63">
        <v>1</v>
      </c>
      <c r="D1227" s="63">
        <v>1</v>
      </c>
      <c r="E1227" s="63">
        <v>1</v>
      </c>
      <c r="F1227" s="63">
        <v>0</v>
      </c>
      <c r="G1227" s="63">
        <v>0</v>
      </c>
    </row>
    <row r="1228" spans="1:7" s="35" customFormat="1" x14ac:dyDescent="0.25">
      <c r="A1228" s="62" t="s">
        <v>92</v>
      </c>
      <c r="B1228" s="62" t="s">
        <v>15</v>
      </c>
      <c r="C1228" s="62">
        <v>6</v>
      </c>
      <c r="D1228" s="62">
        <v>6</v>
      </c>
      <c r="E1228" s="62">
        <v>5</v>
      </c>
      <c r="F1228" s="62">
        <v>1</v>
      </c>
      <c r="G1228" s="62">
        <v>0</v>
      </c>
    </row>
    <row r="1229" spans="1:7" s="35" customFormat="1" x14ac:dyDescent="0.25">
      <c r="A1229" s="62" t="s">
        <v>38</v>
      </c>
      <c r="B1229" s="62" t="s">
        <v>1</v>
      </c>
      <c r="C1229" s="62">
        <v>3</v>
      </c>
      <c r="D1229" s="62">
        <v>3</v>
      </c>
      <c r="E1229" s="62">
        <v>3</v>
      </c>
      <c r="F1229" s="62">
        <v>0</v>
      </c>
      <c r="G1229" s="62">
        <v>0</v>
      </c>
    </row>
    <row r="1230" spans="1:7" s="35" customFormat="1" x14ac:dyDescent="0.25">
      <c r="A1230" s="63" t="s">
        <v>38</v>
      </c>
      <c r="B1230" s="63" t="s">
        <v>6</v>
      </c>
      <c r="C1230" s="63">
        <v>5</v>
      </c>
      <c r="D1230" s="63">
        <v>5</v>
      </c>
      <c r="E1230" s="63">
        <v>5</v>
      </c>
      <c r="F1230" s="63">
        <v>0</v>
      </c>
      <c r="G1230" s="63">
        <v>0</v>
      </c>
    </row>
    <row r="1231" spans="1:7" s="35" customFormat="1" x14ac:dyDescent="0.25">
      <c r="A1231" s="62" t="s">
        <v>38</v>
      </c>
      <c r="B1231" s="62" t="s">
        <v>6</v>
      </c>
      <c r="C1231" s="62">
        <v>9</v>
      </c>
      <c r="D1231" s="62">
        <v>8</v>
      </c>
      <c r="E1231" s="62">
        <v>8</v>
      </c>
      <c r="F1231" s="62">
        <v>0</v>
      </c>
      <c r="G1231" s="62">
        <v>0</v>
      </c>
    </row>
    <row r="1232" spans="1:7" s="35" customFormat="1" x14ac:dyDescent="0.25">
      <c r="A1232" s="63" t="s">
        <v>38</v>
      </c>
      <c r="B1232" s="63" t="s">
        <v>197</v>
      </c>
      <c r="C1232" s="63">
        <v>1</v>
      </c>
      <c r="D1232" s="63">
        <v>1</v>
      </c>
      <c r="E1232" s="63">
        <v>1</v>
      </c>
      <c r="F1232" s="63">
        <v>0</v>
      </c>
      <c r="G1232" s="63">
        <v>0</v>
      </c>
    </row>
    <row r="1233" spans="1:7" s="35" customFormat="1" x14ac:dyDescent="0.25">
      <c r="A1233" s="61" t="s">
        <v>38</v>
      </c>
      <c r="B1233" s="61" t="s">
        <v>197</v>
      </c>
      <c r="C1233" s="61">
        <v>10</v>
      </c>
      <c r="D1233" s="61">
        <v>10</v>
      </c>
      <c r="E1233" s="61">
        <v>10</v>
      </c>
      <c r="F1233" s="61">
        <v>0</v>
      </c>
      <c r="G1233" s="61">
        <v>0</v>
      </c>
    </row>
    <row r="1234" spans="1:7" s="35" customFormat="1" x14ac:dyDescent="0.25">
      <c r="A1234" s="63" t="s">
        <v>38</v>
      </c>
      <c r="B1234" s="63" t="s">
        <v>198</v>
      </c>
      <c r="C1234" s="63">
        <v>1</v>
      </c>
      <c r="D1234" s="63">
        <v>0</v>
      </c>
      <c r="E1234" s="63">
        <v>0</v>
      </c>
      <c r="F1234" s="63">
        <v>0</v>
      </c>
      <c r="G1234" s="63">
        <v>0</v>
      </c>
    </row>
    <row r="1235" spans="1:7" s="35" customFormat="1" x14ac:dyDescent="0.25">
      <c r="A1235" s="61" t="s">
        <v>38</v>
      </c>
      <c r="B1235" s="61" t="s">
        <v>198</v>
      </c>
      <c r="C1235" s="61">
        <v>22</v>
      </c>
      <c r="D1235" s="61">
        <v>21</v>
      </c>
      <c r="E1235" s="61">
        <v>18</v>
      </c>
      <c r="F1235" s="61">
        <v>3</v>
      </c>
      <c r="G1235" s="61">
        <v>0</v>
      </c>
    </row>
    <row r="1236" spans="1:7" s="35" customFormat="1" x14ac:dyDescent="0.25">
      <c r="A1236" s="63" t="s">
        <v>38</v>
      </c>
      <c r="B1236" s="63" t="s">
        <v>196</v>
      </c>
      <c r="C1236" s="63">
        <v>1</v>
      </c>
      <c r="D1236" s="63">
        <v>1</v>
      </c>
      <c r="E1236" s="63">
        <v>1</v>
      </c>
      <c r="F1236" s="63">
        <v>0</v>
      </c>
      <c r="G1236" s="63">
        <v>0</v>
      </c>
    </row>
    <row r="1237" spans="1:7" s="35" customFormat="1" x14ac:dyDescent="0.25">
      <c r="A1237" s="61" t="s">
        <v>38</v>
      </c>
      <c r="B1237" s="61" t="s">
        <v>196</v>
      </c>
      <c r="C1237" s="61">
        <v>29</v>
      </c>
      <c r="D1237" s="61">
        <v>29</v>
      </c>
      <c r="E1237" s="61">
        <v>28</v>
      </c>
      <c r="F1237" s="61">
        <v>1</v>
      </c>
      <c r="G1237" s="61">
        <v>0</v>
      </c>
    </row>
    <row r="1238" spans="1:7" s="35" customFormat="1" x14ac:dyDescent="0.25">
      <c r="A1238" s="61" t="s">
        <v>38</v>
      </c>
      <c r="B1238" s="61" t="s">
        <v>182</v>
      </c>
      <c r="C1238" s="61">
        <v>4</v>
      </c>
      <c r="D1238" s="61">
        <v>4</v>
      </c>
      <c r="E1238" s="61">
        <v>4</v>
      </c>
      <c r="F1238" s="61">
        <v>0</v>
      </c>
      <c r="G1238" s="61">
        <v>0</v>
      </c>
    </row>
    <row r="1239" spans="1:7" s="35" customFormat="1" x14ac:dyDescent="0.25">
      <c r="A1239" s="61" t="s">
        <v>38</v>
      </c>
      <c r="B1239" s="61" t="s">
        <v>11</v>
      </c>
      <c r="C1239" s="61">
        <v>4</v>
      </c>
      <c r="D1239" s="61">
        <v>4</v>
      </c>
      <c r="E1239" s="61">
        <v>4</v>
      </c>
      <c r="F1239" s="61">
        <v>0</v>
      </c>
      <c r="G1239" s="61">
        <v>0</v>
      </c>
    </row>
    <row r="1240" spans="1:7" s="35" customFormat="1" x14ac:dyDescent="0.25">
      <c r="A1240" s="35" t="s">
        <v>38</v>
      </c>
      <c r="B1240" s="35" t="s">
        <v>12</v>
      </c>
      <c r="C1240" s="35">
        <v>1</v>
      </c>
      <c r="D1240" s="35">
        <v>1</v>
      </c>
      <c r="E1240" s="35">
        <v>1</v>
      </c>
      <c r="F1240" s="35">
        <v>0</v>
      </c>
      <c r="G1240" s="35">
        <v>0</v>
      </c>
    </row>
    <row r="1241" spans="1:7" s="35" customFormat="1" x14ac:dyDescent="0.25">
      <c r="A1241" s="61" t="s">
        <v>38</v>
      </c>
      <c r="B1241" s="61" t="s">
        <v>12</v>
      </c>
      <c r="C1241" s="61">
        <v>3</v>
      </c>
      <c r="D1241" s="61">
        <v>3</v>
      </c>
      <c r="E1241" s="61">
        <v>3</v>
      </c>
      <c r="F1241" s="61">
        <v>0</v>
      </c>
      <c r="G1241" s="61">
        <v>0</v>
      </c>
    </row>
    <row r="1242" spans="1:7" s="35" customFormat="1" x14ac:dyDescent="0.25">
      <c r="A1242" s="61" t="s">
        <v>38</v>
      </c>
      <c r="B1242" s="61" t="s">
        <v>13</v>
      </c>
      <c r="C1242" s="61">
        <v>10</v>
      </c>
      <c r="D1242" s="61">
        <v>10</v>
      </c>
      <c r="E1242" s="61">
        <v>10</v>
      </c>
      <c r="F1242" s="61">
        <v>0</v>
      </c>
      <c r="G1242" s="61">
        <v>0</v>
      </c>
    </row>
    <row r="1243" spans="1:7" s="35" customFormat="1" x14ac:dyDescent="0.25">
      <c r="A1243" s="63" t="s">
        <v>38</v>
      </c>
      <c r="B1243" s="63" t="s">
        <v>15</v>
      </c>
      <c r="C1243" s="63">
        <v>3</v>
      </c>
      <c r="D1243" s="63">
        <v>3</v>
      </c>
      <c r="E1243" s="63">
        <v>2</v>
      </c>
      <c r="F1243" s="63">
        <v>1</v>
      </c>
      <c r="G1243" s="63">
        <v>0</v>
      </c>
    </row>
    <row r="1244" spans="1:7" s="35" customFormat="1" x14ac:dyDescent="0.25">
      <c r="A1244" s="62" t="s">
        <v>38</v>
      </c>
      <c r="B1244" s="62" t="s">
        <v>15</v>
      </c>
      <c r="C1244" s="62">
        <v>5</v>
      </c>
      <c r="D1244" s="62">
        <v>5</v>
      </c>
      <c r="E1244" s="62">
        <v>5</v>
      </c>
      <c r="F1244" s="62">
        <v>0</v>
      </c>
      <c r="G1244" s="62">
        <v>0</v>
      </c>
    </row>
    <row r="1245" spans="1:7" s="35" customFormat="1" x14ac:dyDescent="0.25">
      <c r="A1245" s="63" t="s">
        <v>93</v>
      </c>
      <c r="B1245" s="63" t="s">
        <v>6</v>
      </c>
      <c r="C1245" s="63">
        <v>2</v>
      </c>
      <c r="D1245" s="63">
        <v>2</v>
      </c>
      <c r="E1245" s="63">
        <v>2</v>
      </c>
      <c r="F1245" s="63">
        <v>0</v>
      </c>
      <c r="G1245" s="63">
        <v>0</v>
      </c>
    </row>
    <row r="1246" spans="1:7" s="35" customFormat="1" x14ac:dyDescent="0.25">
      <c r="A1246" s="62" t="s">
        <v>93</v>
      </c>
      <c r="B1246" s="62" t="s">
        <v>6</v>
      </c>
      <c r="C1246" s="62">
        <v>3</v>
      </c>
      <c r="D1246" s="62">
        <v>3</v>
      </c>
      <c r="E1246" s="62">
        <v>3</v>
      </c>
      <c r="F1246" s="62">
        <v>0</v>
      </c>
      <c r="G1246" s="62">
        <v>0</v>
      </c>
    </row>
    <row r="1247" spans="1:7" s="35" customFormat="1" x14ac:dyDescent="0.25">
      <c r="A1247" s="63" t="s">
        <v>93</v>
      </c>
      <c r="B1247" s="63" t="s">
        <v>197</v>
      </c>
      <c r="C1247" s="63">
        <v>3</v>
      </c>
      <c r="D1247" s="63">
        <v>3</v>
      </c>
      <c r="E1247" s="63">
        <v>3</v>
      </c>
      <c r="F1247" s="63">
        <v>0</v>
      </c>
      <c r="G1247" s="63">
        <v>0</v>
      </c>
    </row>
    <row r="1248" spans="1:7" s="35" customFormat="1" x14ac:dyDescent="0.25">
      <c r="A1248" s="61" t="s">
        <v>93</v>
      </c>
      <c r="B1248" s="61" t="s">
        <v>197</v>
      </c>
      <c r="C1248" s="61">
        <v>14</v>
      </c>
      <c r="D1248" s="61">
        <v>13</v>
      </c>
      <c r="E1248" s="61">
        <v>10</v>
      </c>
      <c r="F1248" s="61">
        <v>3</v>
      </c>
      <c r="G1248" s="61">
        <v>0</v>
      </c>
    </row>
    <row r="1249" spans="1:7" s="35" customFormat="1" x14ac:dyDescent="0.25">
      <c r="A1249" s="63" t="s">
        <v>93</v>
      </c>
      <c r="B1249" s="63" t="s">
        <v>198</v>
      </c>
      <c r="C1249" s="63">
        <v>3</v>
      </c>
      <c r="D1249" s="63">
        <v>1</v>
      </c>
      <c r="E1249" s="63">
        <v>0</v>
      </c>
      <c r="F1249" s="63">
        <v>1</v>
      </c>
      <c r="G1249" s="63">
        <v>0</v>
      </c>
    </row>
    <row r="1250" spans="1:7" s="35" customFormat="1" x14ac:dyDescent="0.25">
      <c r="A1250" s="61" t="s">
        <v>93</v>
      </c>
      <c r="B1250" s="61" t="s">
        <v>198</v>
      </c>
      <c r="C1250" s="61">
        <v>35</v>
      </c>
      <c r="D1250" s="61">
        <v>29</v>
      </c>
      <c r="E1250" s="61">
        <v>17</v>
      </c>
      <c r="F1250" s="61">
        <v>12</v>
      </c>
      <c r="G1250" s="61">
        <v>1</v>
      </c>
    </row>
    <row r="1251" spans="1:7" s="35" customFormat="1" x14ac:dyDescent="0.25">
      <c r="A1251" s="63" t="s">
        <v>93</v>
      </c>
      <c r="B1251" s="63" t="s">
        <v>196</v>
      </c>
      <c r="C1251" s="63">
        <v>1</v>
      </c>
      <c r="D1251" s="63">
        <v>1</v>
      </c>
      <c r="E1251" s="63">
        <v>1</v>
      </c>
      <c r="F1251" s="63">
        <v>0</v>
      </c>
      <c r="G1251" s="63">
        <v>0</v>
      </c>
    </row>
    <row r="1252" spans="1:7" s="35" customFormat="1" x14ac:dyDescent="0.25">
      <c r="A1252" s="61" t="s">
        <v>93</v>
      </c>
      <c r="B1252" s="61" t="s">
        <v>196</v>
      </c>
      <c r="C1252" s="61">
        <v>8</v>
      </c>
      <c r="D1252" s="61">
        <v>8</v>
      </c>
      <c r="E1252" s="61">
        <v>6</v>
      </c>
      <c r="F1252" s="61">
        <v>2</v>
      </c>
      <c r="G1252" s="61">
        <v>0</v>
      </c>
    </row>
    <row r="1253" spans="1:7" s="35" customFormat="1" x14ac:dyDescent="0.25">
      <c r="A1253" s="35" t="s">
        <v>93</v>
      </c>
      <c r="B1253" s="35" t="s">
        <v>182</v>
      </c>
      <c r="C1253" s="35">
        <v>2</v>
      </c>
      <c r="D1253" s="35">
        <v>1</v>
      </c>
      <c r="E1253" s="35">
        <v>1</v>
      </c>
      <c r="F1253" s="35">
        <v>0</v>
      </c>
      <c r="G1253" s="35">
        <v>0</v>
      </c>
    </row>
    <row r="1254" spans="1:7" s="35" customFormat="1" x14ac:dyDescent="0.25">
      <c r="A1254" s="61" t="s">
        <v>93</v>
      </c>
      <c r="B1254" s="61" t="s">
        <v>182</v>
      </c>
      <c r="C1254" s="61">
        <v>5</v>
      </c>
      <c r="D1254" s="61">
        <v>5</v>
      </c>
      <c r="E1254" s="61">
        <v>5</v>
      </c>
      <c r="F1254" s="61">
        <v>0</v>
      </c>
      <c r="G1254" s="61">
        <v>0</v>
      </c>
    </row>
    <row r="1255" spans="1:7" s="35" customFormat="1" x14ac:dyDescent="0.25">
      <c r="A1255" s="61" t="s">
        <v>93</v>
      </c>
      <c r="B1255" s="61" t="s">
        <v>10</v>
      </c>
      <c r="C1255" s="61">
        <v>1</v>
      </c>
      <c r="D1255" s="61">
        <v>0</v>
      </c>
      <c r="E1255" s="61">
        <v>0</v>
      </c>
      <c r="F1255" s="61">
        <v>0</v>
      </c>
      <c r="G1255" s="61">
        <v>0</v>
      </c>
    </row>
    <row r="1256" spans="1:7" s="35" customFormat="1" x14ac:dyDescent="0.25">
      <c r="A1256" s="61" t="s">
        <v>93</v>
      </c>
      <c r="B1256" s="61" t="s">
        <v>11</v>
      </c>
      <c r="C1256" s="61">
        <v>4</v>
      </c>
      <c r="D1256" s="61">
        <v>4</v>
      </c>
      <c r="E1256" s="61">
        <v>4</v>
      </c>
      <c r="F1256" s="61">
        <v>0</v>
      </c>
      <c r="G1256" s="61">
        <v>0</v>
      </c>
    </row>
    <row r="1257" spans="1:7" s="35" customFormat="1" x14ac:dyDescent="0.25">
      <c r="A1257" s="35" t="s">
        <v>93</v>
      </c>
      <c r="B1257" s="35" t="s">
        <v>12</v>
      </c>
      <c r="C1257" s="35">
        <v>1</v>
      </c>
      <c r="D1257" s="35">
        <v>1</v>
      </c>
      <c r="E1257" s="35">
        <v>1</v>
      </c>
      <c r="F1257" s="35">
        <v>0</v>
      </c>
      <c r="G1257" s="35">
        <v>0</v>
      </c>
    </row>
    <row r="1258" spans="1:7" s="35" customFormat="1" x14ac:dyDescent="0.25">
      <c r="A1258" s="61" t="s">
        <v>93</v>
      </c>
      <c r="B1258" s="61" t="s">
        <v>12</v>
      </c>
      <c r="C1258" s="61">
        <v>1</v>
      </c>
      <c r="D1258" s="61">
        <v>0</v>
      </c>
      <c r="E1258" s="61">
        <v>0</v>
      </c>
      <c r="F1258" s="61">
        <v>0</v>
      </c>
      <c r="G1258" s="61">
        <v>0</v>
      </c>
    </row>
    <row r="1259" spans="1:7" s="35" customFormat="1" x14ac:dyDescent="0.25">
      <c r="A1259" s="35" t="s">
        <v>93</v>
      </c>
      <c r="B1259" s="35" t="s">
        <v>13</v>
      </c>
      <c r="C1259" s="35">
        <v>2</v>
      </c>
      <c r="D1259" s="35">
        <v>1</v>
      </c>
      <c r="E1259" s="35">
        <v>1</v>
      </c>
      <c r="F1259" s="35">
        <v>0</v>
      </c>
      <c r="G1259" s="35">
        <v>0</v>
      </c>
    </row>
    <row r="1260" spans="1:7" s="35" customFormat="1" x14ac:dyDescent="0.25">
      <c r="A1260" s="61" t="s">
        <v>93</v>
      </c>
      <c r="B1260" s="61" t="s">
        <v>13</v>
      </c>
      <c r="C1260" s="61">
        <v>13</v>
      </c>
      <c r="D1260" s="61">
        <v>12</v>
      </c>
      <c r="E1260" s="61">
        <v>12</v>
      </c>
      <c r="F1260" s="61">
        <v>0</v>
      </c>
      <c r="G1260" s="61">
        <v>0</v>
      </c>
    </row>
    <row r="1261" spans="1:7" s="35" customFormat="1" x14ac:dyDescent="0.25">
      <c r="A1261" s="63" t="s">
        <v>93</v>
      </c>
      <c r="B1261" s="63" t="s">
        <v>15</v>
      </c>
      <c r="C1261" s="63">
        <v>2</v>
      </c>
      <c r="D1261" s="63">
        <v>1</v>
      </c>
      <c r="E1261" s="63">
        <v>1</v>
      </c>
      <c r="F1261" s="63">
        <v>0</v>
      </c>
      <c r="G1261" s="63">
        <v>0</v>
      </c>
    </row>
    <row r="1262" spans="1:7" s="35" customFormat="1" x14ac:dyDescent="0.25">
      <c r="A1262" s="62" t="s">
        <v>93</v>
      </c>
      <c r="B1262" s="62" t="s">
        <v>15</v>
      </c>
      <c r="C1262" s="62">
        <v>3</v>
      </c>
      <c r="D1262" s="62">
        <v>3</v>
      </c>
      <c r="E1262" s="62">
        <v>3</v>
      </c>
      <c r="F1262" s="62">
        <v>0</v>
      </c>
      <c r="G1262" s="62">
        <v>0</v>
      </c>
    </row>
    <row r="1263" spans="1:7" s="35" customFormat="1" x14ac:dyDescent="0.25">
      <c r="A1263" s="63" t="s">
        <v>39</v>
      </c>
      <c r="B1263" s="63" t="s">
        <v>1</v>
      </c>
      <c r="C1263" s="63">
        <v>2</v>
      </c>
      <c r="D1263" s="63">
        <v>2</v>
      </c>
      <c r="E1263" s="63">
        <v>1</v>
      </c>
      <c r="F1263" s="63">
        <v>1</v>
      </c>
      <c r="G1263" s="63">
        <v>0</v>
      </c>
    </row>
    <row r="1264" spans="1:7" s="35" customFormat="1" x14ac:dyDescent="0.25">
      <c r="A1264" s="62" t="s">
        <v>39</v>
      </c>
      <c r="B1264" s="62" t="s">
        <v>1</v>
      </c>
      <c r="C1264" s="62">
        <v>6</v>
      </c>
      <c r="D1264" s="62">
        <v>5</v>
      </c>
      <c r="E1264" s="62">
        <v>5</v>
      </c>
      <c r="F1264" s="62">
        <v>0</v>
      </c>
      <c r="G1264" s="62">
        <v>0</v>
      </c>
    </row>
    <row r="1265" spans="1:7" s="35" customFormat="1" x14ac:dyDescent="0.25">
      <c r="A1265" s="63" t="s">
        <v>39</v>
      </c>
      <c r="B1265" s="63" t="s">
        <v>6</v>
      </c>
      <c r="C1265" s="63">
        <v>6</v>
      </c>
      <c r="D1265" s="63">
        <v>6</v>
      </c>
      <c r="E1265" s="63">
        <v>5</v>
      </c>
      <c r="F1265" s="63">
        <v>1</v>
      </c>
      <c r="G1265" s="63">
        <v>0</v>
      </c>
    </row>
    <row r="1266" spans="1:7" s="35" customFormat="1" x14ac:dyDescent="0.25">
      <c r="A1266" s="62" t="s">
        <v>39</v>
      </c>
      <c r="B1266" s="62" t="s">
        <v>6</v>
      </c>
      <c r="C1266" s="62">
        <v>50</v>
      </c>
      <c r="D1266" s="62">
        <v>50</v>
      </c>
      <c r="E1266" s="62">
        <v>42</v>
      </c>
      <c r="F1266" s="62">
        <v>8</v>
      </c>
      <c r="G1266" s="62">
        <v>0</v>
      </c>
    </row>
    <row r="1267" spans="1:7" s="35" customFormat="1" x14ac:dyDescent="0.25">
      <c r="A1267" s="35" t="s">
        <v>39</v>
      </c>
      <c r="B1267" s="63" t="s">
        <v>197</v>
      </c>
      <c r="C1267" s="35">
        <v>1</v>
      </c>
      <c r="D1267" s="35">
        <v>1</v>
      </c>
      <c r="E1267" s="35">
        <v>0</v>
      </c>
      <c r="F1267" s="35">
        <v>1</v>
      </c>
      <c r="G1267" s="35">
        <v>0</v>
      </c>
    </row>
    <row r="1268" spans="1:7" s="35" customFormat="1" x14ac:dyDescent="0.25">
      <c r="A1268" s="61" t="s">
        <v>39</v>
      </c>
      <c r="B1268" s="61" t="s">
        <v>197</v>
      </c>
      <c r="C1268" s="61">
        <v>45</v>
      </c>
      <c r="D1268" s="61">
        <v>44</v>
      </c>
      <c r="E1268" s="61">
        <v>35</v>
      </c>
      <c r="F1268" s="61">
        <v>9</v>
      </c>
      <c r="G1268" s="61">
        <v>0</v>
      </c>
    </row>
    <row r="1269" spans="1:7" s="35" customFormat="1" x14ac:dyDescent="0.25">
      <c r="A1269" s="35" t="s">
        <v>39</v>
      </c>
      <c r="B1269" s="63" t="s">
        <v>198</v>
      </c>
      <c r="C1269" s="35">
        <v>10</v>
      </c>
      <c r="D1269" s="35">
        <v>5</v>
      </c>
      <c r="E1269" s="35">
        <v>4</v>
      </c>
      <c r="F1269" s="35">
        <v>1</v>
      </c>
      <c r="G1269" s="35">
        <v>0</v>
      </c>
    </row>
    <row r="1270" spans="1:7" s="35" customFormat="1" x14ac:dyDescent="0.25">
      <c r="A1270" s="61" t="s">
        <v>39</v>
      </c>
      <c r="B1270" s="61" t="s">
        <v>198</v>
      </c>
      <c r="C1270" s="61">
        <v>75</v>
      </c>
      <c r="D1270" s="61">
        <v>69</v>
      </c>
      <c r="E1270" s="61">
        <v>59</v>
      </c>
      <c r="F1270" s="61">
        <v>10</v>
      </c>
      <c r="G1270" s="61">
        <v>0</v>
      </c>
    </row>
    <row r="1271" spans="1:7" s="35" customFormat="1" x14ac:dyDescent="0.25">
      <c r="A1271" s="35" t="s">
        <v>39</v>
      </c>
      <c r="B1271" s="63" t="s">
        <v>196</v>
      </c>
      <c r="C1271" s="35">
        <v>7</v>
      </c>
      <c r="D1271" s="35">
        <v>5</v>
      </c>
      <c r="E1271" s="35">
        <v>4</v>
      </c>
      <c r="F1271" s="35">
        <v>1</v>
      </c>
      <c r="G1271" s="35">
        <v>0</v>
      </c>
    </row>
    <row r="1272" spans="1:7" s="35" customFormat="1" x14ac:dyDescent="0.25">
      <c r="A1272" s="61" t="s">
        <v>39</v>
      </c>
      <c r="B1272" s="61" t="s">
        <v>196</v>
      </c>
      <c r="C1272" s="61">
        <v>60</v>
      </c>
      <c r="D1272" s="61">
        <v>59</v>
      </c>
      <c r="E1272" s="61">
        <v>42</v>
      </c>
      <c r="F1272" s="61">
        <v>17</v>
      </c>
      <c r="G1272" s="61">
        <v>1</v>
      </c>
    </row>
    <row r="1273" spans="1:7" s="35" customFormat="1" x14ac:dyDescent="0.25">
      <c r="A1273" s="35" t="s">
        <v>39</v>
      </c>
      <c r="B1273" s="35" t="s">
        <v>182</v>
      </c>
      <c r="C1273" s="35">
        <v>1</v>
      </c>
      <c r="D1273" s="35">
        <v>1</v>
      </c>
      <c r="E1273" s="35">
        <v>1</v>
      </c>
      <c r="F1273" s="35">
        <v>0</v>
      </c>
      <c r="G1273" s="35">
        <v>0</v>
      </c>
    </row>
    <row r="1274" spans="1:7" s="35" customFormat="1" x14ac:dyDescent="0.25">
      <c r="A1274" s="61" t="s">
        <v>39</v>
      </c>
      <c r="B1274" s="61" t="s">
        <v>182</v>
      </c>
      <c r="C1274" s="61">
        <v>5</v>
      </c>
      <c r="D1274" s="61">
        <v>5</v>
      </c>
      <c r="E1274" s="61">
        <v>5</v>
      </c>
      <c r="F1274" s="61">
        <v>0</v>
      </c>
      <c r="G1274" s="61">
        <v>0</v>
      </c>
    </row>
    <row r="1275" spans="1:7" s="35" customFormat="1" x14ac:dyDescent="0.25">
      <c r="A1275" s="61" t="s">
        <v>39</v>
      </c>
      <c r="B1275" s="61" t="s">
        <v>10</v>
      </c>
      <c r="C1275" s="61">
        <v>7</v>
      </c>
      <c r="D1275" s="61">
        <v>7</v>
      </c>
      <c r="E1275" s="61">
        <v>6</v>
      </c>
      <c r="F1275" s="61">
        <v>1</v>
      </c>
      <c r="G1275" s="61">
        <v>0</v>
      </c>
    </row>
    <row r="1276" spans="1:7" s="35" customFormat="1" x14ac:dyDescent="0.25">
      <c r="A1276" s="35" t="s">
        <v>39</v>
      </c>
      <c r="B1276" s="35" t="s">
        <v>11</v>
      </c>
      <c r="C1276" s="35">
        <v>6</v>
      </c>
      <c r="D1276" s="35">
        <v>6</v>
      </c>
      <c r="E1276" s="35">
        <v>3</v>
      </c>
      <c r="F1276" s="35">
        <v>3</v>
      </c>
      <c r="G1276" s="35">
        <v>0</v>
      </c>
    </row>
    <row r="1277" spans="1:7" s="35" customFormat="1" x14ac:dyDescent="0.25">
      <c r="A1277" s="61" t="s">
        <v>39</v>
      </c>
      <c r="B1277" s="61" t="s">
        <v>11</v>
      </c>
      <c r="C1277" s="61">
        <v>41</v>
      </c>
      <c r="D1277" s="61">
        <v>41</v>
      </c>
      <c r="E1277" s="61">
        <v>23</v>
      </c>
      <c r="F1277" s="61">
        <v>18</v>
      </c>
      <c r="G1277" s="61">
        <v>0</v>
      </c>
    </row>
    <row r="1278" spans="1:7" s="35" customFormat="1" x14ac:dyDescent="0.25">
      <c r="A1278" s="35" t="s">
        <v>39</v>
      </c>
      <c r="B1278" s="35" t="s">
        <v>12</v>
      </c>
      <c r="C1278" s="35">
        <v>4</v>
      </c>
      <c r="D1278" s="35">
        <v>4</v>
      </c>
      <c r="E1278" s="35">
        <v>3</v>
      </c>
      <c r="F1278" s="35">
        <v>1</v>
      </c>
      <c r="G1278" s="35">
        <v>0</v>
      </c>
    </row>
    <row r="1279" spans="1:7" s="35" customFormat="1" x14ac:dyDescent="0.25">
      <c r="A1279" s="61" t="s">
        <v>39</v>
      </c>
      <c r="B1279" s="61" t="s">
        <v>12</v>
      </c>
      <c r="C1279" s="61">
        <v>20</v>
      </c>
      <c r="D1279" s="61">
        <v>20</v>
      </c>
      <c r="E1279" s="61">
        <v>16</v>
      </c>
      <c r="F1279" s="61">
        <v>4</v>
      </c>
      <c r="G1279" s="61">
        <v>0</v>
      </c>
    </row>
    <row r="1280" spans="1:7" s="35" customFormat="1" x14ac:dyDescent="0.25">
      <c r="A1280" s="35" t="s">
        <v>39</v>
      </c>
      <c r="B1280" s="35" t="s">
        <v>13</v>
      </c>
      <c r="C1280" s="35">
        <v>15</v>
      </c>
      <c r="D1280" s="35">
        <v>15</v>
      </c>
      <c r="E1280" s="35">
        <v>12</v>
      </c>
      <c r="F1280" s="35">
        <v>3</v>
      </c>
      <c r="G1280" s="35">
        <v>0</v>
      </c>
    </row>
    <row r="1281" spans="1:7" s="35" customFormat="1" x14ac:dyDescent="0.25">
      <c r="A1281" s="61" t="s">
        <v>39</v>
      </c>
      <c r="B1281" s="61" t="s">
        <v>13</v>
      </c>
      <c r="C1281" s="61">
        <v>58</v>
      </c>
      <c r="D1281" s="61">
        <v>58</v>
      </c>
      <c r="E1281" s="61">
        <v>45</v>
      </c>
      <c r="F1281" s="61">
        <v>13</v>
      </c>
      <c r="G1281" s="61">
        <v>0</v>
      </c>
    </row>
    <row r="1282" spans="1:7" s="35" customFormat="1" x14ac:dyDescent="0.25">
      <c r="A1282" s="63" t="s">
        <v>39</v>
      </c>
      <c r="B1282" s="63" t="s">
        <v>15</v>
      </c>
      <c r="C1282" s="63">
        <v>8</v>
      </c>
      <c r="D1282" s="63">
        <v>6</v>
      </c>
      <c r="E1282" s="63">
        <v>6</v>
      </c>
      <c r="F1282" s="63">
        <v>0</v>
      </c>
      <c r="G1282" s="63">
        <v>0</v>
      </c>
    </row>
    <row r="1283" spans="1:7" s="35" customFormat="1" x14ac:dyDescent="0.25">
      <c r="A1283" s="62" t="s">
        <v>39</v>
      </c>
      <c r="B1283" s="62" t="s">
        <v>15</v>
      </c>
      <c r="C1283" s="62">
        <v>32</v>
      </c>
      <c r="D1283" s="62">
        <v>28</v>
      </c>
      <c r="E1283" s="62">
        <v>28</v>
      </c>
      <c r="F1283" s="62">
        <v>0</v>
      </c>
      <c r="G1283" s="62">
        <v>3</v>
      </c>
    </row>
    <row r="1284" spans="1:7" s="35" customFormat="1" x14ac:dyDescent="0.25">
      <c r="A1284" s="62" t="s">
        <v>94</v>
      </c>
      <c r="B1284" s="62" t="s">
        <v>180</v>
      </c>
      <c r="C1284" s="62">
        <v>1</v>
      </c>
      <c r="D1284" s="62">
        <v>0</v>
      </c>
      <c r="E1284" s="62">
        <v>0</v>
      </c>
      <c r="F1284" s="62">
        <v>0</v>
      </c>
      <c r="G1284" s="62">
        <v>0</v>
      </c>
    </row>
    <row r="1285" spans="1:7" s="35" customFormat="1" x14ac:dyDescent="0.25">
      <c r="A1285" s="62" t="s">
        <v>94</v>
      </c>
      <c r="B1285" s="62" t="s">
        <v>6</v>
      </c>
      <c r="C1285" s="62">
        <v>3</v>
      </c>
      <c r="D1285" s="62">
        <v>3</v>
      </c>
      <c r="E1285" s="62">
        <v>1</v>
      </c>
      <c r="F1285" s="62">
        <v>2</v>
      </c>
      <c r="G1285" s="62">
        <v>0</v>
      </c>
    </row>
    <row r="1286" spans="1:7" s="35" customFormat="1" x14ac:dyDescent="0.25">
      <c r="A1286" s="35" t="s">
        <v>94</v>
      </c>
      <c r="B1286" s="63" t="s">
        <v>197</v>
      </c>
      <c r="C1286" s="35">
        <v>1</v>
      </c>
      <c r="D1286" s="35">
        <v>1</v>
      </c>
      <c r="E1286" s="35">
        <v>0</v>
      </c>
      <c r="F1286" s="35">
        <v>1</v>
      </c>
      <c r="G1286" s="35">
        <v>0</v>
      </c>
    </row>
    <row r="1287" spans="1:7" s="35" customFormat="1" x14ac:dyDescent="0.25">
      <c r="A1287" s="61" t="s">
        <v>94</v>
      </c>
      <c r="B1287" s="61" t="s">
        <v>197</v>
      </c>
      <c r="C1287" s="61">
        <v>7</v>
      </c>
      <c r="D1287" s="61">
        <v>7</v>
      </c>
      <c r="E1287" s="61">
        <v>6</v>
      </c>
      <c r="F1287" s="61">
        <v>1</v>
      </c>
      <c r="G1287" s="61">
        <v>0</v>
      </c>
    </row>
    <row r="1288" spans="1:7" s="35" customFormat="1" x14ac:dyDescent="0.25">
      <c r="A1288" s="61" t="s">
        <v>94</v>
      </c>
      <c r="B1288" s="61" t="s">
        <v>198</v>
      </c>
      <c r="C1288" s="61">
        <v>15</v>
      </c>
      <c r="D1288" s="61">
        <v>14</v>
      </c>
      <c r="E1288" s="61">
        <v>12</v>
      </c>
      <c r="F1288" s="61">
        <v>2</v>
      </c>
      <c r="G1288" s="61">
        <v>0</v>
      </c>
    </row>
    <row r="1289" spans="1:7" s="35" customFormat="1" x14ac:dyDescent="0.25">
      <c r="A1289" s="35" t="s">
        <v>94</v>
      </c>
      <c r="B1289" s="63" t="s">
        <v>196</v>
      </c>
      <c r="C1289" s="35">
        <v>1</v>
      </c>
      <c r="D1289" s="35">
        <v>0</v>
      </c>
      <c r="E1289" s="35">
        <v>0</v>
      </c>
      <c r="F1289" s="35">
        <v>0</v>
      </c>
      <c r="G1289" s="35">
        <v>0</v>
      </c>
    </row>
    <row r="1290" spans="1:7" s="35" customFormat="1" x14ac:dyDescent="0.25">
      <c r="A1290" s="61" t="s">
        <v>94</v>
      </c>
      <c r="B1290" s="61" t="s">
        <v>196</v>
      </c>
      <c r="C1290" s="61">
        <v>13</v>
      </c>
      <c r="D1290" s="61">
        <v>13</v>
      </c>
      <c r="E1290" s="61">
        <v>10</v>
      </c>
      <c r="F1290" s="61">
        <v>3</v>
      </c>
      <c r="G1290" s="61">
        <v>0</v>
      </c>
    </row>
    <row r="1291" spans="1:7" s="35" customFormat="1" x14ac:dyDescent="0.25">
      <c r="A1291" s="61" t="s">
        <v>94</v>
      </c>
      <c r="B1291" s="61" t="s">
        <v>182</v>
      </c>
      <c r="C1291" s="61">
        <v>1</v>
      </c>
      <c r="D1291" s="61">
        <v>1</v>
      </c>
      <c r="E1291" s="61">
        <v>1</v>
      </c>
      <c r="F1291" s="61">
        <v>0</v>
      </c>
      <c r="G1291" s="61">
        <v>0</v>
      </c>
    </row>
    <row r="1292" spans="1:7" s="35" customFormat="1" x14ac:dyDescent="0.25">
      <c r="A1292" s="35" t="s">
        <v>94</v>
      </c>
      <c r="B1292" s="35" t="s">
        <v>13</v>
      </c>
      <c r="C1292" s="35">
        <v>1</v>
      </c>
      <c r="D1292" s="35">
        <v>1</v>
      </c>
      <c r="E1292" s="35">
        <v>1</v>
      </c>
      <c r="F1292" s="35">
        <v>0</v>
      </c>
      <c r="G1292" s="35">
        <v>0</v>
      </c>
    </row>
    <row r="1293" spans="1:7" s="35" customFormat="1" x14ac:dyDescent="0.25">
      <c r="A1293" s="61" t="s">
        <v>94</v>
      </c>
      <c r="B1293" s="61" t="s">
        <v>13</v>
      </c>
      <c r="C1293" s="61">
        <v>6</v>
      </c>
      <c r="D1293" s="61">
        <v>6</v>
      </c>
      <c r="E1293" s="61">
        <v>6</v>
      </c>
      <c r="F1293" s="61">
        <v>0</v>
      </c>
      <c r="G1293" s="61">
        <v>0</v>
      </c>
    </row>
    <row r="1294" spans="1:7" s="35" customFormat="1" x14ac:dyDescent="0.25">
      <c r="A1294" s="62" t="s">
        <v>94</v>
      </c>
      <c r="B1294" s="62" t="s">
        <v>15</v>
      </c>
      <c r="C1294" s="62">
        <v>1</v>
      </c>
      <c r="D1294" s="62">
        <v>0</v>
      </c>
      <c r="E1294" s="62">
        <v>0</v>
      </c>
      <c r="F1294" s="62">
        <v>0</v>
      </c>
      <c r="G1294" s="62">
        <v>0</v>
      </c>
    </row>
    <row r="1295" spans="1:7" s="35" customFormat="1" x14ac:dyDescent="0.25">
      <c r="A1295" s="62" t="s">
        <v>95</v>
      </c>
      <c r="B1295" s="62" t="s">
        <v>1</v>
      </c>
      <c r="C1295" s="62">
        <v>2</v>
      </c>
      <c r="D1295" s="62">
        <v>2</v>
      </c>
      <c r="E1295" s="62">
        <v>2</v>
      </c>
      <c r="F1295" s="62">
        <v>0</v>
      </c>
      <c r="G1295" s="62">
        <v>0</v>
      </c>
    </row>
    <row r="1296" spans="1:7" s="35" customFormat="1" x14ac:dyDescent="0.25">
      <c r="A1296" s="62" t="s">
        <v>95</v>
      </c>
      <c r="B1296" s="62" t="s">
        <v>6</v>
      </c>
      <c r="C1296" s="62">
        <v>4</v>
      </c>
      <c r="D1296" s="62">
        <v>4</v>
      </c>
      <c r="E1296" s="62">
        <v>4</v>
      </c>
      <c r="F1296" s="62">
        <v>0</v>
      </c>
      <c r="G1296" s="62">
        <v>0</v>
      </c>
    </row>
    <row r="1297" spans="1:7" s="35" customFormat="1" x14ac:dyDescent="0.25">
      <c r="A1297" s="35" t="s">
        <v>95</v>
      </c>
      <c r="B1297" s="63" t="s">
        <v>197</v>
      </c>
      <c r="C1297" s="35">
        <v>1</v>
      </c>
      <c r="D1297" s="35">
        <v>1</v>
      </c>
      <c r="E1297" s="35">
        <v>1</v>
      </c>
      <c r="F1297" s="35">
        <v>0</v>
      </c>
      <c r="G1297" s="35">
        <v>0</v>
      </c>
    </row>
    <row r="1298" spans="1:7" s="35" customFormat="1" x14ac:dyDescent="0.25">
      <c r="A1298" s="61" t="s">
        <v>95</v>
      </c>
      <c r="B1298" s="61" t="s">
        <v>197</v>
      </c>
      <c r="C1298" s="61">
        <v>22</v>
      </c>
      <c r="D1298" s="61">
        <v>22</v>
      </c>
      <c r="E1298" s="61">
        <v>21</v>
      </c>
      <c r="F1298" s="61">
        <v>1</v>
      </c>
      <c r="G1298" s="61">
        <v>0</v>
      </c>
    </row>
    <row r="1299" spans="1:7" s="35" customFormat="1" x14ac:dyDescent="0.25">
      <c r="A1299" s="35" t="s">
        <v>95</v>
      </c>
      <c r="B1299" s="63" t="s">
        <v>198</v>
      </c>
      <c r="C1299" s="35">
        <v>3</v>
      </c>
      <c r="D1299" s="35">
        <v>2</v>
      </c>
      <c r="E1299" s="35">
        <v>1</v>
      </c>
      <c r="F1299" s="35">
        <v>1</v>
      </c>
      <c r="G1299" s="35">
        <v>0</v>
      </c>
    </row>
    <row r="1300" spans="1:7" s="35" customFormat="1" x14ac:dyDescent="0.25">
      <c r="A1300" s="61" t="s">
        <v>95</v>
      </c>
      <c r="B1300" s="61" t="s">
        <v>198</v>
      </c>
      <c r="C1300" s="61">
        <v>26</v>
      </c>
      <c r="D1300" s="61">
        <v>23</v>
      </c>
      <c r="E1300" s="61">
        <v>22</v>
      </c>
      <c r="F1300" s="61">
        <v>1</v>
      </c>
      <c r="G1300" s="61">
        <v>3</v>
      </c>
    </row>
    <row r="1301" spans="1:7" s="35" customFormat="1" x14ac:dyDescent="0.25">
      <c r="A1301" s="35" t="s">
        <v>95</v>
      </c>
      <c r="B1301" s="63" t="s">
        <v>196</v>
      </c>
      <c r="C1301" s="35">
        <v>9</v>
      </c>
      <c r="D1301" s="35">
        <v>8</v>
      </c>
      <c r="E1301" s="35">
        <v>6</v>
      </c>
      <c r="F1301" s="35">
        <v>2</v>
      </c>
      <c r="G1301" s="35">
        <v>0</v>
      </c>
    </row>
    <row r="1302" spans="1:7" s="35" customFormat="1" x14ac:dyDescent="0.25">
      <c r="A1302" s="61" t="s">
        <v>95</v>
      </c>
      <c r="B1302" s="61" t="s">
        <v>196</v>
      </c>
      <c r="C1302" s="61">
        <v>43</v>
      </c>
      <c r="D1302" s="61">
        <v>41</v>
      </c>
      <c r="E1302" s="61">
        <v>41</v>
      </c>
      <c r="F1302" s="61">
        <v>0</v>
      </c>
      <c r="G1302" s="61">
        <v>0</v>
      </c>
    </row>
    <row r="1303" spans="1:7" s="35" customFormat="1" x14ac:dyDescent="0.25">
      <c r="A1303" s="35" t="s">
        <v>95</v>
      </c>
      <c r="B1303" s="35" t="s">
        <v>182</v>
      </c>
      <c r="C1303" s="35">
        <v>2</v>
      </c>
      <c r="D1303" s="35">
        <v>2</v>
      </c>
      <c r="E1303" s="35">
        <v>2</v>
      </c>
      <c r="F1303" s="35">
        <v>0</v>
      </c>
      <c r="G1303" s="35">
        <v>0</v>
      </c>
    </row>
    <row r="1304" spans="1:7" s="35" customFormat="1" x14ac:dyDescent="0.25">
      <c r="A1304" s="61" t="s">
        <v>95</v>
      </c>
      <c r="B1304" s="61" t="s">
        <v>182</v>
      </c>
      <c r="C1304" s="61">
        <v>9</v>
      </c>
      <c r="D1304" s="61">
        <v>8</v>
      </c>
      <c r="E1304" s="61">
        <v>8</v>
      </c>
      <c r="F1304" s="61">
        <v>0</v>
      </c>
      <c r="G1304" s="61">
        <v>1</v>
      </c>
    </row>
    <row r="1305" spans="1:7" s="35" customFormat="1" x14ac:dyDescent="0.25">
      <c r="A1305" s="61" t="s">
        <v>95</v>
      </c>
      <c r="B1305" s="61" t="s">
        <v>10</v>
      </c>
      <c r="C1305" s="61">
        <v>1</v>
      </c>
      <c r="D1305" s="61">
        <v>1</v>
      </c>
      <c r="E1305" s="61">
        <v>1</v>
      </c>
      <c r="F1305" s="61">
        <v>0</v>
      </c>
      <c r="G1305" s="61">
        <v>0</v>
      </c>
    </row>
    <row r="1306" spans="1:7" s="35" customFormat="1" x14ac:dyDescent="0.25">
      <c r="A1306" s="35" t="s">
        <v>95</v>
      </c>
      <c r="B1306" s="35" t="s">
        <v>11</v>
      </c>
      <c r="C1306" s="35">
        <v>1</v>
      </c>
      <c r="D1306" s="35">
        <v>1</v>
      </c>
      <c r="E1306" s="35">
        <v>1</v>
      </c>
      <c r="F1306" s="35">
        <v>0</v>
      </c>
      <c r="G1306" s="35">
        <v>0</v>
      </c>
    </row>
    <row r="1307" spans="1:7" s="35" customFormat="1" x14ac:dyDescent="0.25">
      <c r="A1307" s="61" t="s">
        <v>95</v>
      </c>
      <c r="B1307" s="61" t="s">
        <v>11</v>
      </c>
      <c r="C1307" s="61">
        <v>15</v>
      </c>
      <c r="D1307" s="61">
        <v>14</v>
      </c>
      <c r="E1307" s="61">
        <v>13</v>
      </c>
      <c r="F1307" s="61">
        <v>1</v>
      </c>
      <c r="G1307" s="61">
        <v>1</v>
      </c>
    </row>
    <row r="1308" spans="1:7" s="35" customFormat="1" x14ac:dyDescent="0.25">
      <c r="A1308" s="61" t="s">
        <v>95</v>
      </c>
      <c r="B1308" s="61" t="s">
        <v>13</v>
      </c>
      <c r="C1308" s="61">
        <v>50</v>
      </c>
      <c r="D1308" s="61">
        <v>50</v>
      </c>
      <c r="E1308" s="61">
        <v>40</v>
      </c>
      <c r="F1308" s="61">
        <v>10</v>
      </c>
      <c r="G1308" s="61">
        <v>0</v>
      </c>
    </row>
    <row r="1309" spans="1:7" s="35" customFormat="1" x14ac:dyDescent="0.25">
      <c r="A1309" s="62" t="s">
        <v>40</v>
      </c>
      <c r="B1309" s="62" t="s">
        <v>1</v>
      </c>
      <c r="C1309" s="62">
        <v>3</v>
      </c>
      <c r="D1309" s="62">
        <v>3</v>
      </c>
      <c r="E1309" s="62">
        <v>2</v>
      </c>
      <c r="F1309" s="62">
        <v>1</v>
      </c>
      <c r="G1309" s="62">
        <v>0</v>
      </c>
    </row>
    <row r="1310" spans="1:7" s="35" customFormat="1" x14ac:dyDescent="0.25">
      <c r="A1310" s="62" t="s">
        <v>40</v>
      </c>
      <c r="B1310" s="62" t="s">
        <v>6</v>
      </c>
      <c r="C1310" s="62">
        <v>1</v>
      </c>
      <c r="D1310" s="62">
        <v>1</v>
      </c>
      <c r="E1310" s="62">
        <v>0</v>
      </c>
      <c r="F1310" s="62">
        <v>1</v>
      </c>
      <c r="G1310" s="62">
        <v>0</v>
      </c>
    </row>
    <row r="1311" spans="1:7" s="35" customFormat="1" x14ac:dyDescent="0.25">
      <c r="A1311" s="61" t="s">
        <v>40</v>
      </c>
      <c r="B1311" s="61" t="s">
        <v>197</v>
      </c>
      <c r="C1311" s="61">
        <v>25</v>
      </c>
      <c r="D1311" s="61">
        <v>25</v>
      </c>
      <c r="E1311" s="61">
        <v>21</v>
      </c>
      <c r="F1311" s="61">
        <v>4</v>
      </c>
      <c r="G1311" s="61">
        <v>0</v>
      </c>
    </row>
    <row r="1312" spans="1:7" s="35" customFormat="1" x14ac:dyDescent="0.25">
      <c r="A1312" s="35" t="s">
        <v>40</v>
      </c>
      <c r="B1312" s="63" t="s">
        <v>198</v>
      </c>
      <c r="C1312" s="35">
        <v>7</v>
      </c>
      <c r="D1312" s="35">
        <v>2</v>
      </c>
      <c r="E1312" s="35">
        <v>1</v>
      </c>
      <c r="F1312" s="35">
        <v>1</v>
      </c>
      <c r="G1312" s="35">
        <v>0</v>
      </c>
    </row>
    <row r="1313" spans="1:7" s="35" customFormat="1" x14ac:dyDescent="0.25">
      <c r="A1313" s="61" t="s">
        <v>40</v>
      </c>
      <c r="B1313" s="61" t="s">
        <v>198</v>
      </c>
      <c r="C1313" s="61">
        <v>35</v>
      </c>
      <c r="D1313" s="61">
        <v>33</v>
      </c>
      <c r="E1313" s="61">
        <v>22</v>
      </c>
      <c r="F1313" s="61">
        <v>11</v>
      </c>
      <c r="G1313" s="61">
        <v>0</v>
      </c>
    </row>
    <row r="1314" spans="1:7" s="35" customFormat="1" x14ac:dyDescent="0.25">
      <c r="A1314" s="61" t="s">
        <v>40</v>
      </c>
      <c r="B1314" s="61" t="s">
        <v>196</v>
      </c>
      <c r="C1314" s="61">
        <v>17</v>
      </c>
      <c r="D1314" s="61">
        <v>17</v>
      </c>
      <c r="E1314" s="61">
        <v>13</v>
      </c>
      <c r="F1314" s="61">
        <v>4</v>
      </c>
      <c r="G1314" s="61">
        <v>0</v>
      </c>
    </row>
    <row r="1315" spans="1:7" s="35" customFormat="1" x14ac:dyDescent="0.25">
      <c r="A1315" s="61" t="s">
        <v>40</v>
      </c>
      <c r="B1315" s="61" t="s">
        <v>182</v>
      </c>
      <c r="C1315" s="61">
        <v>8</v>
      </c>
      <c r="D1315" s="61">
        <v>8</v>
      </c>
      <c r="E1315" s="61">
        <v>7</v>
      </c>
      <c r="F1315" s="61">
        <v>1</v>
      </c>
      <c r="G1315" s="61">
        <v>0</v>
      </c>
    </row>
    <row r="1316" spans="1:7" s="35" customFormat="1" x14ac:dyDescent="0.25">
      <c r="A1316" s="35" t="s">
        <v>40</v>
      </c>
      <c r="B1316" s="35" t="s">
        <v>10</v>
      </c>
      <c r="C1316" s="35">
        <v>1</v>
      </c>
      <c r="D1316" s="35">
        <v>0</v>
      </c>
      <c r="E1316" s="35">
        <v>0</v>
      </c>
      <c r="F1316" s="35">
        <v>0</v>
      </c>
      <c r="G1316" s="35">
        <v>0</v>
      </c>
    </row>
    <row r="1317" spans="1:7" s="35" customFormat="1" x14ac:dyDescent="0.25">
      <c r="A1317" s="35" t="s">
        <v>40</v>
      </c>
      <c r="B1317" s="35" t="s">
        <v>11</v>
      </c>
      <c r="C1317" s="35">
        <v>1</v>
      </c>
      <c r="D1317" s="35">
        <v>1</v>
      </c>
      <c r="E1317" s="35">
        <v>1</v>
      </c>
      <c r="F1317" s="35">
        <v>0</v>
      </c>
      <c r="G1317" s="35">
        <v>0</v>
      </c>
    </row>
    <row r="1318" spans="1:7" s="35" customFormat="1" x14ac:dyDescent="0.25">
      <c r="A1318" s="61" t="s">
        <v>40</v>
      </c>
      <c r="B1318" s="61" t="s">
        <v>11</v>
      </c>
      <c r="C1318" s="61">
        <v>3</v>
      </c>
      <c r="D1318" s="61">
        <v>2</v>
      </c>
      <c r="E1318" s="61">
        <v>1</v>
      </c>
      <c r="F1318" s="61">
        <v>1</v>
      </c>
      <c r="G1318" s="61">
        <v>0</v>
      </c>
    </row>
    <row r="1319" spans="1:7" s="35" customFormat="1" x14ac:dyDescent="0.25">
      <c r="A1319" s="61" t="s">
        <v>40</v>
      </c>
      <c r="B1319" s="61" t="s">
        <v>13</v>
      </c>
      <c r="C1319" s="61">
        <v>19</v>
      </c>
      <c r="D1319" s="61">
        <v>19</v>
      </c>
      <c r="E1319" s="61">
        <v>18</v>
      </c>
      <c r="F1319" s="61">
        <v>1</v>
      </c>
      <c r="G1319" s="61">
        <v>0</v>
      </c>
    </row>
    <row r="1320" spans="1:7" s="35" customFormat="1" x14ac:dyDescent="0.25">
      <c r="A1320" s="63" t="s">
        <v>138</v>
      </c>
      <c r="B1320" s="63" t="s">
        <v>1</v>
      </c>
      <c r="C1320" s="63">
        <v>2</v>
      </c>
      <c r="D1320" s="63">
        <v>2</v>
      </c>
      <c r="E1320" s="63">
        <v>0</v>
      </c>
      <c r="F1320" s="63">
        <v>2</v>
      </c>
      <c r="G1320" s="63">
        <v>0</v>
      </c>
    </row>
    <row r="1321" spans="1:7" s="35" customFormat="1" x14ac:dyDescent="0.25">
      <c r="A1321" s="61" t="s">
        <v>138</v>
      </c>
      <c r="B1321" s="61" t="s">
        <v>197</v>
      </c>
      <c r="C1321" s="61">
        <v>3</v>
      </c>
      <c r="D1321" s="61">
        <v>3</v>
      </c>
      <c r="E1321" s="61">
        <v>3</v>
      </c>
      <c r="F1321" s="61">
        <v>0</v>
      </c>
      <c r="G1321" s="61">
        <v>0</v>
      </c>
    </row>
    <row r="1322" spans="1:7" s="35" customFormat="1" x14ac:dyDescent="0.25">
      <c r="A1322" s="35" t="s">
        <v>138</v>
      </c>
      <c r="B1322" s="63" t="s">
        <v>198</v>
      </c>
      <c r="C1322" s="35">
        <v>1</v>
      </c>
      <c r="D1322" s="35">
        <v>1</v>
      </c>
      <c r="E1322" s="35">
        <v>1</v>
      </c>
      <c r="F1322" s="35">
        <v>0</v>
      </c>
      <c r="G1322" s="35">
        <v>0</v>
      </c>
    </row>
    <row r="1323" spans="1:7" s="35" customFormat="1" x14ac:dyDescent="0.25">
      <c r="A1323" s="61" t="s">
        <v>138</v>
      </c>
      <c r="B1323" s="61" t="s">
        <v>198</v>
      </c>
      <c r="C1323" s="61">
        <v>6</v>
      </c>
      <c r="D1323" s="61">
        <v>4</v>
      </c>
      <c r="E1323" s="61">
        <v>3</v>
      </c>
      <c r="F1323" s="61">
        <v>1</v>
      </c>
      <c r="G1323" s="61">
        <v>1</v>
      </c>
    </row>
    <row r="1324" spans="1:7" s="35" customFormat="1" x14ac:dyDescent="0.25">
      <c r="A1324" s="35" t="s">
        <v>138</v>
      </c>
      <c r="B1324" s="63" t="s">
        <v>196</v>
      </c>
      <c r="C1324" s="35">
        <v>1</v>
      </c>
      <c r="D1324" s="35">
        <v>1</v>
      </c>
      <c r="E1324" s="35">
        <v>1</v>
      </c>
      <c r="F1324" s="35">
        <v>0</v>
      </c>
      <c r="G1324" s="35">
        <v>0</v>
      </c>
    </row>
    <row r="1325" spans="1:7" s="35" customFormat="1" x14ac:dyDescent="0.25">
      <c r="A1325" s="61" t="s">
        <v>138</v>
      </c>
      <c r="B1325" s="61" t="s">
        <v>196</v>
      </c>
      <c r="C1325" s="61">
        <v>17</v>
      </c>
      <c r="D1325" s="61">
        <v>17</v>
      </c>
      <c r="E1325" s="61">
        <v>13</v>
      </c>
      <c r="F1325" s="61">
        <v>4</v>
      </c>
      <c r="G1325" s="61">
        <v>0</v>
      </c>
    </row>
    <row r="1326" spans="1:7" s="35" customFormat="1" x14ac:dyDescent="0.25">
      <c r="A1326" s="61" t="s">
        <v>138</v>
      </c>
      <c r="B1326" s="61" t="s">
        <v>182</v>
      </c>
      <c r="C1326" s="61">
        <v>2</v>
      </c>
      <c r="D1326" s="61">
        <v>2</v>
      </c>
      <c r="E1326" s="61">
        <v>2</v>
      </c>
      <c r="F1326" s="61">
        <v>0</v>
      </c>
      <c r="G1326" s="61">
        <v>0</v>
      </c>
    </row>
    <row r="1327" spans="1:7" s="35" customFormat="1" x14ac:dyDescent="0.25">
      <c r="A1327" s="35" t="s">
        <v>138</v>
      </c>
      <c r="B1327" s="35" t="s">
        <v>13</v>
      </c>
      <c r="C1327" s="35">
        <v>2</v>
      </c>
      <c r="D1327" s="35">
        <v>2</v>
      </c>
      <c r="E1327" s="35">
        <v>2</v>
      </c>
      <c r="F1327" s="35">
        <v>0</v>
      </c>
      <c r="G1327" s="35">
        <v>0</v>
      </c>
    </row>
    <row r="1328" spans="1:7" s="35" customFormat="1" x14ac:dyDescent="0.25">
      <c r="A1328" s="61" t="s">
        <v>138</v>
      </c>
      <c r="B1328" s="61" t="s">
        <v>13</v>
      </c>
      <c r="C1328" s="61">
        <v>4</v>
      </c>
      <c r="D1328" s="61">
        <v>4</v>
      </c>
      <c r="E1328" s="61">
        <v>4</v>
      </c>
      <c r="F1328" s="61">
        <v>0</v>
      </c>
      <c r="G1328" s="61">
        <v>0</v>
      </c>
    </row>
    <row r="1329" spans="1:7" s="35" customFormat="1" x14ac:dyDescent="0.25">
      <c r="A1329" s="63" t="s">
        <v>96</v>
      </c>
      <c r="B1329" s="63" t="s">
        <v>181</v>
      </c>
      <c r="C1329" s="63">
        <v>1</v>
      </c>
      <c r="D1329" s="63">
        <v>0</v>
      </c>
      <c r="E1329" s="63">
        <v>0</v>
      </c>
      <c r="F1329" s="63">
        <v>0</v>
      </c>
      <c r="G1329" s="63">
        <v>0</v>
      </c>
    </row>
    <row r="1330" spans="1:7" s="35" customFormat="1" x14ac:dyDescent="0.25">
      <c r="A1330" s="63" t="s">
        <v>96</v>
      </c>
      <c r="B1330" s="63" t="s">
        <v>6</v>
      </c>
      <c r="C1330" s="63">
        <v>2</v>
      </c>
      <c r="D1330" s="63">
        <v>2</v>
      </c>
      <c r="E1330" s="63">
        <v>1</v>
      </c>
      <c r="F1330" s="63">
        <v>1</v>
      </c>
      <c r="G1330" s="63">
        <v>0</v>
      </c>
    </row>
    <row r="1331" spans="1:7" s="35" customFormat="1" x14ac:dyDescent="0.25">
      <c r="A1331" s="62" t="s">
        <v>96</v>
      </c>
      <c r="B1331" s="62" t="s">
        <v>6</v>
      </c>
      <c r="C1331" s="62">
        <v>5</v>
      </c>
      <c r="D1331" s="62">
        <v>5</v>
      </c>
      <c r="E1331" s="62">
        <v>4</v>
      </c>
      <c r="F1331" s="62">
        <v>1</v>
      </c>
      <c r="G1331" s="62">
        <v>0</v>
      </c>
    </row>
    <row r="1332" spans="1:7" s="35" customFormat="1" x14ac:dyDescent="0.25">
      <c r="A1332" s="35" t="s">
        <v>96</v>
      </c>
      <c r="B1332" s="63" t="s">
        <v>197</v>
      </c>
      <c r="C1332" s="35">
        <v>2</v>
      </c>
      <c r="D1332" s="35">
        <v>2</v>
      </c>
      <c r="E1332" s="35">
        <v>0</v>
      </c>
      <c r="F1332" s="35">
        <v>2</v>
      </c>
      <c r="G1332" s="35">
        <v>0</v>
      </c>
    </row>
    <row r="1333" spans="1:7" s="35" customFormat="1" x14ac:dyDescent="0.25">
      <c r="A1333" s="61" t="s">
        <v>96</v>
      </c>
      <c r="B1333" s="61" t="s">
        <v>197</v>
      </c>
      <c r="C1333" s="61">
        <v>10</v>
      </c>
      <c r="D1333" s="61">
        <v>9</v>
      </c>
      <c r="E1333" s="61">
        <v>9</v>
      </c>
      <c r="F1333" s="61">
        <v>0</v>
      </c>
      <c r="G1333" s="61">
        <v>0</v>
      </c>
    </row>
    <row r="1334" spans="1:7" s="35" customFormat="1" x14ac:dyDescent="0.25">
      <c r="A1334" s="35" t="s">
        <v>96</v>
      </c>
      <c r="B1334" s="63" t="s">
        <v>198</v>
      </c>
      <c r="C1334" s="35">
        <v>3</v>
      </c>
      <c r="D1334" s="35">
        <v>1</v>
      </c>
      <c r="E1334" s="35">
        <v>1</v>
      </c>
      <c r="F1334" s="35">
        <v>0</v>
      </c>
      <c r="G1334" s="35">
        <v>0</v>
      </c>
    </row>
    <row r="1335" spans="1:7" s="35" customFormat="1" x14ac:dyDescent="0.25">
      <c r="A1335" s="61" t="s">
        <v>96</v>
      </c>
      <c r="B1335" s="61" t="s">
        <v>198</v>
      </c>
      <c r="C1335" s="61">
        <v>22</v>
      </c>
      <c r="D1335" s="61">
        <v>20</v>
      </c>
      <c r="E1335" s="61">
        <v>19</v>
      </c>
      <c r="F1335" s="61">
        <v>1</v>
      </c>
      <c r="G1335" s="61">
        <v>0</v>
      </c>
    </row>
    <row r="1336" spans="1:7" s="35" customFormat="1" x14ac:dyDescent="0.25">
      <c r="A1336" s="35" t="s">
        <v>96</v>
      </c>
      <c r="B1336" s="63" t="s">
        <v>196</v>
      </c>
      <c r="C1336" s="35">
        <v>3</v>
      </c>
      <c r="D1336" s="35">
        <v>3</v>
      </c>
      <c r="E1336" s="35">
        <v>2</v>
      </c>
      <c r="F1336" s="35">
        <v>1</v>
      </c>
      <c r="G1336" s="35">
        <v>0</v>
      </c>
    </row>
    <row r="1337" spans="1:7" s="35" customFormat="1" x14ac:dyDescent="0.25">
      <c r="A1337" s="61" t="s">
        <v>96</v>
      </c>
      <c r="B1337" s="61" t="s">
        <v>196</v>
      </c>
      <c r="C1337" s="61">
        <v>26</v>
      </c>
      <c r="D1337" s="61">
        <v>25</v>
      </c>
      <c r="E1337" s="61">
        <v>17</v>
      </c>
      <c r="F1337" s="61">
        <v>8</v>
      </c>
      <c r="G1337" s="61">
        <v>0</v>
      </c>
    </row>
    <row r="1338" spans="1:7" s="35" customFormat="1" x14ac:dyDescent="0.25">
      <c r="A1338" s="35" t="s">
        <v>96</v>
      </c>
      <c r="B1338" s="35" t="s">
        <v>182</v>
      </c>
      <c r="C1338" s="35">
        <v>3</v>
      </c>
      <c r="D1338" s="35">
        <v>3</v>
      </c>
      <c r="E1338" s="35">
        <v>3</v>
      </c>
      <c r="F1338" s="35">
        <v>0</v>
      </c>
      <c r="G1338" s="35">
        <v>0</v>
      </c>
    </row>
    <row r="1339" spans="1:7" s="35" customFormat="1" x14ac:dyDescent="0.25">
      <c r="A1339" s="61" t="s">
        <v>96</v>
      </c>
      <c r="B1339" s="61" t="s">
        <v>182</v>
      </c>
      <c r="C1339" s="61">
        <v>1</v>
      </c>
      <c r="D1339" s="61">
        <v>1</v>
      </c>
      <c r="E1339" s="61">
        <v>1</v>
      </c>
      <c r="F1339" s="61">
        <v>0</v>
      </c>
      <c r="G1339" s="61">
        <v>0</v>
      </c>
    </row>
    <row r="1340" spans="1:7" s="35" customFormat="1" x14ac:dyDescent="0.25">
      <c r="A1340" s="61" t="s">
        <v>96</v>
      </c>
      <c r="B1340" s="61" t="s">
        <v>11</v>
      </c>
      <c r="C1340" s="61">
        <v>8</v>
      </c>
      <c r="D1340" s="61">
        <v>8</v>
      </c>
      <c r="E1340" s="61">
        <v>5</v>
      </c>
      <c r="F1340" s="61">
        <v>3</v>
      </c>
      <c r="G1340" s="61">
        <v>0</v>
      </c>
    </row>
    <row r="1341" spans="1:7" s="35" customFormat="1" x14ac:dyDescent="0.25">
      <c r="A1341" s="61" t="s">
        <v>96</v>
      </c>
      <c r="B1341" s="61" t="s">
        <v>12</v>
      </c>
      <c r="C1341" s="61">
        <v>3</v>
      </c>
      <c r="D1341" s="61">
        <v>3</v>
      </c>
      <c r="E1341" s="61">
        <v>3</v>
      </c>
      <c r="F1341" s="61">
        <v>0</v>
      </c>
      <c r="G1341" s="61">
        <v>0</v>
      </c>
    </row>
    <row r="1342" spans="1:7" s="35" customFormat="1" x14ac:dyDescent="0.25">
      <c r="A1342" s="61" t="s">
        <v>96</v>
      </c>
      <c r="B1342" s="61" t="s">
        <v>13</v>
      </c>
      <c r="C1342" s="61">
        <v>15</v>
      </c>
      <c r="D1342" s="61">
        <v>15</v>
      </c>
      <c r="E1342" s="61">
        <v>14</v>
      </c>
      <c r="F1342" s="61">
        <v>1</v>
      </c>
      <c r="G1342" s="61">
        <v>0</v>
      </c>
    </row>
    <row r="1343" spans="1:7" s="35" customFormat="1" x14ac:dyDescent="0.25">
      <c r="A1343" s="62" t="s">
        <v>97</v>
      </c>
      <c r="B1343" s="62" t="s">
        <v>1</v>
      </c>
      <c r="C1343" s="62">
        <v>2</v>
      </c>
      <c r="D1343" s="62">
        <v>2</v>
      </c>
      <c r="E1343" s="62">
        <v>2</v>
      </c>
      <c r="F1343" s="62">
        <v>0</v>
      </c>
      <c r="G1343" s="62">
        <v>0</v>
      </c>
    </row>
    <row r="1344" spans="1:7" s="35" customFormat="1" x14ac:dyDescent="0.25">
      <c r="A1344" s="63" t="s">
        <v>97</v>
      </c>
      <c r="B1344" s="63" t="s">
        <v>6</v>
      </c>
      <c r="C1344" s="63">
        <v>1</v>
      </c>
      <c r="D1344" s="63">
        <v>1</v>
      </c>
      <c r="E1344" s="63">
        <v>1</v>
      </c>
      <c r="F1344" s="63">
        <v>0</v>
      </c>
      <c r="G1344" s="63">
        <v>0</v>
      </c>
    </row>
    <row r="1345" spans="1:7" s="35" customFormat="1" x14ac:dyDescent="0.25">
      <c r="A1345" s="62" t="s">
        <v>97</v>
      </c>
      <c r="B1345" s="62" t="s">
        <v>6</v>
      </c>
      <c r="C1345" s="62">
        <v>5</v>
      </c>
      <c r="D1345" s="62">
        <v>5</v>
      </c>
      <c r="E1345" s="62">
        <v>5</v>
      </c>
      <c r="F1345" s="62">
        <v>0</v>
      </c>
      <c r="G1345" s="62">
        <v>0</v>
      </c>
    </row>
    <row r="1346" spans="1:7" s="35" customFormat="1" x14ac:dyDescent="0.25">
      <c r="A1346" s="35" t="s">
        <v>97</v>
      </c>
      <c r="B1346" s="63" t="s">
        <v>197</v>
      </c>
      <c r="C1346" s="35">
        <v>1</v>
      </c>
      <c r="D1346" s="35">
        <v>1</v>
      </c>
      <c r="E1346" s="35">
        <v>0</v>
      </c>
      <c r="F1346" s="35">
        <v>1</v>
      </c>
      <c r="G1346" s="35">
        <v>0</v>
      </c>
    </row>
    <row r="1347" spans="1:7" s="35" customFormat="1" x14ac:dyDescent="0.25">
      <c r="A1347" s="61" t="s">
        <v>97</v>
      </c>
      <c r="B1347" s="61" t="s">
        <v>197</v>
      </c>
      <c r="C1347" s="61">
        <v>22</v>
      </c>
      <c r="D1347" s="61">
        <v>21</v>
      </c>
      <c r="E1347" s="61">
        <v>19</v>
      </c>
      <c r="F1347" s="61">
        <v>2</v>
      </c>
      <c r="G1347" s="61">
        <v>0</v>
      </c>
    </row>
    <row r="1348" spans="1:7" s="35" customFormat="1" x14ac:dyDescent="0.25">
      <c r="A1348" s="35" t="s">
        <v>97</v>
      </c>
      <c r="B1348" s="63" t="s">
        <v>198</v>
      </c>
      <c r="C1348" s="35">
        <v>3</v>
      </c>
      <c r="D1348" s="35">
        <v>2</v>
      </c>
      <c r="E1348" s="35">
        <v>1</v>
      </c>
      <c r="F1348" s="35">
        <v>1</v>
      </c>
      <c r="G1348" s="35">
        <v>0</v>
      </c>
    </row>
    <row r="1349" spans="1:7" s="35" customFormat="1" x14ac:dyDescent="0.25">
      <c r="A1349" s="61" t="s">
        <v>97</v>
      </c>
      <c r="B1349" s="61" t="s">
        <v>198</v>
      </c>
      <c r="C1349" s="61">
        <v>29</v>
      </c>
      <c r="D1349" s="61">
        <v>29</v>
      </c>
      <c r="E1349" s="61">
        <v>29</v>
      </c>
      <c r="F1349" s="61">
        <v>0</v>
      </c>
      <c r="G1349" s="61">
        <v>0</v>
      </c>
    </row>
    <row r="1350" spans="1:7" s="35" customFormat="1" x14ac:dyDescent="0.25">
      <c r="A1350" s="35" t="s">
        <v>97</v>
      </c>
      <c r="B1350" s="63" t="s">
        <v>196</v>
      </c>
      <c r="C1350" s="35">
        <v>2</v>
      </c>
      <c r="D1350" s="35">
        <v>2</v>
      </c>
      <c r="E1350" s="35">
        <v>0</v>
      </c>
      <c r="F1350" s="35">
        <v>2</v>
      </c>
      <c r="G1350" s="35">
        <v>0</v>
      </c>
    </row>
    <row r="1351" spans="1:7" s="35" customFormat="1" x14ac:dyDescent="0.25">
      <c r="A1351" s="61" t="s">
        <v>97</v>
      </c>
      <c r="B1351" s="61" t="s">
        <v>196</v>
      </c>
      <c r="C1351" s="61">
        <v>33</v>
      </c>
      <c r="D1351" s="61">
        <v>33</v>
      </c>
      <c r="E1351" s="61">
        <v>31</v>
      </c>
      <c r="F1351" s="61">
        <v>2</v>
      </c>
      <c r="G1351" s="61">
        <v>0</v>
      </c>
    </row>
    <row r="1352" spans="1:7" s="35" customFormat="1" x14ac:dyDescent="0.25">
      <c r="A1352" s="35" t="s">
        <v>97</v>
      </c>
      <c r="B1352" s="35" t="s">
        <v>182</v>
      </c>
      <c r="C1352" s="35">
        <v>1</v>
      </c>
      <c r="D1352" s="35">
        <v>1</v>
      </c>
      <c r="E1352" s="35">
        <v>1</v>
      </c>
      <c r="F1352" s="35">
        <v>0</v>
      </c>
      <c r="G1352" s="35">
        <v>0</v>
      </c>
    </row>
    <row r="1353" spans="1:7" s="35" customFormat="1" x14ac:dyDescent="0.25">
      <c r="A1353" s="61" t="s">
        <v>97</v>
      </c>
      <c r="B1353" s="61" t="s">
        <v>182</v>
      </c>
      <c r="C1353" s="61">
        <v>1</v>
      </c>
      <c r="D1353" s="61">
        <v>1</v>
      </c>
      <c r="E1353" s="61">
        <v>1</v>
      </c>
      <c r="F1353" s="61">
        <v>0</v>
      </c>
      <c r="G1353" s="61">
        <v>0</v>
      </c>
    </row>
    <row r="1354" spans="1:7" s="35" customFormat="1" x14ac:dyDescent="0.25">
      <c r="A1354" s="35" t="s">
        <v>97</v>
      </c>
      <c r="B1354" s="35" t="s">
        <v>11</v>
      </c>
      <c r="C1354" s="35">
        <v>1</v>
      </c>
      <c r="D1354" s="35">
        <v>1</v>
      </c>
      <c r="E1354" s="35">
        <v>1</v>
      </c>
      <c r="F1354" s="35">
        <v>0</v>
      </c>
      <c r="G1354" s="35">
        <v>0</v>
      </c>
    </row>
    <row r="1355" spans="1:7" s="35" customFormat="1" x14ac:dyDescent="0.25">
      <c r="A1355" s="61" t="s">
        <v>97</v>
      </c>
      <c r="B1355" s="61" t="s">
        <v>11</v>
      </c>
      <c r="C1355" s="61">
        <v>26</v>
      </c>
      <c r="D1355" s="61">
        <v>26</v>
      </c>
      <c r="E1355" s="61">
        <v>14</v>
      </c>
      <c r="F1355" s="61">
        <v>12</v>
      </c>
      <c r="G1355" s="61">
        <v>0</v>
      </c>
    </row>
    <row r="1356" spans="1:7" s="35" customFormat="1" x14ac:dyDescent="0.25">
      <c r="A1356" s="61" t="s">
        <v>97</v>
      </c>
      <c r="B1356" s="61" t="s">
        <v>12</v>
      </c>
      <c r="C1356" s="61">
        <v>13</v>
      </c>
      <c r="D1356" s="61">
        <v>13</v>
      </c>
      <c r="E1356" s="61">
        <v>11</v>
      </c>
      <c r="F1356" s="61">
        <v>2</v>
      </c>
      <c r="G1356" s="61">
        <v>0</v>
      </c>
    </row>
    <row r="1357" spans="1:7" s="35" customFormat="1" x14ac:dyDescent="0.25">
      <c r="A1357" s="35" t="s">
        <v>97</v>
      </c>
      <c r="B1357" s="35" t="s">
        <v>13</v>
      </c>
      <c r="C1357" s="35">
        <v>4</v>
      </c>
      <c r="D1357" s="35">
        <v>4</v>
      </c>
      <c r="E1357" s="35">
        <v>4</v>
      </c>
      <c r="F1357" s="35">
        <v>0</v>
      </c>
      <c r="G1357" s="35">
        <v>0</v>
      </c>
    </row>
    <row r="1358" spans="1:7" s="35" customFormat="1" x14ac:dyDescent="0.25">
      <c r="A1358" s="61" t="s">
        <v>97</v>
      </c>
      <c r="B1358" s="61" t="s">
        <v>13</v>
      </c>
      <c r="C1358" s="61">
        <v>59</v>
      </c>
      <c r="D1358" s="61">
        <v>59</v>
      </c>
      <c r="E1358" s="61">
        <v>43</v>
      </c>
      <c r="F1358" s="61">
        <v>16</v>
      </c>
      <c r="G1358" s="61">
        <v>0</v>
      </c>
    </row>
    <row r="1359" spans="1:7" s="35" customFormat="1" x14ac:dyDescent="0.25">
      <c r="A1359" s="63" t="s">
        <v>97</v>
      </c>
      <c r="B1359" s="63" t="s">
        <v>15</v>
      </c>
      <c r="C1359" s="63">
        <v>2</v>
      </c>
      <c r="D1359" s="63">
        <v>2</v>
      </c>
      <c r="E1359" s="63">
        <v>2</v>
      </c>
      <c r="F1359" s="63">
        <v>0</v>
      </c>
      <c r="G1359" s="63">
        <v>0</v>
      </c>
    </row>
    <row r="1360" spans="1:7" s="35" customFormat="1" x14ac:dyDescent="0.25">
      <c r="A1360" s="62" t="s">
        <v>97</v>
      </c>
      <c r="B1360" s="62" t="s">
        <v>15</v>
      </c>
      <c r="C1360" s="62">
        <v>5</v>
      </c>
      <c r="D1360" s="62">
        <v>4</v>
      </c>
      <c r="E1360" s="62">
        <v>4</v>
      </c>
      <c r="F1360" s="62">
        <v>0</v>
      </c>
      <c r="G1360" s="62">
        <v>0</v>
      </c>
    </row>
    <row r="1361" spans="1:7" s="35" customFormat="1" x14ac:dyDescent="0.25">
      <c r="A1361" s="63" t="s">
        <v>98</v>
      </c>
      <c r="B1361" s="63" t="s">
        <v>6</v>
      </c>
      <c r="C1361" s="63">
        <v>2</v>
      </c>
      <c r="D1361" s="63">
        <v>2</v>
      </c>
      <c r="E1361" s="63">
        <v>2</v>
      </c>
      <c r="F1361" s="63">
        <v>0</v>
      </c>
      <c r="G1361" s="63">
        <v>0</v>
      </c>
    </row>
    <row r="1362" spans="1:7" s="35" customFormat="1" x14ac:dyDescent="0.25">
      <c r="A1362" s="62" t="s">
        <v>98</v>
      </c>
      <c r="B1362" s="62" t="s">
        <v>6</v>
      </c>
      <c r="C1362" s="62">
        <v>10</v>
      </c>
      <c r="D1362" s="62">
        <v>10</v>
      </c>
      <c r="E1362" s="62">
        <v>8</v>
      </c>
      <c r="F1362" s="62">
        <v>2</v>
      </c>
      <c r="G1362" s="62">
        <v>0</v>
      </c>
    </row>
    <row r="1363" spans="1:7" s="35" customFormat="1" x14ac:dyDescent="0.25">
      <c r="A1363" s="35" t="s">
        <v>98</v>
      </c>
      <c r="B1363" s="63" t="s">
        <v>197</v>
      </c>
      <c r="C1363" s="35">
        <v>2</v>
      </c>
      <c r="D1363" s="35">
        <v>2</v>
      </c>
      <c r="E1363" s="35">
        <v>1</v>
      </c>
      <c r="F1363" s="35">
        <v>1</v>
      </c>
      <c r="G1363" s="35">
        <v>0</v>
      </c>
    </row>
    <row r="1364" spans="1:7" s="35" customFormat="1" x14ac:dyDescent="0.25">
      <c r="A1364" s="61" t="s">
        <v>98</v>
      </c>
      <c r="B1364" s="61" t="s">
        <v>197</v>
      </c>
      <c r="C1364" s="61">
        <v>21</v>
      </c>
      <c r="D1364" s="61">
        <v>20</v>
      </c>
      <c r="E1364" s="61">
        <v>16</v>
      </c>
      <c r="F1364" s="61">
        <v>4</v>
      </c>
      <c r="G1364" s="61">
        <v>0</v>
      </c>
    </row>
    <row r="1365" spans="1:7" s="35" customFormat="1" x14ac:dyDescent="0.25">
      <c r="A1365" s="35" t="s">
        <v>98</v>
      </c>
      <c r="B1365" s="63" t="s">
        <v>198</v>
      </c>
      <c r="C1365" s="35">
        <v>3</v>
      </c>
      <c r="D1365" s="35">
        <v>2</v>
      </c>
      <c r="E1365" s="35">
        <v>2</v>
      </c>
      <c r="F1365" s="35">
        <v>0</v>
      </c>
      <c r="G1365" s="35">
        <v>0</v>
      </c>
    </row>
    <row r="1366" spans="1:7" s="35" customFormat="1" x14ac:dyDescent="0.25">
      <c r="A1366" s="61" t="s">
        <v>98</v>
      </c>
      <c r="B1366" s="61" t="s">
        <v>198</v>
      </c>
      <c r="C1366" s="61">
        <v>37</v>
      </c>
      <c r="D1366" s="61">
        <v>36</v>
      </c>
      <c r="E1366" s="61">
        <v>35</v>
      </c>
      <c r="F1366" s="61">
        <v>1</v>
      </c>
      <c r="G1366" s="61">
        <v>0</v>
      </c>
    </row>
    <row r="1367" spans="1:7" s="35" customFormat="1" x14ac:dyDescent="0.25">
      <c r="A1367" s="35" t="s">
        <v>98</v>
      </c>
      <c r="B1367" s="63" t="s">
        <v>196</v>
      </c>
      <c r="C1367" s="35">
        <v>2</v>
      </c>
      <c r="D1367" s="35">
        <v>1</v>
      </c>
      <c r="E1367" s="35">
        <v>1</v>
      </c>
      <c r="F1367" s="35">
        <v>0</v>
      </c>
      <c r="G1367" s="35">
        <v>0</v>
      </c>
    </row>
    <row r="1368" spans="1:7" s="35" customFormat="1" x14ac:dyDescent="0.25">
      <c r="A1368" s="61" t="s">
        <v>98</v>
      </c>
      <c r="B1368" s="61" t="s">
        <v>196</v>
      </c>
      <c r="C1368" s="61">
        <v>23</v>
      </c>
      <c r="D1368" s="61">
        <v>23</v>
      </c>
      <c r="E1368" s="61">
        <v>15</v>
      </c>
      <c r="F1368" s="61">
        <v>8</v>
      </c>
      <c r="G1368" s="61">
        <v>0</v>
      </c>
    </row>
    <row r="1369" spans="1:7" s="35" customFormat="1" x14ac:dyDescent="0.25">
      <c r="A1369" s="61" t="s">
        <v>98</v>
      </c>
      <c r="B1369" s="61" t="s">
        <v>182</v>
      </c>
      <c r="C1369" s="61">
        <v>1</v>
      </c>
      <c r="D1369" s="61">
        <v>1</v>
      </c>
      <c r="E1369" s="61">
        <v>1</v>
      </c>
      <c r="F1369" s="61">
        <v>0</v>
      </c>
      <c r="G1369" s="61">
        <v>0</v>
      </c>
    </row>
    <row r="1370" spans="1:7" s="35" customFormat="1" x14ac:dyDescent="0.25">
      <c r="A1370" s="61" t="s">
        <v>98</v>
      </c>
      <c r="B1370" s="61" t="s">
        <v>11</v>
      </c>
      <c r="C1370" s="61">
        <v>7</v>
      </c>
      <c r="D1370" s="61">
        <v>7</v>
      </c>
      <c r="E1370" s="61">
        <v>5</v>
      </c>
      <c r="F1370" s="61">
        <v>2</v>
      </c>
      <c r="G1370" s="61">
        <v>0</v>
      </c>
    </row>
    <row r="1371" spans="1:7" s="35" customFormat="1" x14ac:dyDescent="0.25">
      <c r="A1371" s="35" t="s">
        <v>98</v>
      </c>
      <c r="B1371" s="35" t="s">
        <v>12</v>
      </c>
      <c r="C1371" s="35">
        <v>2</v>
      </c>
      <c r="D1371" s="35">
        <v>2</v>
      </c>
      <c r="E1371" s="35">
        <v>2</v>
      </c>
      <c r="F1371" s="35">
        <v>0</v>
      </c>
      <c r="G1371" s="35">
        <v>0</v>
      </c>
    </row>
    <row r="1372" spans="1:7" s="35" customFormat="1" x14ac:dyDescent="0.25">
      <c r="A1372" s="35" t="s">
        <v>98</v>
      </c>
      <c r="B1372" s="35" t="s">
        <v>13</v>
      </c>
      <c r="C1372" s="35">
        <v>4</v>
      </c>
      <c r="D1372" s="35">
        <v>4</v>
      </c>
      <c r="E1372" s="35">
        <v>4</v>
      </c>
      <c r="F1372" s="35">
        <v>0</v>
      </c>
      <c r="G1372" s="35">
        <v>0</v>
      </c>
    </row>
    <row r="1373" spans="1:7" s="35" customFormat="1" x14ac:dyDescent="0.25">
      <c r="A1373" s="61" t="s">
        <v>98</v>
      </c>
      <c r="B1373" s="61" t="s">
        <v>13</v>
      </c>
      <c r="C1373" s="61">
        <v>20</v>
      </c>
      <c r="D1373" s="61">
        <v>19</v>
      </c>
      <c r="E1373" s="61">
        <v>18</v>
      </c>
      <c r="F1373" s="61">
        <v>1</v>
      </c>
      <c r="G1373" s="61">
        <v>0</v>
      </c>
    </row>
    <row r="1374" spans="1:7" s="35" customFormat="1" x14ac:dyDescent="0.25">
      <c r="A1374" s="63" t="s">
        <v>98</v>
      </c>
      <c r="B1374" s="63" t="s">
        <v>15</v>
      </c>
      <c r="C1374" s="63">
        <v>1</v>
      </c>
      <c r="D1374" s="63">
        <v>1</v>
      </c>
      <c r="E1374" s="63">
        <v>1</v>
      </c>
      <c r="F1374" s="63">
        <v>0</v>
      </c>
      <c r="G1374" s="63">
        <v>0</v>
      </c>
    </row>
    <row r="1375" spans="1:7" s="35" customFormat="1" x14ac:dyDescent="0.25">
      <c r="A1375" s="62" t="s">
        <v>98</v>
      </c>
      <c r="B1375" s="62" t="s">
        <v>15</v>
      </c>
      <c r="C1375" s="62">
        <v>8</v>
      </c>
      <c r="D1375" s="62">
        <v>8</v>
      </c>
      <c r="E1375" s="62">
        <v>8</v>
      </c>
      <c r="F1375" s="62">
        <v>0</v>
      </c>
      <c r="G1375" s="62">
        <v>0</v>
      </c>
    </row>
    <row r="1376" spans="1:7" s="35" customFormat="1" x14ac:dyDescent="0.25">
      <c r="A1376" s="63" t="s">
        <v>99</v>
      </c>
      <c r="B1376" s="63" t="s">
        <v>6</v>
      </c>
      <c r="C1376" s="63">
        <v>1</v>
      </c>
      <c r="D1376" s="63">
        <v>1</v>
      </c>
      <c r="E1376" s="63">
        <v>1</v>
      </c>
      <c r="F1376" s="63">
        <v>0</v>
      </c>
      <c r="G1376" s="63">
        <v>0</v>
      </c>
    </row>
    <row r="1377" spans="1:7" s="35" customFormat="1" x14ac:dyDescent="0.25">
      <c r="A1377" s="62" t="s">
        <v>99</v>
      </c>
      <c r="B1377" s="62" t="s">
        <v>6</v>
      </c>
      <c r="C1377" s="62">
        <v>6</v>
      </c>
      <c r="D1377" s="62">
        <v>6</v>
      </c>
      <c r="E1377" s="62">
        <v>6</v>
      </c>
      <c r="F1377" s="62">
        <v>0</v>
      </c>
      <c r="G1377" s="62">
        <v>0</v>
      </c>
    </row>
    <row r="1378" spans="1:7" s="35" customFormat="1" x14ac:dyDescent="0.25">
      <c r="A1378" s="61" t="s">
        <v>99</v>
      </c>
      <c r="B1378" s="61" t="s">
        <v>197</v>
      </c>
      <c r="C1378" s="61">
        <v>13</v>
      </c>
      <c r="D1378" s="61">
        <v>12</v>
      </c>
      <c r="E1378" s="61">
        <v>12</v>
      </c>
      <c r="F1378" s="61">
        <v>0</v>
      </c>
      <c r="G1378" s="61">
        <v>0</v>
      </c>
    </row>
    <row r="1379" spans="1:7" s="35" customFormat="1" x14ac:dyDescent="0.25">
      <c r="A1379" s="35" t="s">
        <v>99</v>
      </c>
      <c r="B1379" s="63" t="s">
        <v>198</v>
      </c>
      <c r="C1379" s="35">
        <v>4</v>
      </c>
      <c r="D1379" s="35">
        <v>3</v>
      </c>
      <c r="E1379" s="35">
        <v>2</v>
      </c>
      <c r="F1379" s="35">
        <v>1</v>
      </c>
      <c r="G1379" s="35">
        <v>0</v>
      </c>
    </row>
    <row r="1380" spans="1:7" s="35" customFormat="1" x14ac:dyDescent="0.25">
      <c r="A1380" s="61" t="s">
        <v>99</v>
      </c>
      <c r="B1380" s="61" t="s">
        <v>198</v>
      </c>
      <c r="C1380" s="61">
        <v>25</v>
      </c>
      <c r="D1380" s="61">
        <v>19</v>
      </c>
      <c r="E1380" s="61">
        <v>18</v>
      </c>
      <c r="F1380" s="61">
        <v>1</v>
      </c>
      <c r="G1380" s="61">
        <v>0</v>
      </c>
    </row>
    <row r="1381" spans="1:7" s="35" customFormat="1" x14ac:dyDescent="0.25">
      <c r="A1381" s="35" t="s">
        <v>99</v>
      </c>
      <c r="B1381" s="63" t="s">
        <v>196</v>
      </c>
      <c r="C1381" s="35">
        <v>7</v>
      </c>
      <c r="D1381" s="35">
        <v>3</v>
      </c>
      <c r="E1381" s="35">
        <v>3</v>
      </c>
      <c r="F1381" s="35">
        <v>0</v>
      </c>
      <c r="G1381" s="35">
        <v>0</v>
      </c>
    </row>
    <row r="1382" spans="1:7" s="35" customFormat="1" x14ac:dyDescent="0.25">
      <c r="A1382" s="61" t="s">
        <v>99</v>
      </c>
      <c r="B1382" s="61" t="s">
        <v>196</v>
      </c>
      <c r="C1382" s="61">
        <v>15</v>
      </c>
      <c r="D1382" s="61">
        <v>13</v>
      </c>
      <c r="E1382" s="61">
        <v>11</v>
      </c>
      <c r="F1382" s="61">
        <v>2</v>
      </c>
      <c r="G1382" s="61">
        <v>0</v>
      </c>
    </row>
    <row r="1383" spans="1:7" s="35" customFormat="1" x14ac:dyDescent="0.25">
      <c r="A1383" s="61" t="s">
        <v>99</v>
      </c>
      <c r="B1383" s="61" t="s">
        <v>182</v>
      </c>
      <c r="C1383" s="61">
        <v>9</v>
      </c>
      <c r="D1383" s="61">
        <v>5</v>
      </c>
      <c r="E1383" s="61">
        <v>5</v>
      </c>
      <c r="F1383" s="61">
        <v>0</v>
      </c>
      <c r="G1383" s="61">
        <v>0</v>
      </c>
    </row>
    <row r="1384" spans="1:7" s="35" customFormat="1" x14ac:dyDescent="0.25">
      <c r="A1384" s="61" t="s">
        <v>99</v>
      </c>
      <c r="B1384" s="61" t="s">
        <v>13</v>
      </c>
      <c r="C1384" s="61">
        <v>17</v>
      </c>
      <c r="D1384" s="61">
        <v>16</v>
      </c>
      <c r="E1384" s="61">
        <v>13</v>
      </c>
      <c r="F1384" s="61">
        <v>3</v>
      </c>
      <c r="G1384" s="61">
        <v>0</v>
      </c>
    </row>
    <row r="1385" spans="1:7" s="35" customFormat="1" x14ac:dyDescent="0.25">
      <c r="A1385" s="62" t="s">
        <v>99</v>
      </c>
      <c r="B1385" s="62" t="s">
        <v>15</v>
      </c>
      <c r="C1385" s="62">
        <v>1</v>
      </c>
      <c r="D1385" s="62">
        <v>0</v>
      </c>
      <c r="E1385" s="62">
        <v>0</v>
      </c>
      <c r="F1385" s="62">
        <v>0</v>
      </c>
      <c r="G1385" s="62">
        <v>0</v>
      </c>
    </row>
    <row r="1386" spans="1:7" s="35" customFormat="1" x14ac:dyDescent="0.25">
      <c r="A1386" s="62" t="s">
        <v>100</v>
      </c>
      <c r="B1386" s="62" t="s">
        <v>218</v>
      </c>
      <c r="C1386" s="62">
        <v>1</v>
      </c>
      <c r="D1386" s="62">
        <v>0</v>
      </c>
      <c r="E1386" s="62">
        <v>0</v>
      </c>
      <c r="F1386" s="62">
        <v>0</v>
      </c>
      <c r="G1386" s="62">
        <v>0</v>
      </c>
    </row>
    <row r="1387" spans="1:7" s="35" customFormat="1" x14ac:dyDescent="0.25">
      <c r="A1387" s="62" t="s">
        <v>100</v>
      </c>
      <c r="B1387" s="62" t="s">
        <v>6</v>
      </c>
      <c r="C1387" s="62">
        <v>6</v>
      </c>
      <c r="D1387" s="62">
        <v>6</v>
      </c>
      <c r="E1387" s="62">
        <v>5</v>
      </c>
      <c r="F1387" s="62">
        <v>1</v>
      </c>
      <c r="G1387" s="62">
        <v>0</v>
      </c>
    </row>
    <row r="1388" spans="1:7" s="35" customFormat="1" x14ac:dyDescent="0.25">
      <c r="A1388" s="35" t="s">
        <v>100</v>
      </c>
      <c r="B1388" s="63" t="s">
        <v>197</v>
      </c>
      <c r="C1388" s="35">
        <v>2</v>
      </c>
      <c r="D1388" s="35">
        <v>2</v>
      </c>
      <c r="E1388" s="35">
        <v>1</v>
      </c>
      <c r="F1388" s="35">
        <v>1</v>
      </c>
      <c r="G1388" s="35">
        <v>0</v>
      </c>
    </row>
    <row r="1389" spans="1:7" s="35" customFormat="1" x14ac:dyDescent="0.25">
      <c r="A1389" s="61" t="s">
        <v>100</v>
      </c>
      <c r="B1389" s="61" t="s">
        <v>197</v>
      </c>
      <c r="C1389" s="61">
        <v>18</v>
      </c>
      <c r="D1389" s="61">
        <v>17</v>
      </c>
      <c r="E1389" s="61">
        <v>14</v>
      </c>
      <c r="F1389" s="61">
        <v>3</v>
      </c>
      <c r="G1389" s="61">
        <v>0</v>
      </c>
    </row>
    <row r="1390" spans="1:7" s="35" customFormat="1" x14ac:dyDescent="0.25">
      <c r="A1390" s="35" t="s">
        <v>100</v>
      </c>
      <c r="B1390" s="63" t="s">
        <v>198</v>
      </c>
      <c r="C1390" s="35">
        <v>4</v>
      </c>
      <c r="D1390" s="35">
        <v>2</v>
      </c>
      <c r="E1390" s="35">
        <v>1</v>
      </c>
      <c r="F1390" s="35">
        <v>1</v>
      </c>
      <c r="G1390" s="35">
        <v>0</v>
      </c>
    </row>
    <row r="1391" spans="1:7" s="35" customFormat="1" x14ac:dyDescent="0.25">
      <c r="A1391" s="61" t="s">
        <v>100</v>
      </c>
      <c r="B1391" s="61" t="s">
        <v>198</v>
      </c>
      <c r="C1391" s="61">
        <v>26</v>
      </c>
      <c r="D1391" s="61">
        <v>24</v>
      </c>
      <c r="E1391" s="61">
        <v>20</v>
      </c>
      <c r="F1391" s="61">
        <v>4</v>
      </c>
      <c r="G1391" s="61">
        <v>0</v>
      </c>
    </row>
    <row r="1392" spans="1:7" s="35" customFormat="1" x14ac:dyDescent="0.25">
      <c r="A1392" s="35" t="s">
        <v>100</v>
      </c>
      <c r="B1392" s="63" t="s">
        <v>196</v>
      </c>
      <c r="C1392" s="35">
        <v>6</v>
      </c>
      <c r="D1392" s="35">
        <v>6</v>
      </c>
      <c r="E1392" s="35">
        <v>6</v>
      </c>
      <c r="F1392" s="35">
        <v>0</v>
      </c>
      <c r="G1392" s="35">
        <v>0</v>
      </c>
    </row>
    <row r="1393" spans="1:7" s="35" customFormat="1" x14ac:dyDescent="0.25">
      <c r="A1393" s="61" t="s">
        <v>100</v>
      </c>
      <c r="B1393" s="61" t="s">
        <v>196</v>
      </c>
      <c r="C1393" s="61">
        <v>39</v>
      </c>
      <c r="D1393" s="61">
        <v>39</v>
      </c>
      <c r="E1393" s="61">
        <v>30</v>
      </c>
      <c r="F1393" s="61">
        <v>9</v>
      </c>
      <c r="G1393" s="61">
        <v>0</v>
      </c>
    </row>
    <row r="1394" spans="1:7" s="35" customFormat="1" x14ac:dyDescent="0.25">
      <c r="A1394" s="35" t="s">
        <v>100</v>
      </c>
      <c r="B1394" s="35" t="s">
        <v>182</v>
      </c>
      <c r="C1394" s="35">
        <v>2</v>
      </c>
      <c r="D1394" s="35">
        <v>2</v>
      </c>
      <c r="E1394" s="35">
        <v>2</v>
      </c>
      <c r="F1394" s="35">
        <v>0</v>
      </c>
      <c r="G1394" s="35">
        <v>0</v>
      </c>
    </row>
    <row r="1395" spans="1:7" s="35" customFormat="1" x14ac:dyDescent="0.25">
      <c r="A1395" s="61" t="s">
        <v>100</v>
      </c>
      <c r="B1395" s="61" t="s">
        <v>182</v>
      </c>
      <c r="C1395" s="61">
        <v>2</v>
      </c>
      <c r="D1395" s="61">
        <v>2</v>
      </c>
      <c r="E1395" s="61">
        <v>2</v>
      </c>
      <c r="F1395" s="61">
        <v>0</v>
      </c>
      <c r="G1395" s="61">
        <v>0</v>
      </c>
    </row>
    <row r="1396" spans="1:7" s="35" customFormat="1" x14ac:dyDescent="0.25">
      <c r="A1396" s="61" t="s">
        <v>100</v>
      </c>
      <c r="B1396" s="61" t="s">
        <v>10</v>
      </c>
      <c r="C1396" s="61">
        <v>8</v>
      </c>
      <c r="D1396" s="61">
        <v>7</v>
      </c>
      <c r="E1396" s="61">
        <v>6</v>
      </c>
      <c r="F1396" s="61">
        <v>1</v>
      </c>
      <c r="G1396" s="61">
        <v>0</v>
      </c>
    </row>
    <row r="1397" spans="1:7" s="35" customFormat="1" x14ac:dyDescent="0.25">
      <c r="A1397" s="61" t="s">
        <v>100</v>
      </c>
      <c r="B1397" s="61" t="s">
        <v>11</v>
      </c>
      <c r="C1397" s="61">
        <v>19</v>
      </c>
      <c r="D1397" s="61">
        <v>19</v>
      </c>
      <c r="E1397" s="61">
        <v>19</v>
      </c>
      <c r="F1397" s="61">
        <v>0</v>
      </c>
      <c r="G1397" s="61">
        <v>0</v>
      </c>
    </row>
    <row r="1398" spans="1:7" s="35" customFormat="1" x14ac:dyDescent="0.25">
      <c r="A1398" s="61" t="s">
        <v>100</v>
      </c>
      <c r="B1398" s="61" t="s">
        <v>12</v>
      </c>
      <c r="C1398" s="61">
        <v>2</v>
      </c>
      <c r="D1398" s="61">
        <v>2</v>
      </c>
      <c r="E1398" s="61">
        <v>2</v>
      </c>
      <c r="F1398" s="61">
        <v>0</v>
      </c>
      <c r="G1398" s="61">
        <v>0</v>
      </c>
    </row>
    <row r="1399" spans="1:7" s="35" customFormat="1" x14ac:dyDescent="0.25">
      <c r="A1399" s="35" t="s">
        <v>100</v>
      </c>
      <c r="B1399" s="35" t="s">
        <v>13</v>
      </c>
      <c r="C1399" s="35">
        <v>1</v>
      </c>
      <c r="D1399" s="35">
        <v>1</v>
      </c>
      <c r="E1399" s="35">
        <v>1</v>
      </c>
      <c r="F1399" s="35">
        <v>0</v>
      </c>
      <c r="G1399" s="35">
        <v>0</v>
      </c>
    </row>
    <row r="1400" spans="1:7" s="35" customFormat="1" x14ac:dyDescent="0.25">
      <c r="A1400" s="61" t="s">
        <v>100</v>
      </c>
      <c r="B1400" s="61" t="s">
        <v>13</v>
      </c>
      <c r="C1400" s="61">
        <v>30</v>
      </c>
      <c r="D1400" s="61">
        <v>30</v>
      </c>
      <c r="E1400" s="61">
        <v>30</v>
      </c>
      <c r="F1400" s="61">
        <v>0</v>
      </c>
      <c r="G1400" s="61">
        <v>0</v>
      </c>
    </row>
    <row r="1401" spans="1:7" s="35" customFormat="1" x14ac:dyDescent="0.25">
      <c r="A1401" s="62" t="s">
        <v>100</v>
      </c>
      <c r="B1401" s="62" t="s">
        <v>15</v>
      </c>
      <c r="C1401" s="62">
        <v>7</v>
      </c>
      <c r="D1401" s="62">
        <v>7</v>
      </c>
      <c r="E1401" s="62">
        <v>7</v>
      </c>
      <c r="F1401" s="62">
        <v>0</v>
      </c>
      <c r="G1401" s="62">
        <v>0</v>
      </c>
    </row>
    <row r="1402" spans="1:7" s="35" customFormat="1" x14ac:dyDescent="0.25">
      <c r="A1402" s="63" t="s">
        <v>139</v>
      </c>
      <c r="B1402" s="63" t="s">
        <v>1</v>
      </c>
      <c r="C1402" s="63">
        <v>1</v>
      </c>
      <c r="D1402" s="63">
        <v>0</v>
      </c>
      <c r="E1402" s="63">
        <v>0</v>
      </c>
      <c r="F1402" s="63">
        <v>0</v>
      </c>
      <c r="G1402" s="63">
        <v>0</v>
      </c>
    </row>
    <row r="1403" spans="1:7" s="35" customFormat="1" x14ac:dyDescent="0.25">
      <c r="A1403" s="62" t="s">
        <v>139</v>
      </c>
      <c r="B1403" s="62" t="s">
        <v>1</v>
      </c>
      <c r="C1403" s="62">
        <v>2</v>
      </c>
      <c r="D1403" s="62">
        <v>1</v>
      </c>
      <c r="E1403" s="62">
        <v>1</v>
      </c>
      <c r="F1403" s="62">
        <v>0</v>
      </c>
      <c r="G1403" s="62">
        <v>0</v>
      </c>
    </row>
    <row r="1404" spans="1:7" s="35" customFormat="1" x14ac:dyDescent="0.25">
      <c r="A1404" s="62" t="s">
        <v>139</v>
      </c>
      <c r="B1404" s="62" t="s">
        <v>6</v>
      </c>
      <c r="C1404" s="62">
        <v>4</v>
      </c>
      <c r="D1404" s="62">
        <v>4</v>
      </c>
      <c r="E1404" s="62">
        <v>4</v>
      </c>
      <c r="F1404" s="62">
        <v>0</v>
      </c>
      <c r="G1404" s="62">
        <v>0</v>
      </c>
    </row>
    <row r="1405" spans="1:7" s="35" customFormat="1" x14ac:dyDescent="0.25">
      <c r="A1405" s="35" t="s">
        <v>139</v>
      </c>
      <c r="B1405" s="63" t="s">
        <v>197</v>
      </c>
      <c r="C1405" s="35">
        <v>3</v>
      </c>
      <c r="D1405" s="35">
        <v>2</v>
      </c>
      <c r="E1405" s="35">
        <v>2</v>
      </c>
      <c r="F1405" s="35">
        <v>0</v>
      </c>
      <c r="G1405" s="35">
        <v>0</v>
      </c>
    </row>
    <row r="1406" spans="1:7" s="35" customFormat="1" x14ac:dyDescent="0.25">
      <c r="A1406" s="61" t="s">
        <v>139</v>
      </c>
      <c r="B1406" s="61" t="s">
        <v>197</v>
      </c>
      <c r="C1406" s="61">
        <v>15</v>
      </c>
      <c r="D1406" s="61">
        <v>14</v>
      </c>
      <c r="E1406" s="61">
        <v>12</v>
      </c>
      <c r="F1406" s="61">
        <v>2</v>
      </c>
      <c r="G1406" s="61">
        <v>0</v>
      </c>
    </row>
    <row r="1407" spans="1:7" s="35" customFormat="1" x14ac:dyDescent="0.25">
      <c r="A1407" s="61" t="s">
        <v>139</v>
      </c>
      <c r="B1407" s="61" t="s">
        <v>198</v>
      </c>
      <c r="C1407" s="61">
        <v>16</v>
      </c>
      <c r="D1407" s="61">
        <v>16</v>
      </c>
      <c r="E1407" s="61">
        <v>16</v>
      </c>
      <c r="F1407" s="61">
        <v>0</v>
      </c>
      <c r="G1407" s="61">
        <v>0</v>
      </c>
    </row>
    <row r="1408" spans="1:7" s="35" customFormat="1" x14ac:dyDescent="0.25">
      <c r="A1408" s="35" t="s">
        <v>139</v>
      </c>
      <c r="B1408" s="63" t="s">
        <v>196</v>
      </c>
      <c r="C1408" s="35">
        <v>1</v>
      </c>
      <c r="D1408" s="35">
        <v>0</v>
      </c>
      <c r="E1408" s="35">
        <v>0</v>
      </c>
      <c r="F1408" s="35">
        <v>0</v>
      </c>
      <c r="G1408" s="35">
        <v>0</v>
      </c>
    </row>
    <row r="1409" spans="1:7" s="35" customFormat="1" x14ac:dyDescent="0.25">
      <c r="A1409" s="61" t="s">
        <v>139</v>
      </c>
      <c r="B1409" s="61" t="s">
        <v>196</v>
      </c>
      <c r="C1409" s="61">
        <v>52</v>
      </c>
      <c r="D1409" s="61">
        <v>52</v>
      </c>
      <c r="E1409" s="61">
        <v>48</v>
      </c>
      <c r="F1409" s="61">
        <v>4</v>
      </c>
      <c r="G1409" s="61">
        <v>0</v>
      </c>
    </row>
    <row r="1410" spans="1:7" s="35" customFormat="1" x14ac:dyDescent="0.25">
      <c r="A1410" s="35" t="s">
        <v>139</v>
      </c>
      <c r="B1410" s="35" t="s">
        <v>182</v>
      </c>
      <c r="C1410" s="35">
        <v>2</v>
      </c>
      <c r="D1410" s="35">
        <v>2</v>
      </c>
      <c r="E1410" s="35">
        <v>2</v>
      </c>
      <c r="F1410" s="35">
        <v>0</v>
      </c>
      <c r="G1410" s="35">
        <v>0</v>
      </c>
    </row>
    <row r="1411" spans="1:7" s="35" customFormat="1" x14ac:dyDescent="0.25">
      <c r="A1411" s="61" t="s">
        <v>139</v>
      </c>
      <c r="B1411" s="61" t="s">
        <v>182</v>
      </c>
      <c r="C1411" s="61">
        <v>9</v>
      </c>
      <c r="D1411" s="61">
        <v>9</v>
      </c>
      <c r="E1411" s="61">
        <v>9</v>
      </c>
      <c r="F1411" s="61">
        <v>0</v>
      </c>
      <c r="G1411" s="61">
        <v>0</v>
      </c>
    </row>
    <row r="1412" spans="1:7" s="35" customFormat="1" x14ac:dyDescent="0.25">
      <c r="A1412" s="61" t="s">
        <v>139</v>
      </c>
      <c r="B1412" s="61" t="s">
        <v>11</v>
      </c>
      <c r="C1412" s="61">
        <v>1</v>
      </c>
      <c r="D1412" s="61">
        <v>1</v>
      </c>
      <c r="E1412" s="61">
        <v>1</v>
      </c>
      <c r="F1412" s="61">
        <v>0</v>
      </c>
      <c r="G1412" s="61">
        <v>0</v>
      </c>
    </row>
    <row r="1413" spans="1:7" s="35" customFormat="1" x14ac:dyDescent="0.25">
      <c r="A1413" s="61" t="s">
        <v>139</v>
      </c>
      <c r="B1413" s="61" t="s">
        <v>12</v>
      </c>
      <c r="C1413" s="61">
        <v>1</v>
      </c>
      <c r="D1413" s="61">
        <v>1</v>
      </c>
      <c r="E1413" s="61">
        <v>1</v>
      </c>
      <c r="F1413" s="61">
        <v>0</v>
      </c>
      <c r="G1413" s="61">
        <v>0</v>
      </c>
    </row>
    <row r="1414" spans="1:7" s="35" customFormat="1" x14ac:dyDescent="0.25">
      <c r="A1414" s="35" t="s">
        <v>139</v>
      </c>
      <c r="B1414" s="35" t="s">
        <v>13</v>
      </c>
      <c r="C1414" s="35">
        <v>1</v>
      </c>
      <c r="D1414" s="35">
        <v>1</v>
      </c>
      <c r="E1414" s="35">
        <v>1</v>
      </c>
      <c r="F1414" s="35">
        <v>0</v>
      </c>
      <c r="G1414" s="35">
        <v>0</v>
      </c>
    </row>
    <row r="1415" spans="1:7" s="35" customFormat="1" x14ac:dyDescent="0.25">
      <c r="A1415" s="61" t="s">
        <v>139</v>
      </c>
      <c r="B1415" s="61" t="s">
        <v>13</v>
      </c>
      <c r="C1415" s="61">
        <v>13</v>
      </c>
      <c r="D1415" s="61">
        <v>13</v>
      </c>
      <c r="E1415" s="61">
        <v>12</v>
      </c>
      <c r="F1415" s="61">
        <v>1</v>
      </c>
      <c r="G1415" s="61">
        <v>0</v>
      </c>
    </row>
    <row r="1416" spans="1:7" s="35" customFormat="1" x14ac:dyDescent="0.25">
      <c r="A1416" s="63" t="s">
        <v>101</v>
      </c>
      <c r="B1416" s="63" t="s">
        <v>1</v>
      </c>
      <c r="C1416" s="63">
        <v>1</v>
      </c>
      <c r="D1416" s="63">
        <v>0</v>
      </c>
      <c r="E1416" s="63">
        <v>0</v>
      </c>
      <c r="F1416" s="63">
        <v>0</v>
      </c>
      <c r="G1416" s="63">
        <v>0</v>
      </c>
    </row>
    <row r="1417" spans="1:7" s="35" customFormat="1" x14ac:dyDescent="0.25">
      <c r="A1417" s="62" t="s">
        <v>101</v>
      </c>
      <c r="B1417" s="62" t="s">
        <v>1</v>
      </c>
      <c r="C1417" s="62">
        <v>4</v>
      </c>
      <c r="D1417" s="62">
        <v>3</v>
      </c>
      <c r="E1417" s="62">
        <v>3</v>
      </c>
      <c r="F1417" s="62">
        <v>0</v>
      </c>
      <c r="G1417" s="62">
        <v>0</v>
      </c>
    </row>
    <row r="1418" spans="1:7" s="35" customFormat="1" x14ac:dyDescent="0.25">
      <c r="A1418" s="63" t="s">
        <v>101</v>
      </c>
      <c r="B1418" s="63" t="s">
        <v>6</v>
      </c>
      <c r="C1418" s="63">
        <v>1</v>
      </c>
      <c r="D1418" s="63">
        <v>1</v>
      </c>
      <c r="E1418" s="63">
        <v>1</v>
      </c>
      <c r="F1418" s="63">
        <v>0</v>
      </c>
      <c r="G1418" s="63">
        <v>0</v>
      </c>
    </row>
    <row r="1419" spans="1:7" s="35" customFormat="1" x14ac:dyDescent="0.25">
      <c r="A1419" s="62" t="s">
        <v>101</v>
      </c>
      <c r="B1419" s="62" t="s">
        <v>6</v>
      </c>
      <c r="C1419" s="62">
        <v>9</v>
      </c>
      <c r="D1419" s="62">
        <v>8</v>
      </c>
      <c r="E1419" s="62">
        <v>6</v>
      </c>
      <c r="F1419" s="62">
        <v>2</v>
      </c>
      <c r="G1419" s="62">
        <v>0</v>
      </c>
    </row>
    <row r="1420" spans="1:7" s="35" customFormat="1" x14ac:dyDescent="0.25">
      <c r="A1420" s="35" t="s">
        <v>101</v>
      </c>
      <c r="B1420" s="63" t="s">
        <v>197</v>
      </c>
      <c r="C1420" s="35">
        <v>1</v>
      </c>
      <c r="D1420" s="35">
        <v>1</v>
      </c>
      <c r="E1420" s="35">
        <v>1</v>
      </c>
      <c r="F1420" s="35">
        <v>0</v>
      </c>
      <c r="G1420" s="35">
        <v>0</v>
      </c>
    </row>
    <row r="1421" spans="1:7" s="35" customFormat="1" x14ac:dyDescent="0.25">
      <c r="A1421" s="61" t="s">
        <v>101</v>
      </c>
      <c r="B1421" s="61" t="s">
        <v>197</v>
      </c>
      <c r="C1421" s="61">
        <v>7</v>
      </c>
      <c r="D1421" s="61">
        <v>7</v>
      </c>
      <c r="E1421" s="61">
        <v>6</v>
      </c>
      <c r="F1421" s="61">
        <v>1</v>
      </c>
      <c r="G1421" s="61">
        <v>0</v>
      </c>
    </row>
    <row r="1422" spans="1:7" s="35" customFormat="1" x14ac:dyDescent="0.25">
      <c r="A1422" s="61" t="s">
        <v>101</v>
      </c>
      <c r="B1422" s="61" t="s">
        <v>198</v>
      </c>
      <c r="C1422" s="61">
        <v>17</v>
      </c>
      <c r="D1422" s="61">
        <v>17</v>
      </c>
      <c r="E1422" s="61">
        <v>13</v>
      </c>
      <c r="F1422" s="61">
        <v>4</v>
      </c>
      <c r="G1422" s="61">
        <v>0</v>
      </c>
    </row>
    <row r="1423" spans="1:7" s="35" customFormat="1" x14ac:dyDescent="0.25">
      <c r="A1423" s="35" t="s">
        <v>101</v>
      </c>
      <c r="B1423" s="63" t="s">
        <v>196</v>
      </c>
      <c r="C1423" s="35">
        <v>2</v>
      </c>
      <c r="D1423" s="35">
        <v>2</v>
      </c>
      <c r="E1423" s="35">
        <v>2</v>
      </c>
      <c r="F1423" s="35">
        <v>0</v>
      </c>
      <c r="G1423" s="35">
        <v>0</v>
      </c>
    </row>
    <row r="1424" spans="1:7" s="35" customFormat="1" x14ac:dyDescent="0.25">
      <c r="A1424" s="61" t="s">
        <v>101</v>
      </c>
      <c r="B1424" s="61" t="s">
        <v>196</v>
      </c>
      <c r="C1424" s="61">
        <v>23</v>
      </c>
      <c r="D1424" s="61">
        <v>22</v>
      </c>
      <c r="E1424" s="61">
        <v>21</v>
      </c>
      <c r="F1424" s="61">
        <v>1</v>
      </c>
      <c r="G1424" s="61">
        <v>0</v>
      </c>
    </row>
    <row r="1425" spans="1:7" s="35" customFormat="1" x14ac:dyDescent="0.25">
      <c r="A1425" s="61" t="s">
        <v>101</v>
      </c>
      <c r="B1425" s="61" t="s">
        <v>182</v>
      </c>
      <c r="C1425" s="61">
        <v>3</v>
      </c>
      <c r="D1425" s="61">
        <v>3</v>
      </c>
      <c r="E1425" s="61">
        <v>3</v>
      </c>
      <c r="F1425" s="61">
        <v>0</v>
      </c>
      <c r="G1425" s="61">
        <v>0</v>
      </c>
    </row>
    <row r="1426" spans="1:7" s="35" customFormat="1" x14ac:dyDescent="0.25">
      <c r="A1426" s="61" t="s">
        <v>101</v>
      </c>
      <c r="B1426" s="61" t="s">
        <v>11</v>
      </c>
      <c r="C1426" s="61">
        <v>14</v>
      </c>
      <c r="D1426" s="61">
        <v>13</v>
      </c>
      <c r="E1426" s="61">
        <v>9</v>
      </c>
      <c r="F1426" s="61">
        <v>4</v>
      </c>
      <c r="G1426" s="61">
        <v>0</v>
      </c>
    </row>
    <row r="1427" spans="1:7" s="35" customFormat="1" x14ac:dyDescent="0.25">
      <c r="A1427" s="35" t="s">
        <v>101</v>
      </c>
      <c r="B1427" s="35" t="s">
        <v>12</v>
      </c>
      <c r="C1427" s="35">
        <v>1</v>
      </c>
      <c r="D1427" s="35">
        <v>1</v>
      </c>
      <c r="E1427" s="35">
        <v>1</v>
      </c>
      <c r="F1427" s="35">
        <v>0</v>
      </c>
      <c r="G1427" s="35">
        <v>0</v>
      </c>
    </row>
    <row r="1428" spans="1:7" s="35" customFormat="1" x14ac:dyDescent="0.25">
      <c r="A1428" s="61" t="s">
        <v>101</v>
      </c>
      <c r="B1428" s="61" t="s">
        <v>12</v>
      </c>
      <c r="C1428" s="61">
        <v>11</v>
      </c>
      <c r="D1428" s="61">
        <v>11</v>
      </c>
      <c r="E1428" s="61">
        <v>8</v>
      </c>
      <c r="F1428" s="61">
        <v>3</v>
      </c>
      <c r="G1428" s="61">
        <v>0</v>
      </c>
    </row>
    <row r="1429" spans="1:7" s="35" customFormat="1" x14ac:dyDescent="0.25">
      <c r="A1429" s="35" t="s">
        <v>101</v>
      </c>
      <c r="B1429" s="35" t="s">
        <v>13</v>
      </c>
      <c r="C1429" s="35">
        <v>3</v>
      </c>
      <c r="D1429" s="35">
        <v>3</v>
      </c>
      <c r="E1429" s="35">
        <v>3</v>
      </c>
      <c r="F1429" s="35">
        <v>0</v>
      </c>
      <c r="G1429" s="35">
        <v>0</v>
      </c>
    </row>
    <row r="1430" spans="1:7" s="35" customFormat="1" x14ac:dyDescent="0.25">
      <c r="A1430" s="61" t="s">
        <v>101</v>
      </c>
      <c r="B1430" s="61" t="s">
        <v>13</v>
      </c>
      <c r="C1430" s="61">
        <v>17</v>
      </c>
      <c r="D1430" s="61">
        <v>17</v>
      </c>
      <c r="E1430" s="61">
        <v>16</v>
      </c>
      <c r="F1430" s="61">
        <v>1</v>
      </c>
      <c r="G1430" s="61">
        <v>0</v>
      </c>
    </row>
    <row r="1431" spans="1:7" s="35" customFormat="1" x14ac:dyDescent="0.25">
      <c r="A1431" s="63" t="s">
        <v>101</v>
      </c>
      <c r="B1431" s="63" t="s">
        <v>15</v>
      </c>
      <c r="C1431" s="63">
        <v>1</v>
      </c>
      <c r="D1431" s="63">
        <v>1</v>
      </c>
      <c r="E1431" s="63">
        <v>0</v>
      </c>
      <c r="F1431" s="63">
        <v>1</v>
      </c>
      <c r="G1431" s="63">
        <v>0</v>
      </c>
    </row>
    <row r="1432" spans="1:7" s="35" customFormat="1" x14ac:dyDescent="0.25">
      <c r="A1432" s="62" t="s">
        <v>101</v>
      </c>
      <c r="B1432" s="62" t="s">
        <v>15</v>
      </c>
      <c r="C1432" s="62">
        <v>5</v>
      </c>
      <c r="D1432" s="62">
        <v>3</v>
      </c>
      <c r="E1432" s="62">
        <v>3</v>
      </c>
      <c r="F1432" s="62">
        <v>0</v>
      </c>
      <c r="G1432" s="62">
        <v>0</v>
      </c>
    </row>
    <row r="1433" spans="1:7" s="35" customFormat="1" x14ac:dyDescent="0.25">
      <c r="A1433" s="62" t="s">
        <v>190</v>
      </c>
      <c r="B1433" s="62" t="s">
        <v>1</v>
      </c>
      <c r="C1433" s="62">
        <v>3</v>
      </c>
      <c r="D1433" s="62">
        <v>3</v>
      </c>
      <c r="E1433" s="62">
        <v>3</v>
      </c>
      <c r="F1433" s="62">
        <v>0</v>
      </c>
      <c r="G1433" s="62">
        <v>0</v>
      </c>
    </row>
    <row r="1434" spans="1:7" s="35" customFormat="1" x14ac:dyDescent="0.25">
      <c r="A1434" s="62" t="s">
        <v>190</v>
      </c>
      <c r="B1434" s="62" t="s">
        <v>6</v>
      </c>
      <c r="C1434" s="62">
        <v>3</v>
      </c>
      <c r="D1434" s="62">
        <v>3</v>
      </c>
      <c r="E1434" s="62">
        <v>3</v>
      </c>
      <c r="F1434" s="62">
        <v>0</v>
      </c>
      <c r="G1434" s="62">
        <v>0</v>
      </c>
    </row>
    <row r="1435" spans="1:7" s="35" customFormat="1" x14ac:dyDescent="0.25">
      <c r="A1435" s="35" t="s">
        <v>190</v>
      </c>
      <c r="B1435" s="63" t="s">
        <v>197</v>
      </c>
      <c r="C1435" s="35">
        <v>1</v>
      </c>
      <c r="D1435" s="35">
        <v>1</v>
      </c>
      <c r="E1435" s="35">
        <v>1</v>
      </c>
      <c r="F1435" s="35">
        <v>0</v>
      </c>
      <c r="G1435" s="35">
        <v>0</v>
      </c>
    </row>
    <row r="1436" spans="1:7" s="35" customFormat="1" x14ac:dyDescent="0.25">
      <c r="A1436" s="61" t="s">
        <v>190</v>
      </c>
      <c r="B1436" s="61" t="s">
        <v>197</v>
      </c>
      <c r="C1436" s="61">
        <v>6</v>
      </c>
      <c r="D1436" s="61">
        <v>6</v>
      </c>
      <c r="E1436" s="61">
        <v>6</v>
      </c>
      <c r="F1436" s="61">
        <v>0</v>
      </c>
      <c r="G1436" s="61">
        <v>0</v>
      </c>
    </row>
    <row r="1437" spans="1:7" s="35" customFormat="1" x14ac:dyDescent="0.25">
      <c r="A1437" s="35" t="s">
        <v>190</v>
      </c>
      <c r="B1437" s="63" t="s">
        <v>198</v>
      </c>
      <c r="C1437" s="35">
        <v>1</v>
      </c>
      <c r="D1437" s="35">
        <v>0</v>
      </c>
      <c r="E1437" s="35">
        <v>0</v>
      </c>
      <c r="F1437" s="35">
        <v>0</v>
      </c>
      <c r="G1437" s="35">
        <v>0</v>
      </c>
    </row>
    <row r="1438" spans="1:7" s="35" customFormat="1" x14ac:dyDescent="0.25">
      <c r="A1438" s="61" t="s">
        <v>190</v>
      </c>
      <c r="B1438" s="61" t="s">
        <v>198</v>
      </c>
      <c r="C1438" s="61">
        <v>13</v>
      </c>
      <c r="D1438" s="61">
        <v>13</v>
      </c>
      <c r="E1438" s="61">
        <v>11</v>
      </c>
      <c r="F1438" s="61">
        <v>2</v>
      </c>
      <c r="G1438" s="61">
        <v>0</v>
      </c>
    </row>
    <row r="1439" spans="1:7" s="35" customFormat="1" x14ac:dyDescent="0.25">
      <c r="A1439" s="35" t="s">
        <v>190</v>
      </c>
      <c r="B1439" s="63" t="s">
        <v>196</v>
      </c>
      <c r="C1439" s="35">
        <v>2</v>
      </c>
      <c r="D1439" s="35">
        <v>0</v>
      </c>
      <c r="E1439" s="35">
        <v>0</v>
      </c>
      <c r="F1439" s="35">
        <v>0</v>
      </c>
      <c r="G1439" s="35">
        <v>0</v>
      </c>
    </row>
    <row r="1440" spans="1:7" s="35" customFormat="1" x14ac:dyDescent="0.25">
      <c r="A1440" s="61" t="s">
        <v>190</v>
      </c>
      <c r="B1440" s="61" t="s">
        <v>196</v>
      </c>
      <c r="C1440" s="61">
        <v>62</v>
      </c>
      <c r="D1440" s="61">
        <v>61</v>
      </c>
      <c r="E1440" s="61">
        <v>58</v>
      </c>
      <c r="F1440" s="61">
        <v>3</v>
      </c>
      <c r="G1440" s="61">
        <v>0</v>
      </c>
    </row>
    <row r="1441" spans="1:7" s="35" customFormat="1" x14ac:dyDescent="0.25">
      <c r="A1441" s="61" t="s">
        <v>190</v>
      </c>
      <c r="B1441" s="61" t="s">
        <v>182</v>
      </c>
      <c r="C1441" s="61">
        <v>2</v>
      </c>
      <c r="D1441" s="61">
        <v>2</v>
      </c>
      <c r="E1441" s="61">
        <v>2</v>
      </c>
      <c r="F1441" s="61">
        <v>0</v>
      </c>
      <c r="G1441" s="61">
        <v>0</v>
      </c>
    </row>
    <row r="1442" spans="1:7" s="35" customFormat="1" x14ac:dyDescent="0.25">
      <c r="A1442" s="61" t="s">
        <v>190</v>
      </c>
      <c r="B1442" s="61" t="s">
        <v>10</v>
      </c>
      <c r="C1442" s="61">
        <v>1</v>
      </c>
      <c r="D1442" s="61">
        <v>1</v>
      </c>
      <c r="E1442" s="61">
        <v>1</v>
      </c>
      <c r="F1442" s="61">
        <v>0</v>
      </c>
      <c r="G1442" s="61">
        <v>0</v>
      </c>
    </row>
    <row r="1443" spans="1:7" s="35" customFormat="1" x14ac:dyDescent="0.25">
      <c r="A1443" s="35" t="s">
        <v>190</v>
      </c>
      <c r="B1443" s="35" t="s">
        <v>13</v>
      </c>
      <c r="C1443" s="35">
        <v>1</v>
      </c>
      <c r="D1443" s="35">
        <v>1</v>
      </c>
      <c r="E1443" s="35">
        <v>1</v>
      </c>
      <c r="F1443" s="35">
        <v>0</v>
      </c>
      <c r="G1443" s="35">
        <v>0</v>
      </c>
    </row>
    <row r="1444" spans="1:7" s="35" customFormat="1" x14ac:dyDescent="0.25">
      <c r="A1444" s="61" t="s">
        <v>190</v>
      </c>
      <c r="B1444" s="61" t="s">
        <v>13</v>
      </c>
      <c r="C1444" s="61">
        <v>50</v>
      </c>
      <c r="D1444" s="61">
        <v>50</v>
      </c>
      <c r="E1444" s="61">
        <v>50</v>
      </c>
      <c r="F1444" s="61">
        <v>0</v>
      </c>
      <c r="G1444" s="61">
        <v>0</v>
      </c>
    </row>
    <row r="1445" spans="1:7" s="35" customFormat="1" x14ac:dyDescent="0.25">
      <c r="A1445" s="62" t="s">
        <v>190</v>
      </c>
      <c r="B1445" s="62" t="s">
        <v>15</v>
      </c>
      <c r="C1445" s="62">
        <v>1</v>
      </c>
      <c r="D1445" s="62">
        <v>0</v>
      </c>
      <c r="E1445" s="62">
        <v>0</v>
      </c>
      <c r="F1445" s="62">
        <v>0</v>
      </c>
      <c r="G1445" s="62">
        <v>0</v>
      </c>
    </row>
    <row r="1446" spans="1:7" s="35" customFormat="1" x14ac:dyDescent="0.25">
      <c r="A1446" s="63" t="s">
        <v>143</v>
      </c>
      <c r="B1446" s="63" t="s">
        <v>6</v>
      </c>
      <c r="C1446" s="63">
        <v>1</v>
      </c>
      <c r="D1446" s="63">
        <v>0</v>
      </c>
      <c r="E1446" s="63">
        <v>0</v>
      </c>
      <c r="F1446" s="63">
        <v>0</v>
      </c>
      <c r="G1446" s="63">
        <v>0</v>
      </c>
    </row>
    <row r="1447" spans="1:7" s="35" customFormat="1" x14ac:dyDescent="0.25">
      <c r="A1447" s="62" t="s">
        <v>143</v>
      </c>
      <c r="B1447" s="62" t="s">
        <v>6</v>
      </c>
      <c r="C1447" s="62">
        <v>1</v>
      </c>
      <c r="D1447" s="62">
        <v>1</v>
      </c>
      <c r="E1447" s="62">
        <v>0</v>
      </c>
      <c r="F1447" s="62">
        <v>1</v>
      </c>
      <c r="G1447" s="62">
        <v>0</v>
      </c>
    </row>
    <row r="1448" spans="1:7" s="35" customFormat="1" x14ac:dyDescent="0.25">
      <c r="A1448" s="61" t="s">
        <v>143</v>
      </c>
      <c r="B1448" s="61" t="s">
        <v>197</v>
      </c>
      <c r="C1448" s="61">
        <v>2</v>
      </c>
      <c r="D1448" s="61">
        <v>2</v>
      </c>
      <c r="E1448" s="61">
        <v>2</v>
      </c>
      <c r="F1448" s="61">
        <v>0</v>
      </c>
      <c r="G1448" s="61">
        <v>0</v>
      </c>
    </row>
    <row r="1449" spans="1:7" s="35" customFormat="1" x14ac:dyDescent="0.25">
      <c r="A1449" s="35" t="s">
        <v>143</v>
      </c>
      <c r="B1449" s="63" t="s">
        <v>198</v>
      </c>
      <c r="C1449" s="35">
        <v>10</v>
      </c>
      <c r="D1449" s="35">
        <v>10</v>
      </c>
      <c r="E1449" s="35">
        <v>2</v>
      </c>
      <c r="F1449" s="35">
        <v>8</v>
      </c>
      <c r="G1449" s="35">
        <v>0</v>
      </c>
    </row>
    <row r="1450" spans="1:7" s="35" customFormat="1" x14ac:dyDescent="0.25">
      <c r="A1450" s="61" t="s">
        <v>143</v>
      </c>
      <c r="B1450" s="61" t="s">
        <v>198</v>
      </c>
      <c r="C1450" s="61">
        <v>14</v>
      </c>
      <c r="D1450" s="61">
        <v>11</v>
      </c>
      <c r="E1450" s="61">
        <v>3</v>
      </c>
      <c r="F1450" s="61">
        <v>8</v>
      </c>
      <c r="G1450" s="61">
        <v>0</v>
      </c>
    </row>
    <row r="1451" spans="1:7" s="35" customFormat="1" x14ac:dyDescent="0.25">
      <c r="A1451" s="61" t="s">
        <v>143</v>
      </c>
      <c r="B1451" s="61" t="s">
        <v>196</v>
      </c>
      <c r="C1451" s="61">
        <v>7</v>
      </c>
      <c r="D1451" s="61">
        <v>7</v>
      </c>
      <c r="E1451" s="61">
        <v>7</v>
      </c>
      <c r="F1451" s="61">
        <v>0</v>
      </c>
      <c r="G1451" s="61">
        <v>0</v>
      </c>
    </row>
    <row r="1452" spans="1:7" s="35" customFormat="1" x14ac:dyDescent="0.25">
      <c r="A1452" s="61" t="s">
        <v>143</v>
      </c>
      <c r="B1452" s="61" t="s">
        <v>182</v>
      </c>
      <c r="C1452" s="61">
        <v>1</v>
      </c>
      <c r="D1452" s="61">
        <v>0</v>
      </c>
      <c r="E1452" s="61">
        <v>0</v>
      </c>
      <c r="F1452" s="61">
        <v>0</v>
      </c>
      <c r="G1452" s="61">
        <v>0</v>
      </c>
    </row>
    <row r="1453" spans="1:7" s="35" customFormat="1" x14ac:dyDescent="0.25">
      <c r="A1453" s="35" t="s">
        <v>143</v>
      </c>
      <c r="B1453" s="35" t="s">
        <v>13</v>
      </c>
      <c r="C1453" s="35">
        <v>1</v>
      </c>
      <c r="D1453" s="35">
        <v>1</v>
      </c>
      <c r="E1453" s="35">
        <v>1</v>
      </c>
      <c r="F1453" s="35">
        <v>0</v>
      </c>
      <c r="G1453" s="35">
        <v>0</v>
      </c>
    </row>
    <row r="1454" spans="1:7" s="35" customFormat="1" x14ac:dyDescent="0.25">
      <c r="A1454" s="61" t="s">
        <v>143</v>
      </c>
      <c r="B1454" s="61" t="s">
        <v>13</v>
      </c>
      <c r="C1454" s="61">
        <v>8</v>
      </c>
      <c r="D1454" s="61">
        <v>8</v>
      </c>
      <c r="E1454" s="61">
        <v>8</v>
      </c>
      <c r="F1454" s="61">
        <v>0</v>
      </c>
      <c r="G1454" s="61">
        <v>0</v>
      </c>
    </row>
    <row r="1455" spans="1:7" s="35" customFormat="1" x14ac:dyDescent="0.25">
      <c r="A1455" s="62" t="s">
        <v>161</v>
      </c>
      <c r="B1455" s="62" t="s">
        <v>1</v>
      </c>
      <c r="C1455" s="62">
        <v>1</v>
      </c>
      <c r="D1455" s="62">
        <v>1</v>
      </c>
      <c r="E1455" s="62">
        <v>1</v>
      </c>
      <c r="F1455" s="62">
        <v>0</v>
      </c>
      <c r="G1455" s="62">
        <v>0</v>
      </c>
    </row>
    <row r="1456" spans="1:7" s="35" customFormat="1" x14ac:dyDescent="0.25">
      <c r="A1456" s="62" t="s">
        <v>161</v>
      </c>
      <c r="B1456" s="62" t="s">
        <v>6</v>
      </c>
      <c r="C1456" s="62">
        <v>4</v>
      </c>
      <c r="D1456" s="62">
        <v>4</v>
      </c>
      <c r="E1456" s="62">
        <v>4</v>
      </c>
      <c r="F1456" s="62">
        <v>0</v>
      </c>
      <c r="G1456" s="62">
        <v>0</v>
      </c>
    </row>
    <row r="1457" spans="1:7" s="35" customFormat="1" x14ac:dyDescent="0.25">
      <c r="A1457" s="61" t="s">
        <v>161</v>
      </c>
      <c r="B1457" s="61" t="s">
        <v>197</v>
      </c>
      <c r="C1457" s="61">
        <v>8</v>
      </c>
      <c r="D1457" s="61">
        <v>8</v>
      </c>
      <c r="E1457" s="61">
        <v>8</v>
      </c>
      <c r="F1457" s="61">
        <v>0</v>
      </c>
      <c r="G1457" s="61">
        <v>0</v>
      </c>
    </row>
    <row r="1458" spans="1:7" s="35" customFormat="1" x14ac:dyDescent="0.25">
      <c r="A1458" s="35" t="s">
        <v>161</v>
      </c>
      <c r="B1458" s="63" t="s">
        <v>198</v>
      </c>
      <c r="C1458" s="35">
        <v>4</v>
      </c>
      <c r="D1458" s="35">
        <v>3</v>
      </c>
      <c r="E1458" s="35">
        <v>2</v>
      </c>
      <c r="F1458" s="35">
        <v>1</v>
      </c>
      <c r="G1458" s="35">
        <v>0</v>
      </c>
    </row>
    <row r="1459" spans="1:7" s="35" customFormat="1" x14ac:dyDescent="0.25">
      <c r="A1459" s="61" t="s">
        <v>161</v>
      </c>
      <c r="B1459" s="61" t="s">
        <v>198</v>
      </c>
      <c r="C1459" s="61">
        <v>14</v>
      </c>
      <c r="D1459" s="61">
        <v>14</v>
      </c>
      <c r="E1459" s="61">
        <v>12</v>
      </c>
      <c r="F1459" s="61">
        <v>2</v>
      </c>
      <c r="G1459" s="61">
        <v>0</v>
      </c>
    </row>
    <row r="1460" spans="1:7" s="35" customFormat="1" x14ac:dyDescent="0.25">
      <c r="A1460" s="35" t="s">
        <v>161</v>
      </c>
      <c r="B1460" s="63" t="s">
        <v>196</v>
      </c>
      <c r="C1460" s="35">
        <v>2</v>
      </c>
      <c r="D1460" s="35">
        <v>2</v>
      </c>
      <c r="E1460" s="35">
        <v>2</v>
      </c>
      <c r="F1460" s="35">
        <v>0</v>
      </c>
      <c r="G1460" s="35">
        <v>0</v>
      </c>
    </row>
    <row r="1461" spans="1:7" s="35" customFormat="1" x14ac:dyDescent="0.25">
      <c r="A1461" s="61" t="s">
        <v>161</v>
      </c>
      <c r="B1461" s="61" t="s">
        <v>196</v>
      </c>
      <c r="C1461" s="61">
        <v>14</v>
      </c>
      <c r="D1461" s="61">
        <v>14</v>
      </c>
      <c r="E1461" s="61">
        <v>12</v>
      </c>
      <c r="F1461" s="61">
        <v>2</v>
      </c>
      <c r="G1461" s="61">
        <v>0</v>
      </c>
    </row>
    <row r="1462" spans="1:7" s="35" customFormat="1" x14ac:dyDescent="0.25">
      <c r="A1462" s="61" t="s">
        <v>161</v>
      </c>
      <c r="B1462" s="61" t="s">
        <v>182</v>
      </c>
      <c r="C1462" s="61">
        <v>4</v>
      </c>
      <c r="D1462" s="61">
        <v>3</v>
      </c>
      <c r="E1462" s="61">
        <v>3</v>
      </c>
      <c r="F1462" s="61">
        <v>0</v>
      </c>
      <c r="G1462" s="61">
        <v>0</v>
      </c>
    </row>
    <row r="1463" spans="1:7" s="35" customFormat="1" x14ac:dyDescent="0.25">
      <c r="A1463" s="61" t="s">
        <v>161</v>
      </c>
      <c r="B1463" s="61" t="s">
        <v>11</v>
      </c>
      <c r="C1463" s="61">
        <v>2</v>
      </c>
      <c r="D1463" s="61">
        <v>2</v>
      </c>
      <c r="E1463" s="61">
        <v>2</v>
      </c>
      <c r="F1463" s="61">
        <v>0</v>
      </c>
      <c r="G1463" s="61">
        <v>0</v>
      </c>
    </row>
    <row r="1464" spans="1:7" s="35" customFormat="1" x14ac:dyDescent="0.25">
      <c r="A1464" s="61" t="s">
        <v>161</v>
      </c>
      <c r="B1464" s="61" t="s">
        <v>12</v>
      </c>
      <c r="C1464" s="61">
        <v>1</v>
      </c>
      <c r="D1464" s="61">
        <v>1</v>
      </c>
      <c r="E1464" s="61">
        <v>1</v>
      </c>
      <c r="F1464" s="61">
        <v>0</v>
      </c>
      <c r="G1464" s="61">
        <v>0</v>
      </c>
    </row>
    <row r="1465" spans="1:7" s="35" customFormat="1" x14ac:dyDescent="0.25">
      <c r="A1465" s="61" t="s">
        <v>161</v>
      </c>
      <c r="B1465" s="61" t="s">
        <v>13</v>
      </c>
      <c r="C1465" s="61">
        <v>7</v>
      </c>
      <c r="D1465" s="61">
        <v>7</v>
      </c>
      <c r="E1465" s="61">
        <v>6</v>
      </c>
      <c r="F1465" s="61">
        <v>1</v>
      </c>
      <c r="G1465" s="61">
        <v>0</v>
      </c>
    </row>
    <row r="1466" spans="1:7" s="35" customFormat="1" x14ac:dyDescent="0.25">
      <c r="A1466" s="63" t="s">
        <v>161</v>
      </c>
      <c r="B1466" s="63" t="s">
        <v>15</v>
      </c>
      <c r="C1466" s="63">
        <v>4</v>
      </c>
      <c r="D1466" s="63">
        <v>3</v>
      </c>
      <c r="E1466" s="63">
        <v>3</v>
      </c>
      <c r="F1466" s="63">
        <v>0</v>
      </c>
      <c r="G1466" s="63">
        <v>1</v>
      </c>
    </row>
    <row r="1467" spans="1:7" s="35" customFormat="1" x14ac:dyDescent="0.25">
      <c r="A1467" s="62" t="s">
        <v>161</v>
      </c>
      <c r="B1467" s="62" t="s">
        <v>15</v>
      </c>
      <c r="C1467" s="62">
        <v>1</v>
      </c>
      <c r="D1467" s="62">
        <v>0</v>
      </c>
      <c r="E1467" s="62">
        <v>0</v>
      </c>
      <c r="F1467" s="62">
        <v>0</v>
      </c>
      <c r="G1467" s="62">
        <v>0</v>
      </c>
    </row>
    <row r="1468" spans="1:7" s="35" customFormat="1" x14ac:dyDescent="0.25">
      <c r="A1468" s="63" t="s">
        <v>102</v>
      </c>
      <c r="B1468" s="63" t="s">
        <v>6</v>
      </c>
      <c r="C1468" s="63">
        <v>3</v>
      </c>
      <c r="D1468" s="63">
        <v>3</v>
      </c>
      <c r="E1468" s="63">
        <v>3</v>
      </c>
      <c r="F1468" s="63">
        <v>0</v>
      </c>
      <c r="G1468" s="63">
        <v>0</v>
      </c>
    </row>
    <row r="1469" spans="1:7" s="35" customFormat="1" x14ac:dyDescent="0.25">
      <c r="A1469" s="62" t="s">
        <v>102</v>
      </c>
      <c r="B1469" s="62" t="s">
        <v>6</v>
      </c>
      <c r="C1469" s="62">
        <v>10</v>
      </c>
      <c r="D1469" s="62">
        <v>10</v>
      </c>
      <c r="E1469" s="62">
        <v>7</v>
      </c>
      <c r="F1469" s="62">
        <v>3</v>
      </c>
      <c r="G1469" s="62">
        <v>0</v>
      </c>
    </row>
    <row r="1470" spans="1:7" s="35" customFormat="1" x14ac:dyDescent="0.25">
      <c r="A1470" s="35" t="s">
        <v>102</v>
      </c>
      <c r="B1470" s="63" t="s">
        <v>197</v>
      </c>
      <c r="C1470" s="35">
        <v>1</v>
      </c>
      <c r="D1470" s="35">
        <v>1</v>
      </c>
      <c r="E1470" s="35">
        <v>1</v>
      </c>
      <c r="F1470" s="35">
        <v>0</v>
      </c>
      <c r="G1470" s="35">
        <v>0</v>
      </c>
    </row>
    <row r="1471" spans="1:7" s="35" customFormat="1" x14ac:dyDescent="0.25">
      <c r="A1471" s="61" t="s">
        <v>102</v>
      </c>
      <c r="B1471" s="61" t="s">
        <v>197</v>
      </c>
      <c r="C1471" s="61">
        <v>21</v>
      </c>
      <c r="D1471" s="61">
        <v>21</v>
      </c>
      <c r="E1471" s="61">
        <v>19</v>
      </c>
      <c r="F1471" s="61">
        <v>2</v>
      </c>
      <c r="G1471" s="61">
        <v>0</v>
      </c>
    </row>
    <row r="1472" spans="1:7" s="35" customFormat="1" x14ac:dyDescent="0.25">
      <c r="A1472" s="35" t="s">
        <v>102</v>
      </c>
      <c r="B1472" s="63" t="s">
        <v>198</v>
      </c>
      <c r="C1472" s="35">
        <v>4</v>
      </c>
      <c r="D1472" s="35">
        <v>4</v>
      </c>
      <c r="E1472" s="35">
        <v>2</v>
      </c>
      <c r="F1472" s="35">
        <v>2</v>
      </c>
      <c r="G1472" s="35">
        <v>0</v>
      </c>
    </row>
    <row r="1473" spans="1:7" s="35" customFormat="1" x14ac:dyDescent="0.25">
      <c r="A1473" s="61" t="s">
        <v>102</v>
      </c>
      <c r="B1473" s="61" t="s">
        <v>198</v>
      </c>
      <c r="C1473" s="61">
        <v>25</v>
      </c>
      <c r="D1473" s="61">
        <v>24</v>
      </c>
      <c r="E1473" s="61">
        <v>24</v>
      </c>
      <c r="F1473" s="61">
        <v>0</v>
      </c>
      <c r="G1473" s="61">
        <v>0</v>
      </c>
    </row>
    <row r="1474" spans="1:7" s="35" customFormat="1" x14ac:dyDescent="0.25">
      <c r="A1474" s="35" t="s">
        <v>102</v>
      </c>
      <c r="B1474" s="63" t="s">
        <v>196</v>
      </c>
      <c r="C1474" s="35">
        <v>1</v>
      </c>
      <c r="D1474" s="35">
        <v>1</v>
      </c>
      <c r="E1474" s="35">
        <v>1</v>
      </c>
      <c r="F1474" s="35">
        <v>0</v>
      </c>
      <c r="G1474" s="35">
        <v>0</v>
      </c>
    </row>
    <row r="1475" spans="1:7" s="35" customFormat="1" x14ac:dyDescent="0.25">
      <c r="A1475" s="61" t="s">
        <v>102</v>
      </c>
      <c r="B1475" s="61" t="s">
        <v>196</v>
      </c>
      <c r="C1475" s="61">
        <v>12</v>
      </c>
      <c r="D1475" s="61">
        <v>12</v>
      </c>
      <c r="E1475" s="61">
        <v>10</v>
      </c>
      <c r="F1475" s="61">
        <v>2</v>
      </c>
      <c r="G1475" s="61">
        <v>0</v>
      </c>
    </row>
    <row r="1476" spans="1:7" s="35" customFormat="1" x14ac:dyDescent="0.25">
      <c r="A1476" s="61" t="s">
        <v>102</v>
      </c>
      <c r="B1476" s="61" t="s">
        <v>182</v>
      </c>
      <c r="C1476" s="61">
        <v>2</v>
      </c>
      <c r="D1476" s="61">
        <v>2</v>
      </c>
      <c r="E1476" s="61">
        <v>2</v>
      </c>
      <c r="F1476" s="61">
        <v>0</v>
      </c>
      <c r="G1476" s="61">
        <v>0</v>
      </c>
    </row>
    <row r="1477" spans="1:7" s="35" customFormat="1" x14ac:dyDescent="0.25">
      <c r="A1477" s="61" t="s">
        <v>102</v>
      </c>
      <c r="B1477" s="61" t="s">
        <v>10</v>
      </c>
      <c r="C1477" s="61">
        <v>3</v>
      </c>
      <c r="D1477" s="61">
        <v>2</v>
      </c>
      <c r="E1477" s="61">
        <v>2</v>
      </c>
      <c r="F1477" s="61">
        <v>0</v>
      </c>
      <c r="G1477" s="61">
        <v>0</v>
      </c>
    </row>
    <row r="1478" spans="1:7" s="35" customFormat="1" x14ac:dyDescent="0.25">
      <c r="A1478" s="35" t="s">
        <v>102</v>
      </c>
      <c r="B1478" s="35" t="s">
        <v>11</v>
      </c>
      <c r="C1478" s="35">
        <v>1</v>
      </c>
      <c r="D1478" s="35">
        <v>1</v>
      </c>
      <c r="E1478" s="35">
        <v>1</v>
      </c>
      <c r="F1478" s="35">
        <v>0</v>
      </c>
      <c r="G1478" s="35">
        <v>0</v>
      </c>
    </row>
    <row r="1479" spans="1:7" s="35" customFormat="1" x14ac:dyDescent="0.25">
      <c r="A1479" s="61" t="s">
        <v>102</v>
      </c>
      <c r="B1479" s="61" t="s">
        <v>11</v>
      </c>
      <c r="C1479" s="61">
        <v>12</v>
      </c>
      <c r="D1479" s="61">
        <v>12</v>
      </c>
      <c r="E1479" s="61">
        <v>8</v>
      </c>
      <c r="F1479" s="61">
        <v>4</v>
      </c>
      <c r="G1479" s="61">
        <v>0</v>
      </c>
    </row>
    <row r="1480" spans="1:7" s="35" customFormat="1" x14ac:dyDescent="0.25">
      <c r="A1480" s="35" t="s">
        <v>102</v>
      </c>
      <c r="B1480" s="35" t="s">
        <v>12</v>
      </c>
      <c r="C1480" s="35">
        <v>2</v>
      </c>
      <c r="D1480" s="35">
        <v>2</v>
      </c>
      <c r="E1480" s="35">
        <v>2</v>
      </c>
      <c r="F1480" s="35">
        <v>0</v>
      </c>
      <c r="G1480" s="35">
        <v>0</v>
      </c>
    </row>
    <row r="1481" spans="1:7" s="35" customFormat="1" x14ac:dyDescent="0.25">
      <c r="A1481" s="61" t="s">
        <v>102</v>
      </c>
      <c r="B1481" s="61" t="s">
        <v>12</v>
      </c>
      <c r="C1481" s="61">
        <v>1</v>
      </c>
      <c r="D1481" s="61">
        <v>1</v>
      </c>
      <c r="E1481" s="61">
        <v>1</v>
      </c>
      <c r="F1481" s="61">
        <v>0</v>
      </c>
      <c r="G1481" s="61">
        <v>0</v>
      </c>
    </row>
    <row r="1482" spans="1:7" s="35" customFormat="1" x14ac:dyDescent="0.25">
      <c r="A1482" s="35" t="s">
        <v>102</v>
      </c>
      <c r="B1482" s="35" t="s">
        <v>13</v>
      </c>
      <c r="C1482" s="35">
        <v>2</v>
      </c>
      <c r="D1482" s="35">
        <v>2</v>
      </c>
      <c r="E1482" s="35">
        <v>2</v>
      </c>
      <c r="F1482" s="35">
        <v>0</v>
      </c>
      <c r="G1482" s="35">
        <v>0</v>
      </c>
    </row>
    <row r="1483" spans="1:7" s="35" customFormat="1" x14ac:dyDescent="0.25">
      <c r="A1483" s="61" t="s">
        <v>102</v>
      </c>
      <c r="B1483" s="61" t="s">
        <v>13</v>
      </c>
      <c r="C1483" s="61">
        <v>29</v>
      </c>
      <c r="D1483" s="61">
        <v>29</v>
      </c>
      <c r="E1483" s="61">
        <v>24</v>
      </c>
      <c r="F1483" s="61">
        <v>5</v>
      </c>
      <c r="G1483" s="61">
        <v>0</v>
      </c>
    </row>
    <row r="1484" spans="1:7" s="35" customFormat="1" x14ac:dyDescent="0.25">
      <c r="A1484" s="63" t="s">
        <v>102</v>
      </c>
      <c r="B1484" s="63" t="s">
        <v>15</v>
      </c>
      <c r="C1484" s="63">
        <v>2</v>
      </c>
      <c r="D1484" s="63">
        <v>2</v>
      </c>
      <c r="E1484" s="63">
        <v>2</v>
      </c>
      <c r="F1484" s="63">
        <v>0</v>
      </c>
      <c r="G1484" s="63">
        <v>0</v>
      </c>
    </row>
    <row r="1485" spans="1:7" s="35" customFormat="1" x14ac:dyDescent="0.25">
      <c r="A1485" s="62" t="s">
        <v>102</v>
      </c>
      <c r="B1485" s="62" t="s">
        <v>15</v>
      </c>
      <c r="C1485" s="62">
        <v>6</v>
      </c>
      <c r="D1485" s="62">
        <v>4</v>
      </c>
      <c r="E1485" s="62">
        <v>3</v>
      </c>
      <c r="F1485" s="62">
        <v>1</v>
      </c>
      <c r="G1485" s="62">
        <v>0</v>
      </c>
    </row>
    <row r="1486" spans="1:7" s="35" customFormat="1" x14ac:dyDescent="0.25">
      <c r="A1486" s="62" t="s">
        <v>41</v>
      </c>
      <c r="B1486" s="62" t="s">
        <v>1</v>
      </c>
      <c r="C1486" s="62">
        <v>1</v>
      </c>
      <c r="D1486" s="62">
        <v>1</v>
      </c>
      <c r="E1486" s="62">
        <v>1</v>
      </c>
      <c r="F1486" s="62">
        <v>0</v>
      </c>
      <c r="G1486" s="62">
        <v>0</v>
      </c>
    </row>
    <row r="1487" spans="1:7" s="35" customFormat="1" x14ac:dyDescent="0.25">
      <c r="A1487" s="62" t="s">
        <v>41</v>
      </c>
      <c r="B1487" s="62" t="s">
        <v>6</v>
      </c>
      <c r="C1487" s="62">
        <v>9</v>
      </c>
      <c r="D1487" s="62">
        <v>9</v>
      </c>
      <c r="E1487" s="62">
        <v>5</v>
      </c>
      <c r="F1487" s="62">
        <v>4</v>
      </c>
      <c r="G1487" s="62">
        <v>0</v>
      </c>
    </row>
    <row r="1488" spans="1:7" s="35" customFormat="1" x14ac:dyDescent="0.25">
      <c r="A1488" s="35" t="s">
        <v>41</v>
      </c>
      <c r="B1488" s="63" t="s">
        <v>197</v>
      </c>
      <c r="C1488" s="35">
        <v>7</v>
      </c>
      <c r="D1488" s="35">
        <v>6</v>
      </c>
      <c r="E1488" s="35">
        <v>5</v>
      </c>
      <c r="F1488" s="35">
        <v>1</v>
      </c>
      <c r="G1488" s="35">
        <v>0</v>
      </c>
    </row>
    <row r="1489" spans="1:7" s="35" customFormat="1" x14ac:dyDescent="0.25">
      <c r="A1489" s="61" t="s">
        <v>41</v>
      </c>
      <c r="B1489" s="61" t="s">
        <v>197</v>
      </c>
      <c r="C1489" s="61">
        <v>21</v>
      </c>
      <c r="D1489" s="61">
        <v>21</v>
      </c>
      <c r="E1489" s="61">
        <v>17</v>
      </c>
      <c r="F1489" s="61">
        <v>4</v>
      </c>
      <c r="G1489" s="61">
        <v>0</v>
      </c>
    </row>
    <row r="1490" spans="1:7" s="35" customFormat="1" x14ac:dyDescent="0.25">
      <c r="A1490" s="35" t="s">
        <v>41</v>
      </c>
      <c r="B1490" s="63" t="s">
        <v>198</v>
      </c>
      <c r="C1490" s="35">
        <v>8</v>
      </c>
      <c r="D1490" s="35">
        <v>6</v>
      </c>
      <c r="E1490" s="35">
        <v>2</v>
      </c>
      <c r="F1490" s="35">
        <v>4</v>
      </c>
      <c r="G1490" s="35">
        <v>0</v>
      </c>
    </row>
    <row r="1491" spans="1:7" s="35" customFormat="1" x14ac:dyDescent="0.25">
      <c r="A1491" s="61" t="s">
        <v>41</v>
      </c>
      <c r="B1491" s="61" t="s">
        <v>198</v>
      </c>
      <c r="C1491" s="61">
        <v>32</v>
      </c>
      <c r="D1491" s="61">
        <v>32</v>
      </c>
      <c r="E1491" s="61">
        <v>24</v>
      </c>
      <c r="F1491" s="61">
        <v>8</v>
      </c>
      <c r="G1491" s="61">
        <v>0</v>
      </c>
    </row>
    <row r="1492" spans="1:7" s="35" customFormat="1" x14ac:dyDescent="0.25">
      <c r="A1492" s="35" t="s">
        <v>41</v>
      </c>
      <c r="B1492" s="63" t="s">
        <v>196</v>
      </c>
      <c r="C1492" s="35">
        <v>15</v>
      </c>
      <c r="D1492" s="35">
        <v>13</v>
      </c>
      <c r="E1492" s="35">
        <v>8</v>
      </c>
      <c r="F1492" s="35">
        <v>5</v>
      </c>
      <c r="G1492" s="35">
        <v>0</v>
      </c>
    </row>
    <row r="1493" spans="1:7" s="35" customFormat="1" x14ac:dyDescent="0.25">
      <c r="A1493" s="61" t="s">
        <v>41</v>
      </c>
      <c r="B1493" s="61" t="s">
        <v>196</v>
      </c>
      <c r="C1493" s="61">
        <v>89</v>
      </c>
      <c r="D1493" s="61">
        <v>88</v>
      </c>
      <c r="E1493" s="61">
        <v>77</v>
      </c>
      <c r="F1493" s="61">
        <v>11</v>
      </c>
      <c r="G1493" s="61">
        <v>0</v>
      </c>
    </row>
    <row r="1494" spans="1:7" s="35" customFormat="1" x14ac:dyDescent="0.25">
      <c r="A1494" s="35" t="s">
        <v>41</v>
      </c>
      <c r="B1494" s="35" t="s">
        <v>182</v>
      </c>
      <c r="C1494" s="35">
        <v>4</v>
      </c>
      <c r="D1494" s="35">
        <v>4</v>
      </c>
      <c r="E1494" s="35">
        <v>4</v>
      </c>
      <c r="F1494" s="35">
        <v>0</v>
      </c>
      <c r="G1494" s="35">
        <v>0</v>
      </c>
    </row>
    <row r="1495" spans="1:7" s="35" customFormat="1" x14ac:dyDescent="0.25">
      <c r="A1495" s="61" t="s">
        <v>41</v>
      </c>
      <c r="B1495" s="61" t="s">
        <v>182</v>
      </c>
      <c r="C1495" s="61">
        <v>12</v>
      </c>
      <c r="D1495" s="61">
        <v>12</v>
      </c>
      <c r="E1495" s="61">
        <v>12</v>
      </c>
      <c r="F1495" s="61">
        <v>0</v>
      </c>
      <c r="G1495" s="61">
        <v>0</v>
      </c>
    </row>
    <row r="1496" spans="1:7" s="35" customFormat="1" x14ac:dyDescent="0.25">
      <c r="A1496" s="61" t="s">
        <v>41</v>
      </c>
      <c r="B1496" s="61" t="s">
        <v>11</v>
      </c>
      <c r="C1496" s="61">
        <v>4</v>
      </c>
      <c r="D1496" s="61">
        <v>4</v>
      </c>
      <c r="E1496" s="61">
        <v>4</v>
      </c>
      <c r="F1496" s="61">
        <v>0</v>
      </c>
      <c r="G1496" s="61">
        <v>0</v>
      </c>
    </row>
    <row r="1497" spans="1:7" s="35" customFormat="1" x14ac:dyDescent="0.25">
      <c r="A1497" s="35" t="s">
        <v>41</v>
      </c>
      <c r="B1497" s="35" t="s">
        <v>12</v>
      </c>
      <c r="C1497" s="35">
        <v>2</v>
      </c>
      <c r="D1497" s="35">
        <v>2</v>
      </c>
      <c r="E1497" s="35">
        <v>2</v>
      </c>
      <c r="F1497" s="35">
        <v>0</v>
      </c>
      <c r="G1497" s="35">
        <v>0</v>
      </c>
    </row>
    <row r="1498" spans="1:7" s="35" customFormat="1" x14ac:dyDescent="0.25">
      <c r="A1498" s="35" t="s">
        <v>41</v>
      </c>
      <c r="B1498" s="35" t="s">
        <v>13</v>
      </c>
      <c r="C1498" s="35">
        <v>4</v>
      </c>
      <c r="D1498" s="35">
        <v>3</v>
      </c>
      <c r="E1498" s="35">
        <v>3</v>
      </c>
      <c r="F1498" s="35">
        <v>0</v>
      </c>
      <c r="G1498" s="35">
        <v>0</v>
      </c>
    </row>
    <row r="1499" spans="1:7" s="35" customFormat="1" x14ac:dyDescent="0.25">
      <c r="A1499" s="61" t="s">
        <v>41</v>
      </c>
      <c r="B1499" s="61" t="s">
        <v>13</v>
      </c>
      <c r="C1499" s="61">
        <v>43</v>
      </c>
      <c r="D1499" s="61">
        <v>43</v>
      </c>
      <c r="E1499" s="61">
        <v>39</v>
      </c>
      <c r="F1499" s="61">
        <v>4</v>
      </c>
      <c r="G1499" s="61">
        <v>0</v>
      </c>
    </row>
    <row r="1500" spans="1:7" s="35" customFormat="1" x14ac:dyDescent="0.25">
      <c r="A1500" s="62" t="s">
        <v>103</v>
      </c>
      <c r="B1500" s="62" t="s">
        <v>1</v>
      </c>
      <c r="C1500" s="62">
        <v>1</v>
      </c>
      <c r="D1500" s="62">
        <v>1</v>
      </c>
      <c r="E1500" s="62">
        <v>1</v>
      </c>
      <c r="F1500" s="62">
        <v>0</v>
      </c>
      <c r="G1500" s="62">
        <v>0</v>
      </c>
    </row>
    <row r="1501" spans="1:7" s="35" customFormat="1" x14ac:dyDescent="0.25">
      <c r="A1501" s="63" t="s">
        <v>103</v>
      </c>
      <c r="B1501" s="63" t="s">
        <v>6</v>
      </c>
      <c r="C1501" s="63">
        <v>1</v>
      </c>
      <c r="D1501" s="63">
        <v>1</v>
      </c>
      <c r="E1501" s="63">
        <v>0</v>
      </c>
      <c r="F1501" s="63">
        <v>1</v>
      </c>
      <c r="G1501" s="63">
        <v>0</v>
      </c>
    </row>
    <row r="1502" spans="1:7" s="35" customFormat="1" x14ac:dyDescent="0.25">
      <c r="A1502" s="62" t="s">
        <v>103</v>
      </c>
      <c r="B1502" s="62" t="s">
        <v>6</v>
      </c>
      <c r="C1502" s="62">
        <v>7</v>
      </c>
      <c r="D1502" s="62">
        <v>7</v>
      </c>
      <c r="E1502" s="62">
        <v>6</v>
      </c>
      <c r="F1502" s="62">
        <v>1</v>
      </c>
      <c r="G1502" s="62">
        <v>0</v>
      </c>
    </row>
    <row r="1503" spans="1:7" s="35" customFormat="1" x14ac:dyDescent="0.25">
      <c r="A1503" s="35" t="s">
        <v>103</v>
      </c>
      <c r="B1503" s="63" t="s">
        <v>197</v>
      </c>
      <c r="C1503" s="35">
        <v>1</v>
      </c>
      <c r="D1503" s="35">
        <v>1</v>
      </c>
      <c r="E1503" s="35">
        <v>1</v>
      </c>
      <c r="F1503" s="35">
        <v>0</v>
      </c>
      <c r="G1503" s="35">
        <v>0</v>
      </c>
    </row>
    <row r="1504" spans="1:7" s="35" customFormat="1" x14ac:dyDescent="0.25">
      <c r="A1504" s="61" t="s">
        <v>103</v>
      </c>
      <c r="B1504" s="61" t="s">
        <v>197</v>
      </c>
      <c r="C1504" s="61">
        <v>21</v>
      </c>
      <c r="D1504" s="61">
        <v>21</v>
      </c>
      <c r="E1504" s="61">
        <v>21</v>
      </c>
      <c r="F1504" s="61">
        <v>0</v>
      </c>
      <c r="G1504" s="61">
        <v>0</v>
      </c>
    </row>
    <row r="1505" spans="1:7" s="35" customFormat="1" x14ac:dyDescent="0.25">
      <c r="A1505" s="35" t="s">
        <v>103</v>
      </c>
      <c r="B1505" s="63" t="s">
        <v>198</v>
      </c>
      <c r="C1505" s="35">
        <v>1</v>
      </c>
      <c r="D1505" s="35">
        <v>0</v>
      </c>
      <c r="E1505" s="35">
        <v>0</v>
      </c>
      <c r="F1505" s="35">
        <v>0</v>
      </c>
      <c r="G1505" s="35">
        <v>0</v>
      </c>
    </row>
    <row r="1506" spans="1:7" s="35" customFormat="1" x14ac:dyDescent="0.25">
      <c r="A1506" s="61" t="s">
        <v>103</v>
      </c>
      <c r="B1506" s="61" t="s">
        <v>198</v>
      </c>
      <c r="C1506" s="61">
        <v>22</v>
      </c>
      <c r="D1506" s="61">
        <v>22</v>
      </c>
      <c r="E1506" s="61">
        <v>21</v>
      </c>
      <c r="F1506" s="61">
        <v>1</v>
      </c>
      <c r="G1506" s="61">
        <v>0</v>
      </c>
    </row>
    <row r="1507" spans="1:7" s="35" customFormat="1" x14ac:dyDescent="0.25">
      <c r="A1507" s="35" t="s">
        <v>103</v>
      </c>
      <c r="B1507" s="63" t="s">
        <v>196</v>
      </c>
      <c r="C1507" s="35">
        <v>1</v>
      </c>
      <c r="D1507" s="35">
        <v>1</v>
      </c>
      <c r="E1507" s="35">
        <v>0</v>
      </c>
      <c r="F1507" s="35">
        <v>1</v>
      </c>
      <c r="G1507" s="35">
        <v>0</v>
      </c>
    </row>
    <row r="1508" spans="1:7" s="35" customFormat="1" x14ac:dyDescent="0.25">
      <c r="A1508" s="61" t="s">
        <v>103</v>
      </c>
      <c r="B1508" s="61" t="s">
        <v>196</v>
      </c>
      <c r="C1508" s="61">
        <v>8</v>
      </c>
      <c r="D1508" s="61">
        <v>8</v>
      </c>
      <c r="E1508" s="61">
        <v>8</v>
      </c>
      <c r="F1508" s="61">
        <v>0</v>
      </c>
      <c r="G1508" s="61">
        <v>0</v>
      </c>
    </row>
    <row r="1509" spans="1:7" s="35" customFormat="1" x14ac:dyDescent="0.25">
      <c r="A1509" s="35" t="s">
        <v>103</v>
      </c>
      <c r="B1509" s="35" t="s">
        <v>182</v>
      </c>
      <c r="C1509" s="35">
        <v>3</v>
      </c>
      <c r="D1509" s="35">
        <v>3</v>
      </c>
      <c r="E1509" s="35">
        <v>3</v>
      </c>
      <c r="F1509" s="35">
        <v>0</v>
      </c>
      <c r="G1509" s="35">
        <v>0</v>
      </c>
    </row>
    <row r="1510" spans="1:7" s="35" customFormat="1" x14ac:dyDescent="0.25">
      <c r="A1510" s="61" t="s">
        <v>103</v>
      </c>
      <c r="B1510" s="61" t="s">
        <v>182</v>
      </c>
      <c r="C1510" s="61">
        <v>1</v>
      </c>
      <c r="D1510" s="61">
        <v>1</v>
      </c>
      <c r="E1510" s="61">
        <v>1</v>
      </c>
      <c r="F1510" s="61">
        <v>0</v>
      </c>
      <c r="G1510" s="61">
        <v>0</v>
      </c>
    </row>
    <row r="1511" spans="1:7" s="35" customFormat="1" x14ac:dyDescent="0.25">
      <c r="A1511" s="61" t="s">
        <v>103</v>
      </c>
      <c r="B1511" s="61" t="s">
        <v>11</v>
      </c>
      <c r="C1511" s="61">
        <v>2</v>
      </c>
      <c r="D1511" s="61">
        <v>2</v>
      </c>
      <c r="E1511" s="61">
        <v>2</v>
      </c>
      <c r="F1511" s="61">
        <v>0</v>
      </c>
      <c r="G1511" s="61">
        <v>0</v>
      </c>
    </row>
    <row r="1512" spans="1:7" s="35" customFormat="1" x14ac:dyDescent="0.25">
      <c r="A1512" s="35" t="s">
        <v>103</v>
      </c>
      <c r="B1512" s="35" t="s">
        <v>13</v>
      </c>
      <c r="C1512" s="35">
        <v>1</v>
      </c>
      <c r="D1512" s="35">
        <v>1</v>
      </c>
      <c r="E1512" s="35">
        <v>1</v>
      </c>
      <c r="F1512" s="35">
        <v>0</v>
      </c>
      <c r="G1512" s="35">
        <v>0</v>
      </c>
    </row>
    <row r="1513" spans="1:7" s="35" customFormat="1" x14ac:dyDescent="0.25">
      <c r="A1513" s="61" t="s">
        <v>103</v>
      </c>
      <c r="B1513" s="61" t="s">
        <v>13</v>
      </c>
      <c r="C1513" s="61">
        <v>11</v>
      </c>
      <c r="D1513" s="61">
        <v>11</v>
      </c>
      <c r="E1513" s="61">
        <v>11</v>
      </c>
      <c r="F1513" s="61">
        <v>0</v>
      </c>
      <c r="G1513" s="61">
        <v>0</v>
      </c>
    </row>
    <row r="1514" spans="1:7" s="35" customFormat="1" x14ac:dyDescent="0.25">
      <c r="A1514" s="63" t="s">
        <v>103</v>
      </c>
      <c r="B1514" s="63" t="s">
        <v>15</v>
      </c>
      <c r="C1514" s="63">
        <v>1</v>
      </c>
      <c r="D1514" s="63">
        <v>1</v>
      </c>
      <c r="E1514" s="63">
        <v>1</v>
      </c>
      <c r="F1514" s="63">
        <v>0</v>
      </c>
      <c r="G1514" s="63">
        <v>0</v>
      </c>
    </row>
    <row r="1515" spans="1:7" s="35" customFormat="1" x14ac:dyDescent="0.25">
      <c r="A1515" s="62" t="s">
        <v>103</v>
      </c>
      <c r="B1515" s="62" t="s">
        <v>15</v>
      </c>
      <c r="C1515" s="62">
        <v>4</v>
      </c>
      <c r="D1515" s="62">
        <v>4</v>
      </c>
      <c r="E1515" s="62">
        <v>4</v>
      </c>
      <c r="F1515" s="62">
        <v>0</v>
      </c>
      <c r="G1515" s="62">
        <v>0</v>
      </c>
    </row>
    <row r="1516" spans="1:7" s="35" customFormat="1" x14ac:dyDescent="0.25">
      <c r="A1516" s="62" t="s">
        <v>187</v>
      </c>
      <c r="B1516" s="62" t="s">
        <v>6</v>
      </c>
      <c r="C1516" s="62">
        <v>4</v>
      </c>
      <c r="D1516" s="62">
        <v>4</v>
      </c>
      <c r="E1516" s="62">
        <v>4</v>
      </c>
      <c r="F1516" s="62">
        <v>0</v>
      </c>
      <c r="G1516" s="62">
        <v>0</v>
      </c>
    </row>
    <row r="1517" spans="1:7" s="35" customFormat="1" x14ac:dyDescent="0.25">
      <c r="A1517" s="61" t="s">
        <v>187</v>
      </c>
      <c r="B1517" s="61" t="s">
        <v>197</v>
      </c>
      <c r="C1517" s="61">
        <v>1</v>
      </c>
      <c r="D1517" s="61">
        <v>1</v>
      </c>
      <c r="E1517" s="61">
        <v>1</v>
      </c>
      <c r="F1517" s="61">
        <v>0</v>
      </c>
      <c r="G1517" s="61">
        <v>0</v>
      </c>
    </row>
    <row r="1518" spans="1:7" s="35" customFormat="1" x14ac:dyDescent="0.25">
      <c r="A1518" s="35" t="s">
        <v>187</v>
      </c>
      <c r="B1518" s="63" t="s">
        <v>198</v>
      </c>
      <c r="C1518" s="35">
        <v>1</v>
      </c>
      <c r="D1518" s="35">
        <v>0</v>
      </c>
      <c r="E1518" s="35">
        <v>0</v>
      </c>
      <c r="F1518" s="35">
        <v>0</v>
      </c>
      <c r="G1518" s="35">
        <v>0</v>
      </c>
    </row>
    <row r="1519" spans="1:7" s="35" customFormat="1" x14ac:dyDescent="0.25">
      <c r="A1519" s="61" t="s">
        <v>187</v>
      </c>
      <c r="B1519" s="61" t="s">
        <v>198</v>
      </c>
      <c r="C1519" s="61">
        <v>10</v>
      </c>
      <c r="D1519" s="61">
        <v>9</v>
      </c>
      <c r="E1519" s="61">
        <v>6</v>
      </c>
      <c r="F1519" s="61">
        <v>3</v>
      </c>
      <c r="G1519" s="61">
        <v>0</v>
      </c>
    </row>
    <row r="1520" spans="1:7" s="35" customFormat="1" x14ac:dyDescent="0.25">
      <c r="A1520" s="35" t="s">
        <v>187</v>
      </c>
      <c r="B1520" s="63" t="s">
        <v>196</v>
      </c>
      <c r="C1520" s="35">
        <v>1</v>
      </c>
      <c r="D1520" s="35">
        <v>0</v>
      </c>
      <c r="E1520" s="35">
        <v>0</v>
      </c>
      <c r="F1520" s="35">
        <v>0</v>
      </c>
      <c r="G1520" s="35">
        <v>0</v>
      </c>
    </row>
    <row r="1521" spans="1:7" s="35" customFormat="1" x14ac:dyDescent="0.25">
      <c r="A1521" s="61" t="s">
        <v>187</v>
      </c>
      <c r="B1521" s="61" t="s">
        <v>196</v>
      </c>
      <c r="C1521" s="61">
        <v>6</v>
      </c>
      <c r="D1521" s="61">
        <v>5</v>
      </c>
      <c r="E1521" s="61">
        <v>5</v>
      </c>
      <c r="F1521" s="61">
        <v>0</v>
      </c>
      <c r="G1521" s="61">
        <v>0</v>
      </c>
    </row>
    <row r="1522" spans="1:7" s="35" customFormat="1" x14ac:dyDescent="0.25">
      <c r="A1522" s="61" t="s">
        <v>187</v>
      </c>
      <c r="B1522" s="61" t="s">
        <v>11</v>
      </c>
      <c r="C1522" s="61">
        <v>3</v>
      </c>
      <c r="D1522" s="61">
        <v>2</v>
      </c>
      <c r="E1522" s="61">
        <v>1</v>
      </c>
      <c r="F1522" s="61">
        <v>1</v>
      </c>
      <c r="G1522" s="61">
        <v>0</v>
      </c>
    </row>
    <row r="1523" spans="1:7" s="35" customFormat="1" x14ac:dyDescent="0.25">
      <c r="A1523" s="61" t="s">
        <v>187</v>
      </c>
      <c r="B1523" s="61" t="s">
        <v>12</v>
      </c>
      <c r="C1523" s="61">
        <v>2</v>
      </c>
      <c r="D1523" s="61">
        <v>2</v>
      </c>
      <c r="E1523" s="61">
        <v>2</v>
      </c>
      <c r="F1523" s="61">
        <v>0</v>
      </c>
      <c r="G1523" s="61">
        <v>0</v>
      </c>
    </row>
    <row r="1524" spans="1:7" s="35" customFormat="1" x14ac:dyDescent="0.25">
      <c r="A1524" s="61" t="s">
        <v>187</v>
      </c>
      <c r="B1524" s="61" t="s">
        <v>13</v>
      </c>
      <c r="C1524" s="61">
        <v>6</v>
      </c>
      <c r="D1524" s="61">
        <v>5</v>
      </c>
      <c r="E1524" s="61">
        <v>2</v>
      </c>
      <c r="F1524" s="61">
        <v>3</v>
      </c>
      <c r="G1524" s="61">
        <v>0</v>
      </c>
    </row>
    <row r="1525" spans="1:7" s="35" customFormat="1" x14ac:dyDescent="0.25">
      <c r="A1525" s="62" t="s">
        <v>187</v>
      </c>
      <c r="B1525" s="62" t="s">
        <v>15</v>
      </c>
      <c r="C1525" s="62">
        <v>4</v>
      </c>
      <c r="D1525" s="62">
        <v>4</v>
      </c>
      <c r="E1525" s="62">
        <v>3</v>
      </c>
      <c r="F1525" s="62">
        <v>1</v>
      </c>
      <c r="G1525" s="62">
        <v>0</v>
      </c>
    </row>
    <row r="1526" spans="1:7" s="35" customFormat="1" x14ac:dyDescent="0.25">
      <c r="A1526" s="62" t="s">
        <v>104</v>
      </c>
      <c r="B1526" s="62" t="s">
        <v>199</v>
      </c>
      <c r="C1526" s="62">
        <v>1</v>
      </c>
      <c r="D1526" s="62">
        <v>1</v>
      </c>
      <c r="E1526" s="62">
        <v>1</v>
      </c>
      <c r="F1526" s="62">
        <v>0</v>
      </c>
      <c r="G1526" s="62">
        <v>0</v>
      </c>
    </row>
    <row r="1527" spans="1:7" s="35" customFormat="1" x14ac:dyDescent="0.25">
      <c r="A1527" s="63" t="s">
        <v>104</v>
      </c>
      <c r="B1527" s="63" t="s">
        <v>1</v>
      </c>
      <c r="C1527" s="63">
        <v>1</v>
      </c>
      <c r="D1527" s="63">
        <v>0</v>
      </c>
      <c r="E1527" s="63">
        <v>0</v>
      </c>
      <c r="F1527" s="63">
        <v>0</v>
      </c>
      <c r="G1527" s="63">
        <v>0</v>
      </c>
    </row>
    <row r="1528" spans="1:7" s="35" customFormat="1" x14ac:dyDescent="0.25">
      <c r="A1528" s="62" t="s">
        <v>104</v>
      </c>
      <c r="B1528" s="62" t="s">
        <v>1</v>
      </c>
      <c r="C1528" s="62">
        <v>9</v>
      </c>
      <c r="D1528" s="62">
        <v>9</v>
      </c>
      <c r="E1528" s="62">
        <v>8</v>
      </c>
      <c r="F1528" s="62">
        <v>1</v>
      </c>
      <c r="G1528" s="62">
        <v>0</v>
      </c>
    </row>
    <row r="1529" spans="1:7" s="35" customFormat="1" x14ac:dyDescent="0.25">
      <c r="A1529" s="63" t="s">
        <v>104</v>
      </c>
      <c r="B1529" s="63" t="s">
        <v>6</v>
      </c>
      <c r="C1529" s="63">
        <v>4</v>
      </c>
      <c r="D1529" s="63">
        <v>3</v>
      </c>
      <c r="E1529" s="63">
        <v>2</v>
      </c>
      <c r="F1529" s="63">
        <v>1</v>
      </c>
      <c r="G1529" s="63">
        <v>0</v>
      </c>
    </row>
    <row r="1530" spans="1:7" s="35" customFormat="1" x14ac:dyDescent="0.25">
      <c r="A1530" s="62" t="s">
        <v>104</v>
      </c>
      <c r="B1530" s="62" t="s">
        <v>6</v>
      </c>
      <c r="C1530" s="62">
        <v>37</v>
      </c>
      <c r="D1530" s="62">
        <v>37</v>
      </c>
      <c r="E1530" s="62">
        <v>35</v>
      </c>
      <c r="F1530" s="62">
        <v>2</v>
      </c>
      <c r="G1530" s="62">
        <v>0</v>
      </c>
    </row>
    <row r="1531" spans="1:7" s="35" customFormat="1" x14ac:dyDescent="0.25">
      <c r="A1531" s="35" t="s">
        <v>104</v>
      </c>
      <c r="B1531" s="63" t="s">
        <v>197</v>
      </c>
      <c r="C1531" s="35">
        <v>4</v>
      </c>
      <c r="D1531" s="35">
        <v>4</v>
      </c>
      <c r="E1531" s="35">
        <v>2</v>
      </c>
      <c r="F1531" s="35">
        <v>2</v>
      </c>
      <c r="G1531" s="35">
        <v>0</v>
      </c>
    </row>
    <row r="1532" spans="1:7" s="35" customFormat="1" x14ac:dyDescent="0.25">
      <c r="A1532" s="61" t="s">
        <v>104</v>
      </c>
      <c r="B1532" s="61" t="s">
        <v>197</v>
      </c>
      <c r="C1532" s="61">
        <v>19</v>
      </c>
      <c r="D1532" s="61">
        <v>19</v>
      </c>
      <c r="E1532" s="61">
        <v>17</v>
      </c>
      <c r="F1532" s="61">
        <v>2</v>
      </c>
      <c r="G1532" s="61">
        <v>0</v>
      </c>
    </row>
    <row r="1533" spans="1:7" s="35" customFormat="1" x14ac:dyDescent="0.25">
      <c r="A1533" s="35" t="s">
        <v>104</v>
      </c>
      <c r="B1533" s="63" t="s">
        <v>198</v>
      </c>
      <c r="C1533" s="35">
        <v>14</v>
      </c>
      <c r="D1533" s="35">
        <v>6</v>
      </c>
      <c r="E1533" s="35">
        <v>5</v>
      </c>
      <c r="F1533" s="35">
        <v>1</v>
      </c>
      <c r="G1533" s="35">
        <v>0</v>
      </c>
    </row>
    <row r="1534" spans="1:7" s="35" customFormat="1" x14ac:dyDescent="0.25">
      <c r="A1534" s="61" t="s">
        <v>104</v>
      </c>
      <c r="B1534" s="61" t="s">
        <v>198</v>
      </c>
      <c r="C1534" s="61">
        <v>64</v>
      </c>
      <c r="D1534" s="61">
        <v>59</v>
      </c>
      <c r="E1534" s="61">
        <v>51</v>
      </c>
      <c r="F1534" s="61">
        <v>8</v>
      </c>
      <c r="G1534" s="61">
        <v>0</v>
      </c>
    </row>
    <row r="1535" spans="1:7" s="35" customFormat="1" x14ac:dyDescent="0.25">
      <c r="A1535" s="35" t="s">
        <v>104</v>
      </c>
      <c r="B1535" s="63" t="s">
        <v>196</v>
      </c>
      <c r="C1535" s="35">
        <v>17</v>
      </c>
      <c r="D1535" s="35">
        <v>17</v>
      </c>
      <c r="E1535" s="35">
        <v>12</v>
      </c>
      <c r="F1535" s="35">
        <v>5</v>
      </c>
      <c r="G1535" s="35">
        <v>0</v>
      </c>
    </row>
    <row r="1536" spans="1:7" s="35" customFormat="1" x14ac:dyDescent="0.25">
      <c r="A1536" s="61" t="s">
        <v>104</v>
      </c>
      <c r="B1536" s="61" t="s">
        <v>196</v>
      </c>
      <c r="C1536" s="61">
        <v>52</v>
      </c>
      <c r="D1536" s="61">
        <v>51</v>
      </c>
      <c r="E1536" s="61">
        <v>46</v>
      </c>
      <c r="F1536" s="61">
        <v>5</v>
      </c>
      <c r="G1536" s="61">
        <v>0</v>
      </c>
    </row>
    <row r="1537" spans="1:7" s="35" customFormat="1" x14ac:dyDescent="0.25">
      <c r="A1537" s="61" t="s">
        <v>104</v>
      </c>
      <c r="B1537" s="61" t="s">
        <v>182</v>
      </c>
      <c r="C1537" s="61">
        <v>1</v>
      </c>
      <c r="D1537" s="61">
        <v>1</v>
      </c>
      <c r="E1537" s="61">
        <v>1</v>
      </c>
      <c r="F1537" s="61">
        <v>0</v>
      </c>
      <c r="G1537" s="61">
        <v>0</v>
      </c>
    </row>
    <row r="1538" spans="1:7" s="35" customFormat="1" x14ac:dyDescent="0.25">
      <c r="A1538" s="35" t="s">
        <v>104</v>
      </c>
      <c r="B1538" s="35" t="s">
        <v>10</v>
      </c>
      <c r="C1538" s="35">
        <v>1</v>
      </c>
      <c r="D1538" s="35">
        <v>1</v>
      </c>
      <c r="E1538" s="35">
        <v>1</v>
      </c>
      <c r="F1538" s="35">
        <v>0</v>
      </c>
      <c r="G1538" s="35">
        <v>0</v>
      </c>
    </row>
    <row r="1539" spans="1:7" s="35" customFormat="1" x14ac:dyDescent="0.25">
      <c r="A1539" s="61" t="s">
        <v>104</v>
      </c>
      <c r="B1539" s="61" t="s">
        <v>10</v>
      </c>
      <c r="C1539" s="61">
        <v>2</v>
      </c>
      <c r="D1539" s="61">
        <v>2</v>
      </c>
      <c r="E1539" s="61">
        <v>0</v>
      </c>
      <c r="F1539" s="61">
        <v>2</v>
      </c>
      <c r="G1539" s="61">
        <v>0</v>
      </c>
    </row>
    <row r="1540" spans="1:7" s="35" customFormat="1" x14ac:dyDescent="0.25">
      <c r="A1540" s="35" t="s">
        <v>104</v>
      </c>
      <c r="B1540" s="35" t="s">
        <v>11</v>
      </c>
      <c r="C1540" s="35">
        <v>1</v>
      </c>
      <c r="D1540" s="35">
        <v>1</v>
      </c>
      <c r="E1540" s="35">
        <v>1</v>
      </c>
      <c r="F1540" s="35">
        <v>0</v>
      </c>
      <c r="G1540" s="35">
        <v>0</v>
      </c>
    </row>
    <row r="1541" spans="1:7" s="35" customFormat="1" x14ac:dyDescent="0.25">
      <c r="A1541" s="61" t="s">
        <v>104</v>
      </c>
      <c r="B1541" s="61" t="s">
        <v>11</v>
      </c>
      <c r="C1541" s="61">
        <v>6</v>
      </c>
      <c r="D1541" s="61">
        <v>6</v>
      </c>
      <c r="E1541" s="61">
        <v>4</v>
      </c>
      <c r="F1541" s="61">
        <v>2</v>
      </c>
      <c r="G1541" s="61">
        <v>0</v>
      </c>
    </row>
    <row r="1542" spans="1:7" s="35" customFormat="1" x14ac:dyDescent="0.25">
      <c r="A1542" s="35" t="s">
        <v>104</v>
      </c>
      <c r="B1542" s="35" t="s">
        <v>12</v>
      </c>
      <c r="C1542" s="35">
        <v>3</v>
      </c>
      <c r="D1542" s="35">
        <v>2</v>
      </c>
      <c r="E1542" s="35">
        <v>1</v>
      </c>
      <c r="F1542" s="35">
        <v>1</v>
      </c>
      <c r="G1542" s="35">
        <v>0</v>
      </c>
    </row>
    <row r="1543" spans="1:7" s="35" customFormat="1" x14ac:dyDescent="0.25">
      <c r="A1543" s="61" t="s">
        <v>104</v>
      </c>
      <c r="B1543" s="61" t="s">
        <v>12</v>
      </c>
      <c r="C1543" s="61">
        <v>1</v>
      </c>
      <c r="D1543" s="61">
        <v>1</v>
      </c>
      <c r="E1543" s="61">
        <v>1</v>
      </c>
      <c r="F1543" s="61">
        <v>0</v>
      </c>
      <c r="G1543" s="61">
        <v>0</v>
      </c>
    </row>
    <row r="1544" spans="1:7" s="35" customFormat="1" x14ac:dyDescent="0.25">
      <c r="A1544" s="35" t="s">
        <v>104</v>
      </c>
      <c r="B1544" s="35" t="s">
        <v>13</v>
      </c>
      <c r="C1544" s="35">
        <v>5</v>
      </c>
      <c r="D1544" s="35">
        <v>5</v>
      </c>
      <c r="E1544" s="35">
        <v>5</v>
      </c>
      <c r="F1544" s="35">
        <v>0</v>
      </c>
      <c r="G1544" s="35">
        <v>0</v>
      </c>
    </row>
    <row r="1545" spans="1:7" s="35" customFormat="1" x14ac:dyDescent="0.25">
      <c r="A1545" s="61" t="s">
        <v>104</v>
      </c>
      <c r="B1545" s="61" t="s">
        <v>13</v>
      </c>
      <c r="C1545" s="61">
        <v>38</v>
      </c>
      <c r="D1545" s="61">
        <v>38</v>
      </c>
      <c r="E1545" s="61">
        <v>31</v>
      </c>
      <c r="F1545" s="61">
        <v>7</v>
      </c>
      <c r="G1545" s="61">
        <v>0</v>
      </c>
    </row>
    <row r="1546" spans="1:7" s="35" customFormat="1" x14ac:dyDescent="0.25">
      <c r="A1546" s="62" t="s">
        <v>158</v>
      </c>
      <c r="B1546" s="62" t="s">
        <v>1</v>
      </c>
      <c r="C1546" s="62">
        <v>4</v>
      </c>
      <c r="D1546" s="62">
        <v>4</v>
      </c>
      <c r="E1546" s="62">
        <v>4</v>
      </c>
      <c r="F1546" s="62">
        <v>0</v>
      </c>
      <c r="G1546" s="62">
        <v>0</v>
      </c>
    </row>
    <row r="1547" spans="1:7" s="35" customFormat="1" x14ac:dyDescent="0.25">
      <c r="A1547" s="62" t="s">
        <v>158</v>
      </c>
      <c r="B1547" s="62" t="s">
        <v>181</v>
      </c>
      <c r="C1547" s="62">
        <v>2</v>
      </c>
      <c r="D1547" s="62">
        <v>0</v>
      </c>
      <c r="E1547" s="62">
        <v>0</v>
      </c>
      <c r="F1547" s="62">
        <v>0</v>
      </c>
      <c r="G1547" s="62">
        <v>0</v>
      </c>
    </row>
    <row r="1548" spans="1:7" s="35" customFormat="1" x14ac:dyDescent="0.25">
      <c r="A1548" s="62" t="s">
        <v>158</v>
      </c>
      <c r="B1548" s="62" t="s">
        <v>6</v>
      </c>
      <c r="C1548" s="62">
        <v>9</v>
      </c>
      <c r="D1548" s="62">
        <v>9</v>
      </c>
      <c r="E1548" s="62">
        <v>8</v>
      </c>
      <c r="F1548" s="62">
        <v>1</v>
      </c>
      <c r="G1548" s="62">
        <v>0</v>
      </c>
    </row>
    <row r="1549" spans="1:7" s="35" customFormat="1" x14ac:dyDescent="0.25">
      <c r="A1549" s="35" t="s">
        <v>158</v>
      </c>
      <c r="B1549" s="63" t="s">
        <v>197</v>
      </c>
      <c r="C1549" s="35">
        <v>2</v>
      </c>
      <c r="D1549" s="35">
        <v>2</v>
      </c>
      <c r="E1549" s="35">
        <v>2</v>
      </c>
      <c r="F1549" s="35">
        <v>0</v>
      </c>
      <c r="G1549" s="35">
        <v>0</v>
      </c>
    </row>
    <row r="1550" spans="1:7" s="35" customFormat="1" x14ac:dyDescent="0.25">
      <c r="A1550" s="61" t="s">
        <v>158</v>
      </c>
      <c r="B1550" s="61" t="s">
        <v>197</v>
      </c>
      <c r="C1550" s="61">
        <v>12</v>
      </c>
      <c r="D1550" s="61">
        <v>12</v>
      </c>
      <c r="E1550" s="61">
        <v>7</v>
      </c>
      <c r="F1550" s="61">
        <v>5</v>
      </c>
      <c r="G1550" s="61">
        <v>0</v>
      </c>
    </row>
    <row r="1551" spans="1:7" s="35" customFormat="1" x14ac:dyDescent="0.25">
      <c r="A1551" s="35" t="s">
        <v>158</v>
      </c>
      <c r="B1551" s="63" t="s">
        <v>198</v>
      </c>
      <c r="C1551" s="35">
        <v>1</v>
      </c>
      <c r="D1551" s="35">
        <v>1</v>
      </c>
      <c r="E1551" s="35">
        <v>1</v>
      </c>
      <c r="F1551" s="35">
        <v>0</v>
      </c>
      <c r="G1551" s="35">
        <v>0</v>
      </c>
    </row>
    <row r="1552" spans="1:7" s="35" customFormat="1" x14ac:dyDescent="0.25">
      <c r="A1552" s="61" t="s">
        <v>158</v>
      </c>
      <c r="B1552" s="61" t="s">
        <v>198</v>
      </c>
      <c r="C1552" s="61">
        <v>16</v>
      </c>
      <c r="D1552" s="61">
        <v>15</v>
      </c>
      <c r="E1552" s="61">
        <v>13</v>
      </c>
      <c r="F1552" s="61">
        <v>2</v>
      </c>
      <c r="G1552" s="61">
        <v>0</v>
      </c>
    </row>
    <row r="1553" spans="1:7" s="35" customFormat="1" x14ac:dyDescent="0.25">
      <c r="A1553" s="35" t="s">
        <v>158</v>
      </c>
      <c r="B1553" s="63" t="s">
        <v>196</v>
      </c>
      <c r="C1553" s="35">
        <v>2</v>
      </c>
      <c r="D1553" s="35">
        <v>2</v>
      </c>
      <c r="E1553" s="35">
        <v>2</v>
      </c>
      <c r="F1553" s="35">
        <v>0</v>
      </c>
      <c r="G1553" s="35">
        <v>0</v>
      </c>
    </row>
    <row r="1554" spans="1:7" s="35" customFormat="1" x14ac:dyDescent="0.25">
      <c r="A1554" s="61" t="s">
        <v>158</v>
      </c>
      <c r="B1554" s="61" t="s">
        <v>196</v>
      </c>
      <c r="C1554" s="61">
        <v>15</v>
      </c>
      <c r="D1554" s="61">
        <v>15</v>
      </c>
      <c r="E1554" s="61">
        <v>14</v>
      </c>
      <c r="F1554" s="61">
        <v>1</v>
      </c>
      <c r="G1554" s="61">
        <v>0</v>
      </c>
    </row>
    <row r="1555" spans="1:7" s="35" customFormat="1" x14ac:dyDescent="0.25">
      <c r="A1555" s="61" t="s">
        <v>158</v>
      </c>
      <c r="B1555" s="61" t="s">
        <v>182</v>
      </c>
      <c r="C1555" s="61">
        <v>4</v>
      </c>
      <c r="D1555" s="61">
        <v>4</v>
      </c>
      <c r="E1555" s="61">
        <v>4</v>
      </c>
      <c r="F1555" s="61">
        <v>0</v>
      </c>
      <c r="G1555" s="61">
        <v>0</v>
      </c>
    </row>
    <row r="1556" spans="1:7" s="35" customFormat="1" x14ac:dyDescent="0.25">
      <c r="A1556" s="61" t="s">
        <v>158</v>
      </c>
      <c r="B1556" s="61" t="s">
        <v>11</v>
      </c>
      <c r="C1556" s="61">
        <v>4</v>
      </c>
      <c r="D1556" s="61">
        <v>4</v>
      </c>
      <c r="E1556" s="61">
        <v>4</v>
      </c>
      <c r="F1556" s="61">
        <v>0</v>
      </c>
      <c r="G1556" s="61">
        <v>0</v>
      </c>
    </row>
    <row r="1557" spans="1:7" s="35" customFormat="1" x14ac:dyDescent="0.25">
      <c r="A1557" s="61" t="s">
        <v>158</v>
      </c>
      <c r="B1557" s="61" t="s">
        <v>12</v>
      </c>
      <c r="C1557" s="61">
        <v>3</v>
      </c>
      <c r="D1557" s="61">
        <v>3</v>
      </c>
      <c r="E1557" s="61">
        <v>3</v>
      </c>
      <c r="F1557" s="61">
        <v>0</v>
      </c>
      <c r="G1557" s="61">
        <v>0</v>
      </c>
    </row>
    <row r="1558" spans="1:7" s="35" customFormat="1" x14ac:dyDescent="0.25">
      <c r="A1558" s="35" t="s">
        <v>158</v>
      </c>
      <c r="B1558" s="35" t="s">
        <v>13</v>
      </c>
      <c r="C1558" s="35">
        <v>2</v>
      </c>
      <c r="D1558" s="35">
        <v>2</v>
      </c>
      <c r="E1558" s="35">
        <v>2</v>
      </c>
      <c r="F1558" s="35">
        <v>0</v>
      </c>
      <c r="G1558" s="35">
        <v>0</v>
      </c>
    </row>
    <row r="1559" spans="1:7" s="35" customFormat="1" x14ac:dyDescent="0.25">
      <c r="A1559" s="61" t="s">
        <v>158</v>
      </c>
      <c r="B1559" s="61" t="s">
        <v>13</v>
      </c>
      <c r="C1559" s="61">
        <v>26</v>
      </c>
      <c r="D1559" s="61">
        <v>26</v>
      </c>
      <c r="E1559" s="61">
        <v>21</v>
      </c>
      <c r="F1559" s="61">
        <v>5</v>
      </c>
      <c r="G1559" s="61">
        <v>0</v>
      </c>
    </row>
    <row r="1560" spans="1:7" s="35" customFormat="1" x14ac:dyDescent="0.25">
      <c r="A1560" s="63" t="s">
        <v>105</v>
      </c>
      <c r="B1560" s="63" t="s">
        <v>6</v>
      </c>
      <c r="C1560" s="63">
        <v>1</v>
      </c>
      <c r="D1560" s="63">
        <v>1</v>
      </c>
      <c r="E1560" s="63">
        <v>0</v>
      </c>
      <c r="F1560" s="63">
        <v>1</v>
      </c>
      <c r="G1560" s="63">
        <v>0</v>
      </c>
    </row>
    <row r="1561" spans="1:7" s="35" customFormat="1" x14ac:dyDescent="0.25">
      <c r="A1561" s="62" t="s">
        <v>105</v>
      </c>
      <c r="B1561" s="62" t="s">
        <v>6</v>
      </c>
      <c r="C1561" s="62">
        <v>13</v>
      </c>
      <c r="D1561" s="62">
        <v>13</v>
      </c>
      <c r="E1561" s="62">
        <v>13</v>
      </c>
      <c r="F1561" s="62">
        <v>0</v>
      </c>
      <c r="G1561" s="62">
        <v>0</v>
      </c>
    </row>
    <row r="1562" spans="1:7" s="35" customFormat="1" x14ac:dyDescent="0.25">
      <c r="A1562" s="35" t="s">
        <v>105</v>
      </c>
      <c r="B1562" s="63" t="s">
        <v>197</v>
      </c>
      <c r="C1562" s="35">
        <v>2</v>
      </c>
      <c r="D1562" s="35">
        <v>2</v>
      </c>
      <c r="E1562" s="35">
        <v>2</v>
      </c>
      <c r="F1562" s="35">
        <v>0</v>
      </c>
      <c r="G1562" s="35">
        <v>0</v>
      </c>
    </row>
    <row r="1563" spans="1:7" s="35" customFormat="1" x14ac:dyDescent="0.25">
      <c r="A1563" s="61" t="s">
        <v>105</v>
      </c>
      <c r="B1563" s="61" t="s">
        <v>197</v>
      </c>
      <c r="C1563" s="61">
        <v>16</v>
      </c>
      <c r="D1563" s="61">
        <v>15</v>
      </c>
      <c r="E1563" s="61">
        <v>12</v>
      </c>
      <c r="F1563" s="61">
        <v>3</v>
      </c>
      <c r="G1563" s="61">
        <v>1</v>
      </c>
    </row>
    <row r="1564" spans="1:7" s="35" customFormat="1" x14ac:dyDescent="0.25">
      <c r="A1564" s="35" t="s">
        <v>105</v>
      </c>
      <c r="B1564" s="63" t="s">
        <v>198</v>
      </c>
      <c r="C1564" s="35">
        <v>1</v>
      </c>
      <c r="D1564" s="35">
        <v>0</v>
      </c>
      <c r="E1564" s="35">
        <v>0</v>
      </c>
      <c r="F1564" s="35">
        <v>0</v>
      </c>
      <c r="G1564" s="35">
        <v>0</v>
      </c>
    </row>
    <row r="1565" spans="1:7" s="35" customFormat="1" x14ac:dyDescent="0.25">
      <c r="A1565" s="61" t="s">
        <v>105</v>
      </c>
      <c r="B1565" s="61" t="s">
        <v>198</v>
      </c>
      <c r="C1565" s="61">
        <v>16</v>
      </c>
      <c r="D1565" s="61">
        <v>16</v>
      </c>
      <c r="E1565" s="61">
        <v>16</v>
      </c>
      <c r="F1565" s="61">
        <v>0</v>
      </c>
      <c r="G1565" s="61">
        <v>0</v>
      </c>
    </row>
    <row r="1566" spans="1:7" s="35" customFormat="1" x14ac:dyDescent="0.25">
      <c r="A1566" s="35" t="s">
        <v>105</v>
      </c>
      <c r="B1566" s="63" t="s">
        <v>196</v>
      </c>
      <c r="C1566" s="35">
        <v>1</v>
      </c>
      <c r="D1566" s="35">
        <v>1</v>
      </c>
      <c r="E1566" s="35">
        <v>1</v>
      </c>
      <c r="F1566" s="35">
        <v>0</v>
      </c>
      <c r="G1566" s="35">
        <v>0</v>
      </c>
    </row>
    <row r="1567" spans="1:7" s="35" customFormat="1" x14ac:dyDescent="0.25">
      <c r="A1567" s="61" t="s">
        <v>105</v>
      </c>
      <c r="B1567" s="61" t="s">
        <v>196</v>
      </c>
      <c r="C1567" s="61">
        <v>11</v>
      </c>
      <c r="D1567" s="61">
        <v>11</v>
      </c>
      <c r="E1567" s="61">
        <v>10</v>
      </c>
      <c r="F1567" s="61">
        <v>1</v>
      </c>
      <c r="G1567" s="61">
        <v>0</v>
      </c>
    </row>
    <row r="1568" spans="1:7" s="35" customFormat="1" x14ac:dyDescent="0.25">
      <c r="A1568" s="35" t="s">
        <v>105</v>
      </c>
      <c r="B1568" s="35" t="s">
        <v>182</v>
      </c>
      <c r="C1568" s="35">
        <v>1</v>
      </c>
      <c r="D1568" s="35">
        <v>0</v>
      </c>
      <c r="E1568" s="35">
        <v>0</v>
      </c>
      <c r="F1568" s="35">
        <v>0</v>
      </c>
      <c r="G1568" s="35">
        <v>0</v>
      </c>
    </row>
    <row r="1569" spans="1:7" s="35" customFormat="1" x14ac:dyDescent="0.25">
      <c r="A1569" s="61" t="s">
        <v>105</v>
      </c>
      <c r="B1569" s="61" t="s">
        <v>182</v>
      </c>
      <c r="C1569" s="61">
        <v>7</v>
      </c>
      <c r="D1569" s="61">
        <v>7</v>
      </c>
      <c r="E1569" s="61">
        <v>7</v>
      </c>
      <c r="F1569" s="61">
        <v>0</v>
      </c>
      <c r="G1569" s="61">
        <v>0</v>
      </c>
    </row>
    <row r="1570" spans="1:7" s="35" customFormat="1" x14ac:dyDescent="0.25">
      <c r="A1570" s="61" t="s">
        <v>105</v>
      </c>
      <c r="B1570" s="61" t="s">
        <v>10</v>
      </c>
      <c r="C1570" s="61">
        <v>2</v>
      </c>
      <c r="D1570" s="61">
        <v>2</v>
      </c>
      <c r="E1570" s="61">
        <v>2</v>
      </c>
      <c r="F1570" s="61">
        <v>0</v>
      </c>
      <c r="G1570" s="61">
        <v>0</v>
      </c>
    </row>
    <row r="1571" spans="1:7" s="35" customFormat="1" x14ac:dyDescent="0.25">
      <c r="A1571" s="61" t="s">
        <v>105</v>
      </c>
      <c r="B1571" s="61" t="s">
        <v>11</v>
      </c>
      <c r="C1571" s="61">
        <v>6</v>
      </c>
      <c r="D1571" s="61">
        <v>6</v>
      </c>
      <c r="E1571" s="61">
        <v>6</v>
      </c>
      <c r="F1571" s="61">
        <v>0</v>
      </c>
      <c r="G1571" s="61">
        <v>0</v>
      </c>
    </row>
    <row r="1572" spans="1:7" s="35" customFormat="1" x14ac:dyDescent="0.25">
      <c r="A1572" s="35" t="s">
        <v>105</v>
      </c>
      <c r="B1572" s="35" t="s">
        <v>12</v>
      </c>
      <c r="C1572" s="35">
        <v>1</v>
      </c>
      <c r="D1572" s="35">
        <v>1</v>
      </c>
      <c r="E1572" s="35">
        <v>1</v>
      </c>
      <c r="F1572" s="35">
        <v>0</v>
      </c>
      <c r="G1572" s="35">
        <v>0</v>
      </c>
    </row>
    <row r="1573" spans="1:7" s="35" customFormat="1" x14ac:dyDescent="0.25">
      <c r="A1573" s="61" t="s">
        <v>105</v>
      </c>
      <c r="B1573" s="61" t="s">
        <v>12</v>
      </c>
      <c r="C1573" s="61">
        <v>3</v>
      </c>
      <c r="D1573" s="61">
        <v>3</v>
      </c>
      <c r="E1573" s="61">
        <v>3</v>
      </c>
      <c r="F1573" s="61">
        <v>0</v>
      </c>
      <c r="G1573" s="61">
        <v>0</v>
      </c>
    </row>
    <row r="1574" spans="1:7" s="35" customFormat="1" x14ac:dyDescent="0.25">
      <c r="A1574" s="35" t="s">
        <v>105</v>
      </c>
      <c r="B1574" s="35" t="s">
        <v>13</v>
      </c>
      <c r="C1574" s="35">
        <v>2</v>
      </c>
      <c r="D1574" s="35">
        <v>2</v>
      </c>
      <c r="E1574" s="35">
        <v>2</v>
      </c>
      <c r="F1574" s="35">
        <v>0</v>
      </c>
      <c r="G1574" s="35">
        <v>0</v>
      </c>
    </row>
    <row r="1575" spans="1:7" s="35" customFormat="1" x14ac:dyDescent="0.25">
      <c r="A1575" s="61" t="s">
        <v>105</v>
      </c>
      <c r="B1575" s="61" t="s">
        <v>13</v>
      </c>
      <c r="C1575" s="61">
        <v>16</v>
      </c>
      <c r="D1575" s="61">
        <v>16</v>
      </c>
      <c r="E1575" s="61">
        <v>16</v>
      </c>
      <c r="F1575" s="61">
        <v>0</v>
      </c>
      <c r="G1575" s="61">
        <v>0</v>
      </c>
    </row>
    <row r="1576" spans="1:7" s="35" customFormat="1" x14ac:dyDescent="0.25">
      <c r="A1576" s="63" t="s">
        <v>105</v>
      </c>
      <c r="B1576" s="63" t="s">
        <v>15</v>
      </c>
      <c r="C1576" s="63">
        <v>4</v>
      </c>
      <c r="D1576" s="63">
        <v>3</v>
      </c>
      <c r="E1576" s="63">
        <v>1</v>
      </c>
      <c r="F1576" s="63">
        <v>2</v>
      </c>
      <c r="G1576" s="63">
        <v>0</v>
      </c>
    </row>
    <row r="1577" spans="1:7" s="35" customFormat="1" x14ac:dyDescent="0.25">
      <c r="A1577" s="62" t="s">
        <v>105</v>
      </c>
      <c r="B1577" s="62" t="s">
        <v>15</v>
      </c>
      <c r="C1577" s="62">
        <v>11</v>
      </c>
      <c r="D1577" s="62">
        <v>10</v>
      </c>
      <c r="E1577" s="62">
        <v>10</v>
      </c>
      <c r="F1577" s="62">
        <v>0</v>
      </c>
      <c r="G1577" s="62">
        <v>0</v>
      </c>
    </row>
    <row r="1578" spans="1:7" s="35" customFormat="1" x14ac:dyDescent="0.25">
      <c r="A1578" s="62" t="s">
        <v>106</v>
      </c>
      <c r="B1578" s="62" t="s">
        <v>6</v>
      </c>
      <c r="C1578" s="62">
        <v>1</v>
      </c>
      <c r="D1578" s="62">
        <v>0</v>
      </c>
      <c r="E1578" s="62">
        <v>0</v>
      </c>
      <c r="F1578" s="62">
        <v>0</v>
      </c>
      <c r="G1578" s="62">
        <v>0</v>
      </c>
    </row>
    <row r="1579" spans="1:7" s="35" customFormat="1" x14ac:dyDescent="0.25">
      <c r="A1579" s="61" t="s">
        <v>106</v>
      </c>
      <c r="B1579" s="61" t="s">
        <v>197</v>
      </c>
      <c r="C1579" s="61">
        <v>9</v>
      </c>
      <c r="D1579" s="61">
        <v>6</v>
      </c>
      <c r="E1579" s="61">
        <v>6</v>
      </c>
      <c r="F1579" s="61">
        <v>0</v>
      </c>
      <c r="G1579" s="61">
        <v>0</v>
      </c>
    </row>
    <row r="1580" spans="1:7" s="35" customFormat="1" x14ac:dyDescent="0.25">
      <c r="A1580" s="35" t="s">
        <v>106</v>
      </c>
      <c r="B1580" s="63" t="s">
        <v>198</v>
      </c>
      <c r="C1580" s="35">
        <v>4</v>
      </c>
      <c r="D1580" s="35">
        <v>0</v>
      </c>
      <c r="E1580" s="35">
        <v>0</v>
      </c>
      <c r="F1580" s="35">
        <v>0</v>
      </c>
      <c r="G1580" s="35">
        <v>0</v>
      </c>
    </row>
    <row r="1581" spans="1:7" s="35" customFormat="1" x14ac:dyDescent="0.25">
      <c r="A1581" s="61" t="s">
        <v>106</v>
      </c>
      <c r="B1581" s="61" t="s">
        <v>198</v>
      </c>
      <c r="C1581" s="61">
        <v>13</v>
      </c>
      <c r="D1581" s="61">
        <v>12</v>
      </c>
      <c r="E1581" s="61">
        <v>12</v>
      </c>
      <c r="F1581" s="61">
        <v>0</v>
      </c>
      <c r="G1581" s="61">
        <v>0</v>
      </c>
    </row>
    <row r="1582" spans="1:7" s="35" customFormat="1" x14ac:dyDescent="0.25">
      <c r="A1582" s="35" t="s">
        <v>106</v>
      </c>
      <c r="B1582" s="63" t="s">
        <v>196</v>
      </c>
      <c r="C1582" s="35">
        <v>3</v>
      </c>
      <c r="D1582" s="35">
        <v>3</v>
      </c>
      <c r="E1582" s="35">
        <v>3</v>
      </c>
      <c r="F1582" s="35">
        <v>0</v>
      </c>
      <c r="G1582" s="35">
        <v>0</v>
      </c>
    </row>
    <row r="1583" spans="1:7" s="35" customFormat="1" x14ac:dyDescent="0.25">
      <c r="A1583" s="61" t="s">
        <v>106</v>
      </c>
      <c r="B1583" s="61" t="s">
        <v>196</v>
      </c>
      <c r="C1583" s="61">
        <v>9</v>
      </c>
      <c r="D1583" s="61">
        <v>4</v>
      </c>
      <c r="E1583" s="61">
        <v>4</v>
      </c>
      <c r="F1583" s="61">
        <v>0</v>
      </c>
      <c r="G1583" s="61">
        <v>0</v>
      </c>
    </row>
    <row r="1584" spans="1:7" s="35" customFormat="1" x14ac:dyDescent="0.25">
      <c r="A1584" s="35" t="s">
        <v>106</v>
      </c>
      <c r="B1584" s="35" t="s">
        <v>11</v>
      </c>
      <c r="C1584" s="35">
        <v>1</v>
      </c>
      <c r="D1584" s="35">
        <v>0</v>
      </c>
      <c r="E1584" s="35">
        <v>0</v>
      </c>
      <c r="F1584" s="35">
        <v>0</v>
      </c>
      <c r="G1584" s="35">
        <v>0</v>
      </c>
    </row>
    <row r="1585" spans="1:7" s="35" customFormat="1" x14ac:dyDescent="0.25">
      <c r="A1585" s="61" t="s">
        <v>106</v>
      </c>
      <c r="B1585" s="61" t="s">
        <v>11</v>
      </c>
      <c r="C1585" s="61">
        <v>1</v>
      </c>
      <c r="D1585" s="61">
        <v>0</v>
      </c>
      <c r="E1585" s="61">
        <v>0</v>
      </c>
      <c r="F1585" s="61">
        <v>0</v>
      </c>
      <c r="G1585" s="61">
        <v>0</v>
      </c>
    </row>
    <row r="1586" spans="1:7" s="35" customFormat="1" x14ac:dyDescent="0.25">
      <c r="A1586" s="35" t="s">
        <v>106</v>
      </c>
      <c r="B1586" s="35" t="s">
        <v>12</v>
      </c>
      <c r="C1586" s="35">
        <v>1</v>
      </c>
      <c r="D1586" s="35">
        <v>0</v>
      </c>
      <c r="E1586" s="35">
        <v>0</v>
      </c>
      <c r="F1586" s="35">
        <v>0</v>
      </c>
      <c r="G1586" s="35">
        <v>0</v>
      </c>
    </row>
    <row r="1587" spans="1:7" s="35" customFormat="1" x14ac:dyDescent="0.25">
      <c r="A1587" s="61" t="s">
        <v>106</v>
      </c>
      <c r="B1587" s="61" t="s">
        <v>12</v>
      </c>
      <c r="C1587" s="61">
        <v>1</v>
      </c>
      <c r="D1587" s="61">
        <v>0</v>
      </c>
      <c r="E1587" s="61">
        <v>0</v>
      </c>
      <c r="F1587" s="61">
        <v>0</v>
      </c>
      <c r="G1587" s="61">
        <v>0</v>
      </c>
    </row>
    <row r="1588" spans="1:7" s="35" customFormat="1" x14ac:dyDescent="0.25">
      <c r="A1588" s="35" t="s">
        <v>106</v>
      </c>
      <c r="B1588" s="35" t="s">
        <v>13</v>
      </c>
      <c r="C1588" s="35">
        <v>1</v>
      </c>
      <c r="D1588" s="35">
        <v>1</v>
      </c>
      <c r="E1588" s="35">
        <v>1</v>
      </c>
      <c r="F1588" s="35">
        <v>0</v>
      </c>
      <c r="G1588" s="35">
        <v>0</v>
      </c>
    </row>
    <row r="1589" spans="1:7" s="35" customFormat="1" x14ac:dyDescent="0.25">
      <c r="A1589" s="61" t="s">
        <v>106</v>
      </c>
      <c r="B1589" s="61" t="s">
        <v>13</v>
      </c>
      <c r="C1589" s="61">
        <v>5</v>
      </c>
      <c r="D1589" s="61">
        <v>0</v>
      </c>
      <c r="E1589" s="61">
        <v>0</v>
      </c>
      <c r="F1589" s="61">
        <v>0</v>
      </c>
      <c r="G1589" s="61">
        <v>0</v>
      </c>
    </row>
    <row r="1590" spans="1:7" s="35" customFormat="1" x14ac:dyDescent="0.25">
      <c r="A1590" s="62" t="s">
        <v>107</v>
      </c>
      <c r="B1590" s="62" t="s">
        <v>1</v>
      </c>
      <c r="C1590" s="62">
        <v>3</v>
      </c>
      <c r="D1590" s="62">
        <v>2</v>
      </c>
      <c r="E1590" s="62">
        <v>2</v>
      </c>
      <c r="F1590" s="62">
        <v>0</v>
      </c>
      <c r="G1590" s="62">
        <v>0</v>
      </c>
    </row>
    <row r="1591" spans="1:7" s="35" customFormat="1" x14ac:dyDescent="0.25">
      <c r="A1591" s="62" t="s">
        <v>107</v>
      </c>
      <c r="B1591" s="62" t="s">
        <v>181</v>
      </c>
      <c r="C1591" s="62">
        <v>1</v>
      </c>
      <c r="D1591" s="62">
        <v>0</v>
      </c>
      <c r="E1591" s="62">
        <v>0</v>
      </c>
      <c r="F1591" s="62">
        <v>0</v>
      </c>
      <c r="G1591" s="62">
        <v>0</v>
      </c>
    </row>
    <row r="1592" spans="1:7" s="35" customFormat="1" x14ac:dyDescent="0.25">
      <c r="A1592" s="62" t="s">
        <v>107</v>
      </c>
      <c r="B1592" s="62" t="s">
        <v>6</v>
      </c>
      <c r="C1592" s="62">
        <v>13</v>
      </c>
      <c r="D1592" s="62">
        <v>12</v>
      </c>
      <c r="E1592" s="62">
        <v>11</v>
      </c>
      <c r="F1592" s="62">
        <v>1</v>
      </c>
      <c r="G1592" s="62">
        <v>0</v>
      </c>
    </row>
    <row r="1593" spans="1:7" s="35" customFormat="1" x14ac:dyDescent="0.25">
      <c r="A1593" s="35" t="s">
        <v>107</v>
      </c>
      <c r="B1593" s="63" t="s">
        <v>197</v>
      </c>
      <c r="C1593" s="35">
        <v>2</v>
      </c>
      <c r="D1593" s="35">
        <v>2</v>
      </c>
      <c r="E1593" s="35">
        <v>2</v>
      </c>
      <c r="F1593" s="35">
        <v>0</v>
      </c>
      <c r="G1593" s="35">
        <v>0</v>
      </c>
    </row>
    <row r="1594" spans="1:7" s="35" customFormat="1" x14ac:dyDescent="0.25">
      <c r="A1594" s="61" t="s">
        <v>107</v>
      </c>
      <c r="B1594" s="61" t="s">
        <v>197</v>
      </c>
      <c r="C1594" s="61">
        <v>45</v>
      </c>
      <c r="D1594" s="61">
        <v>45</v>
      </c>
      <c r="E1594" s="61">
        <v>37</v>
      </c>
      <c r="F1594" s="61">
        <v>8</v>
      </c>
      <c r="G1594" s="61">
        <v>0</v>
      </c>
    </row>
    <row r="1595" spans="1:7" s="35" customFormat="1" x14ac:dyDescent="0.25">
      <c r="A1595" s="35" t="s">
        <v>107</v>
      </c>
      <c r="B1595" s="63" t="s">
        <v>198</v>
      </c>
      <c r="C1595" s="35">
        <v>7</v>
      </c>
      <c r="D1595" s="35">
        <v>3</v>
      </c>
      <c r="E1595" s="35">
        <v>1</v>
      </c>
      <c r="F1595" s="35">
        <v>2</v>
      </c>
      <c r="G1595" s="35">
        <v>0</v>
      </c>
    </row>
    <row r="1596" spans="1:7" s="35" customFormat="1" x14ac:dyDescent="0.25">
      <c r="A1596" s="61" t="s">
        <v>107</v>
      </c>
      <c r="B1596" s="61" t="s">
        <v>198</v>
      </c>
      <c r="C1596" s="61">
        <v>52</v>
      </c>
      <c r="D1596" s="61">
        <v>51</v>
      </c>
      <c r="E1596" s="61">
        <v>49</v>
      </c>
      <c r="F1596" s="61">
        <v>2</v>
      </c>
      <c r="G1596" s="61">
        <v>1</v>
      </c>
    </row>
    <row r="1597" spans="1:7" s="35" customFormat="1" x14ac:dyDescent="0.25">
      <c r="A1597" s="35" t="s">
        <v>107</v>
      </c>
      <c r="B1597" s="63" t="s">
        <v>196</v>
      </c>
      <c r="C1597" s="35">
        <v>1</v>
      </c>
      <c r="D1597" s="35">
        <v>0</v>
      </c>
      <c r="E1597" s="35">
        <v>0</v>
      </c>
      <c r="F1597" s="35">
        <v>0</v>
      </c>
      <c r="G1597" s="35">
        <v>0</v>
      </c>
    </row>
    <row r="1598" spans="1:7" s="35" customFormat="1" x14ac:dyDescent="0.25">
      <c r="A1598" s="61" t="s">
        <v>107</v>
      </c>
      <c r="B1598" s="61" t="s">
        <v>196</v>
      </c>
      <c r="C1598" s="61">
        <v>28</v>
      </c>
      <c r="D1598" s="61">
        <v>28</v>
      </c>
      <c r="E1598" s="61">
        <v>23</v>
      </c>
      <c r="F1598" s="61">
        <v>5</v>
      </c>
      <c r="G1598" s="61">
        <v>0</v>
      </c>
    </row>
    <row r="1599" spans="1:7" s="35" customFormat="1" x14ac:dyDescent="0.25">
      <c r="A1599" s="61" t="s">
        <v>107</v>
      </c>
      <c r="B1599" s="61" t="s">
        <v>182</v>
      </c>
      <c r="C1599" s="61">
        <v>8</v>
      </c>
      <c r="D1599" s="61">
        <v>8</v>
      </c>
      <c r="E1599" s="61">
        <v>7</v>
      </c>
      <c r="F1599" s="61">
        <v>1</v>
      </c>
      <c r="G1599" s="61">
        <v>0</v>
      </c>
    </row>
    <row r="1600" spans="1:7" s="35" customFormat="1" x14ac:dyDescent="0.25">
      <c r="A1600" s="61" t="s">
        <v>107</v>
      </c>
      <c r="B1600" s="61" t="s">
        <v>10</v>
      </c>
      <c r="C1600" s="61">
        <v>4</v>
      </c>
      <c r="D1600" s="61">
        <v>4</v>
      </c>
      <c r="E1600" s="61">
        <v>4</v>
      </c>
      <c r="F1600" s="61">
        <v>0</v>
      </c>
      <c r="G1600" s="61">
        <v>0</v>
      </c>
    </row>
    <row r="1601" spans="1:7" s="35" customFormat="1" x14ac:dyDescent="0.25">
      <c r="A1601" s="35" t="s">
        <v>107</v>
      </c>
      <c r="B1601" s="35" t="s">
        <v>11</v>
      </c>
      <c r="C1601" s="35">
        <v>1</v>
      </c>
      <c r="D1601" s="35">
        <v>1</v>
      </c>
      <c r="E1601" s="35">
        <v>1</v>
      </c>
      <c r="F1601" s="35">
        <v>0</v>
      </c>
      <c r="G1601" s="35">
        <v>0</v>
      </c>
    </row>
    <row r="1602" spans="1:7" s="35" customFormat="1" x14ac:dyDescent="0.25">
      <c r="A1602" s="61" t="s">
        <v>107</v>
      </c>
      <c r="B1602" s="61" t="s">
        <v>11</v>
      </c>
      <c r="C1602" s="61">
        <v>18</v>
      </c>
      <c r="D1602" s="61">
        <v>18</v>
      </c>
      <c r="E1602" s="61">
        <v>15</v>
      </c>
      <c r="F1602" s="61">
        <v>3</v>
      </c>
      <c r="G1602" s="61">
        <v>0</v>
      </c>
    </row>
    <row r="1603" spans="1:7" s="35" customFormat="1" x14ac:dyDescent="0.25">
      <c r="A1603" s="61" t="s">
        <v>107</v>
      </c>
      <c r="B1603" s="61" t="s">
        <v>12</v>
      </c>
      <c r="C1603" s="61">
        <v>11</v>
      </c>
      <c r="D1603" s="61">
        <v>11</v>
      </c>
      <c r="E1603" s="61">
        <v>10</v>
      </c>
      <c r="F1603" s="61">
        <v>1</v>
      </c>
      <c r="G1603" s="61">
        <v>0</v>
      </c>
    </row>
    <row r="1604" spans="1:7" s="35" customFormat="1" x14ac:dyDescent="0.25">
      <c r="A1604" s="61" t="s">
        <v>107</v>
      </c>
      <c r="B1604" s="61" t="s">
        <v>13</v>
      </c>
      <c r="C1604" s="61">
        <v>47</v>
      </c>
      <c r="D1604" s="61">
        <v>47</v>
      </c>
      <c r="E1604" s="61">
        <v>42</v>
      </c>
      <c r="F1604" s="61">
        <v>5</v>
      </c>
      <c r="G1604" s="61">
        <v>0</v>
      </c>
    </row>
    <row r="1605" spans="1:7" s="35" customFormat="1" x14ac:dyDescent="0.25">
      <c r="A1605" s="63" t="s">
        <v>107</v>
      </c>
      <c r="B1605" s="63" t="s">
        <v>15</v>
      </c>
      <c r="C1605" s="63">
        <v>2</v>
      </c>
      <c r="D1605" s="63">
        <v>2</v>
      </c>
      <c r="E1605" s="63">
        <v>2</v>
      </c>
      <c r="F1605" s="63">
        <v>0</v>
      </c>
      <c r="G1605" s="63">
        <v>0</v>
      </c>
    </row>
    <row r="1606" spans="1:7" s="35" customFormat="1" x14ac:dyDescent="0.25">
      <c r="A1606" s="62" t="s">
        <v>107</v>
      </c>
      <c r="B1606" s="62" t="s">
        <v>15</v>
      </c>
      <c r="C1606" s="62">
        <v>10</v>
      </c>
      <c r="D1606" s="62">
        <v>10</v>
      </c>
      <c r="E1606" s="62">
        <v>10</v>
      </c>
      <c r="F1606" s="62">
        <v>0</v>
      </c>
      <c r="G1606" s="62">
        <v>0</v>
      </c>
    </row>
    <row r="1607" spans="1:7" s="35" customFormat="1" x14ac:dyDescent="0.25">
      <c r="A1607" s="63" t="s">
        <v>154</v>
      </c>
      <c r="B1607" s="63" t="s">
        <v>1</v>
      </c>
      <c r="C1607" s="63">
        <v>1</v>
      </c>
      <c r="D1607" s="63">
        <v>0</v>
      </c>
      <c r="E1607" s="63">
        <v>0</v>
      </c>
      <c r="F1607" s="63">
        <v>0</v>
      </c>
      <c r="G1607" s="63">
        <v>0</v>
      </c>
    </row>
    <row r="1608" spans="1:7" s="35" customFormat="1" x14ac:dyDescent="0.25">
      <c r="A1608" s="62" t="s">
        <v>154</v>
      </c>
      <c r="B1608" s="62" t="s">
        <v>1</v>
      </c>
      <c r="C1608" s="62">
        <v>7</v>
      </c>
      <c r="D1608" s="62">
        <v>7</v>
      </c>
      <c r="E1608" s="62">
        <v>7</v>
      </c>
      <c r="F1608" s="62">
        <v>0</v>
      </c>
      <c r="G1608" s="62">
        <v>0</v>
      </c>
    </row>
    <row r="1609" spans="1:7" s="35" customFormat="1" x14ac:dyDescent="0.25">
      <c r="A1609" s="63" t="s">
        <v>154</v>
      </c>
      <c r="B1609" s="63" t="s">
        <v>6</v>
      </c>
      <c r="C1609" s="63">
        <v>8</v>
      </c>
      <c r="D1609" s="63">
        <v>7</v>
      </c>
      <c r="E1609" s="63">
        <v>7</v>
      </c>
      <c r="F1609" s="63">
        <v>0</v>
      </c>
      <c r="G1609" s="63">
        <v>0</v>
      </c>
    </row>
    <row r="1610" spans="1:7" s="35" customFormat="1" x14ac:dyDescent="0.25">
      <c r="A1610" s="62" t="s">
        <v>154</v>
      </c>
      <c r="B1610" s="62" t="s">
        <v>6</v>
      </c>
      <c r="C1610" s="62">
        <v>53</v>
      </c>
      <c r="D1610" s="62">
        <v>51</v>
      </c>
      <c r="E1610" s="62">
        <v>50</v>
      </c>
      <c r="F1610" s="62">
        <v>1</v>
      </c>
      <c r="G1610" s="62">
        <v>0</v>
      </c>
    </row>
    <row r="1611" spans="1:7" s="35" customFormat="1" x14ac:dyDescent="0.25">
      <c r="A1611" s="35" t="s">
        <v>154</v>
      </c>
      <c r="B1611" s="63" t="s">
        <v>197</v>
      </c>
      <c r="C1611" s="35">
        <v>8</v>
      </c>
      <c r="D1611" s="35">
        <v>7</v>
      </c>
      <c r="E1611" s="35">
        <v>3</v>
      </c>
      <c r="F1611" s="35">
        <v>4</v>
      </c>
      <c r="G1611" s="35">
        <v>0</v>
      </c>
    </row>
    <row r="1612" spans="1:7" s="35" customFormat="1" x14ac:dyDescent="0.25">
      <c r="A1612" s="61" t="s">
        <v>154</v>
      </c>
      <c r="B1612" s="61" t="s">
        <v>197</v>
      </c>
      <c r="C1612" s="61">
        <v>50</v>
      </c>
      <c r="D1612" s="61">
        <v>50</v>
      </c>
      <c r="E1612" s="61">
        <v>42</v>
      </c>
      <c r="F1612" s="61">
        <v>8</v>
      </c>
      <c r="G1612" s="61">
        <v>0</v>
      </c>
    </row>
    <row r="1613" spans="1:7" s="35" customFormat="1" x14ac:dyDescent="0.25">
      <c r="A1613" s="35" t="s">
        <v>154</v>
      </c>
      <c r="B1613" s="63" t="s">
        <v>198</v>
      </c>
      <c r="C1613" s="35">
        <v>6</v>
      </c>
      <c r="D1613" s="35">
        <v>1</v>
      </c>
      <c r="E1613" s="35">
        <v>0</v>
      </c>
      <c r="F1613" s="35">
        <v>1</v>
      </c>
      <c r="G1613" s="35">
        <v>0</v>
      </c>
    </row>
    <row r="1614" spans="1:7" s="35" customFormat="1" x14ac:dyDescent="0.25">
      <c r="A1614" s="61" t="s">
        <v>154</v>
      </c>
      <c r="B1614" s="61" t="s">
        <v>198</v>
      </c>
      <c r="C1614" s="61">
        <v>83</v>
      </c>
      <c r="D1614" s="61">
        <v>61</v>
      </c>
      <c r="E1614" s="61">
        <v>61</v>
      </c>
      <c r="F1614" s="61">
        <v>0</v>
      </c>
      <c r="G1614" s="61">
        <v>0</v>
      </c>
    </row>
    <row r="1615" spans="1:7" s="35" customFormat="1" x14ac:dyDescent="0.25">
      <c r="A1615" s="35" t="s">
        <v>154</v>
      </c>
      <c r="B1615" s="63" t="s">
        <v>196</v>
      </c>
      <c r="C1615" s="35">
        <v>8</v>
      </c>
      <c r="D1615" s="35">
        <v>7</v>
      </c>
      <c r="E1615" s="35">
        <v>7</v>
      </c>
      <c r="F1615" s="35">
        <v>0</v>
      </c>
      <c r="G1615" s="35">
        <v>0</v>
      </c>
    </row>
    <row r="1616" spans="1:7" s="35" customFormat="1" x14ac:dyDescent="0.25">
      <c r="A1616" s="61" t="s">
        <v>154</v>
      </c>
      <c r="B1616" s="61" t="s">
        <v>196</v>
      </c>
      <c r="C1616" s="61">
        <v>69</v>
      </c>
      <c r="D1616" s="61">
        <v>65</v>
      </c>
      <c r="E1616" s="61">
        <v>62</v>
      </c>
      <c r="F1616" s="61">
        <v>3</v>
      </c>
      <c r="G1616" s="61">
        <v>0</v>
      </c>
    </row>
    <row r="1617" spans="1:7" s="35" customFormat="1" x14ac:dyDescent="0.25">
      <c r="A1617" s="35" t="s">
        <v>154</v>
      </c>
      <c r="B1617" s="35" t="s">
        <v>182</v>
      </c>
      <c r="C1617" s="35">
        <v>2</v>
      </c>
      <c r="D1617" s="35">
        <v>2</v>
      </c>
      <c r="E1617" s="35">
        <v>2</v>
      </c>
      <c r="F1617" s="35">
        <v>0</v>
      </c>
      <c r="G1617" s="35">
        <v>0</v>
      </c>
    </row>
    <row r="1618" spans="1:7" s="35" customFormat="1" x14ac:dyDescent="0.25">
      <c r="A1618" s="61" t="s">
        <v>154</v>
      </c>
      <c r="B1618" s="61" t="s">
        <v>182</v>
      </c>
      <c r="C1618" s="61">
        <v>23</v>
      </c>
      <c r="D1618" s="61">
        <v>23</v>
      </c>
      <c r="E1618" s="61">
        <v>23</v>
      </c>
      <c r="F1618" s="61">
        <v>0</v>
      </c>
      <c r="G1618" s="61">
        <v>0</v>
      </c>
    </row>
    <row r="1619" spans="1:7" s="35" customFormat="1" x14ac:dyDescent="0.25">
      <c r="A1619" s="35" t="s">
        <v>154</v>
      </c>
      <c r="B1619" s="35" t="s">
        <v>11</v>
      </c>
      <c r="C1619" s="35">
        <v>3</v>
      </c>
      <c r="D1619" s="35">
        <v>1</v>
      </c>
      <c r="E1619" s="35">
        <v>0</v>
      </c>
      <c r="F1619" s="35">
        <v>1</v>
      </c>
      <c r="G1619" s="35">
        <v>0</v>
      </c>
    </row>
    <row r="1620" spans="1:7" s="35" customFormat="1" x14ac:dyDescent="0.25">
      <c r="A1620" s="61" t="s">
        <v>154</v>
      </c>
      <c r="B1620" s="61" t="s">
        <v>11</v>
      </c>
      <c r="C1620" s="61">
        <v>20</v>
      </c>
      <c r="D1620" s="61">
        <v>12</v>
      </c>
      <c r="E1620" s="61">
        <v>7</v>
      </c>
      <c r="F1620" s="61">
        <v>5</v>
      </c>
      <c r="G1620" s="61">
        <v>0</v>
      </c>
    </row>
    <row r="1621" spans="1:7" s="35" customFormat="1" x14ac:dyDescent="0.25">
      <c r="A1621" s="35" t="s">
        <v>154</v>
      </c>
      <c r="B1621" s="35" t="s">
        <v>12</v>
      </c>
      <c r="C1621" s="35">
        <v>3</v>
      </c>
      <c r="D1621" s="35">
        <v>0</v>
      </c>
      <c r="E1621" s="35">
        <v>0</v>
      </c>
      <c r="F1621" s="35">
        <v>0</v>
      </c>
      <c r="G1621" s="35">
        <v>0</v>
      </c>
    </row>
    <row r="1622" spans="1:7" s="35" customFormat="1" x14ac:dyDescent="0.25">
      <c r="A1622" s="61" t="s">
        <v>154</v>
      </c>
      <c r="B1622" s="61" t="s">
        <v>12</v>
      </c>
      <c r="C1622" s="61">
        <v>6</v>
      </c>
      <c r="D1622" s="61">
        <v>5</v>
      </c>
      <c r="E1622" s="61">
        <v>3</v>
      </c>
      <c r="F1622" s="61">
        <v>2</v>
      </c>
      <c r="G1622" s="61">
        <v>0</v>
      </c>
    </row>
    <row r="1623" spans="1:7" s="35" customFormat="1" x14ac:dyDescent="0.25">
      <c r="A1623" s="35" t="s">
        <v>154</v>
      </c>
      <c r="B1623" s="35" t="s">
        <v>13</v>
      </c>
      <c r="C1623" s="35">
        <v>9</v>
      </c>
      <c r="D1623" s="35">
        <v>8</v>
      </c>
      <c r="E1623" s="35">
        <v>8</v>
      </c>
      <c r="F1623" s="35">
        <v>0</v>
      </c>
      <c r="G1623" s="35">
        <v>0</v>
      </c>
    </row>
    <row r="1624" spans="1:7" s="35" customFormat="1" x14ac:dyDescent="0.25">
      <c r="A1624" s="61" t="s">
        <v>154</v>
      </c>
      <c r="B1624" s="61" t="s">
        <v>13</v>
      </c>
      <c r="C1624" s="61">
        <v>113</v>
      </c>
      <c r="D1624" s="61">
        <v>113</v>
      </c>
      <c r="E1624" s="61">
        <v>102</v>
      </c>
      <c r="F1624" s="61">
        <v>11</v>
      </c>
      <c r="G1624" s="61">
        <v>0</v>
      </c>
    </row>
    <row r="1625" spans="1:7" s="35" customFormat="1" x14ac:dyDescent="0.25">
      <c r="A1625" s="63" t="s">
        <v>154</v>
      </c>
      <c r="B1625" s="63" t="s">
        <v>15</v>
      </c>
      <c r="C1625" s="63">
        <v>8</v>
      </c>
      <c r="D1625" s="63">
        <v>4</v>
      </c>
      <c r="E1625" s="63">
        <v>4</v>
      </c>
      <c r="F1625" s="63">
        <v>0</v>
      </c>
      <c r="G1625" s="63">
        <v>0</v>
      </c>
    </row>
    <row r="1626" spans="1:7" s="35" customFormat="1" x14ac:dyDescent="0.25">
      <c r="A1626" s="62" t="s">
        <v>154</v>
      </c>
      <c r="B1626" s="62" t="s">
        <v>15</v>
      </c>
      <c r="C1626" s="62">
        <v>49</v>
      </c>
      <c r="D1626" s="62">
        <v>43</v>
      </c>
      <c r="E1626" s="62">
        <v>43</v>
      </c>
      <c r="F1626" s="62">
        <v>0</v>
      </c>
      <c r="G1626" s="62">
        <v>0</v>
      </c>
    </row>
    <row r="1627" spans="1:7" s="35" customFormat="1" x14ac:dyDescent="0.25">
      <c r="A1627" s="62" t="s">
        <v>108</v>
      </c>
      <c r="B1627" s="62" t="s">
        <v>1</v>
      </c>
      <c r="C1627" s="62">
        <v>2</v>
      </c>
      <c r="D1627" s="62">
        <v>2</v>
      </c>
      <c r="E1627" s="62">
        <v>2</v>
      </c>
      <c r="F1627" s="62">
        <v>0</v>
      </c>
      <c r="G1627" s="62">
        <v>0</v>
      </c>
    </row>
    <row r="1628" spans="1:7" s="35" customFormat="1" x14ac:dyDescent="0.25">
      <c r="A1628" s="35" t="s">
        <v>108</v>
      </c>
      <c r="B1628" s="63" t="s">
        <v>197</v>
      </c>
      <c r="C1628" s="35">
        <v>1</v>
      </c>
      <c r="D1628" s="35">
        <v>1</v>
      </c>
      <c r="E1628" s="35">
        <v>1</v>
      </c>
      <c r="F1628" s="35">
        <v>0</v>
      </c>
      <c r="G1628" s="35">
        <v>0</v>
      </c>
    </row>
    <row r="1629" spans="1:7" s="35" customFormat="1" x14ac:dyDescent="0.25">
      <c r="A1629" s="61" t="s">
        <v>108</v>
      </c>
      <c r="B1629" s="61" t="s">
        <v>197</v>
      </c>
      <c r="C1629" s="61">
        <v>21</v>
      </c>
      <c r="D1629" s="61">
        <v>21</v>
      </c>
      <c r="E1629" s="61">
        <v>19</v>
      </c>
      <c r="F1629" s="61">
        <v>2</v>
      </c>
      <c r="G1629" s="61">
        <v>0</v>
      </c>
    </row>
    <row r="1630" spans="1:7" s="35" customFormat="1" x14ac:dyDescent="0.25">
      <c r="A1630" s="35" t="s">
        <v>108</v>
      </c>
      <c r="B1630" s="63" t="s">
        <v>198</v>
      </c>
      <c r="C1630" s="35">
        <v>4</v>
      </c>
      <c r="D1630" s="35">
        <v>2</v>
      </c>
      <c r="E1630" s="35">
        <v>1</v>
      </c>
      <c r="F1630" s="35">
        <v>1</v>
      </c>
      <c r="G1630" s="35">
        <v>0</v>
      </c>
    </row>
    <row r="1631" spans="1:7" s="35" customFormat="1" x14ac:dyDescent="0.25">
      <c r="A1631" s="61" t="s">
        <v>108</v>
      </c>
      <c r="B1631" s="61" t="s">
        <v>198</v>
      </c>
      <c r="C1631" s="61">
        <v>28</v>
      </c>
      <c r="D1631" s="61">
        <v>26</v>
      </c>
      <c r="E1631" s="61">
        <v>24</v>
      </c>
      <c r="F1631" s="61">
        <v>2</v>
      </c>
      <c r="G1631" s="61">
        <v>0</v>
      </c>
    </row>
    <row r="1632" spans="1:7" s="35" customFormat="1" x14ac:dyDescent="0.25">
      <c r="A1632" s="35" t="s">
        <v>108</v>
      </c>
      <c r="B1632" s="63" t="s">
        <v>196</v>
      </c>
      <c r="C1632" s="35">
        <v>6</v>
      </c>
      <c r="D1632" s="35">
        <v>5</v>
      </c>
      <c r="E1632" s="35">
        <v>5</v>
      </c>
      <c r="F1632" s="35">
        <v>0</v>
      </c>
      <c r="G1632" s="35">
        <v>0</v>
      </c>
    </row>
    <row r="1633" spans="1:7" s="35" customFormat="1" x14ac:dyDescent="0.25">
      <c r="A1633" s="61" t="s">
        <v>108</v>
      </c>
      <c r="B1633" s="61" t="s">
        <v>196</v>
      </c>
      <c r="C1633" s="61">
        <v>57</v>
      </c>
      <c r="D1633" s="61">
        <v>57</v>
      </c>
      <c r="E1633" s="61">
        <v>52</v>
      </c>
      <c r="F1633" s="61">
        <v>5</v>
      </c>
      <c r="G1633" s="61">
        <v>0</v>
      </c>
    </row>
    <row r="1634" spans="1:7" s="35" customFormat="1" x14ac:dyDescent="0.25">
      <c r="A1634" s="35" t="s">
        <v>108</v>
      </c>
      <c r="B1634" s="35" t="s">
        <v>182</v>
      </c>
      <c r="C1634" s="35">
        <v>3</v>
      </c>
      <c r="D1634" s="35">
        <v>3</v>
      </c>
      <c r="E1634" s="35">
        <v>3</v>
      </c>
      <c r="F1634" s="35">
        <v>0</v>
      </c>
      <c r="G1634" s="35">
        <v>0</v>
      </c>
    </row>
    <row r="1635" spans="1:7" s="35" customFormat="1" x14ac:dyDescent="0.25">
      <c r="A1635" s="61" t="s">
        <v>108</v>
      </c>
      <c r="B1635" s="61" t="s">
        <v>182</v>
      </c>
      <c r="C1635" s="61">
        <v>24</v>
      </c>
      <c r="D1635" s="61">
        <v>22</v>
      </c>
      <c r="E1635" s="61">
        <v>22</v>
      </c>
      <c r="F1635" s="61">
        <v>0</v>
      </c>
      <c r="G1635" s="61">
        <v>0</v>
      </c>
    </row>
    <row r="1636" spans="1:7" s="35" customFormat="1" x14ac:dyDescent="0.25">
      <c r="A1636" s="35" t="s">
        <v>108</v>
      </c>
      <c r="B1636" s="35" t="s">
        <v>11</v>
      </c>
      <c r="C1636" s="35">
        <v>2</v>
      </c>
      <c r="D1636" s="35">
        <v>0</v>
      </c>
      <c r="E1636" s="35">
        <v>0</v>
      </c>
      <c r="F1636" s="35">
        <v>0</v>
      </c>
      <c r="G1636" s="35">
        <v>0</v>
      </c>
    </row>
    <row r="1637" spans="1:7" s="35" customFormat="1" x14ac:dyDescent="0.25">
      <c r="A1637" s="35" t="s">
        <v>108</v>
      </c>
      <c r="B1637" s="35" t="s">
        <v>13</v>
      </c>
      <c r="C1637" s="35">
        <v>1</v>
      </c>
      <c r="D1637" s="35">
        <v>0</v>
      </c>
      <c r="E1637" s="35">
        <v>0</v>
      </c>
      <c r="F1637" s="35">
        <v>0</v>
      </c>
      <c r="G1637" s="35">
        <v>0</v>
      </c>
    </row>
    <row r="1638" spans="1:7" s="35" customFormat="1" x14ac:dyDescent="0.25">
      <c r="A1638" s="61" t="s">
        <v>108</v>
      </c>
      <c r="B1638" s="61" t="s">
        <v>13</v>
      </c>
      <c r="C1638" s="61">
        <v>6</v>
      </c>
      <c r="D1638" s="61">
        <v>6</v>
      </c>
      <c r="E1638" s="61">
        <v>6</v>
      </c>
      <c r="F1638" s="61">
        <v>0</v>
      </c>
      <c r="G1638" s="61">
        <v>0</v>
      </c>
    </row>
    <row r="1639" spans="1:7" s="35" customFormat="1" x14ac:dyDescent="0.25">
      <c r="A1639" s="63" t="s">
        <v>42</v>
      </c>
      <c r="B1639" s="63" t="s">
        <v>1</v>
      </c>
      <c r="C1639" s="63">
        <v>3</v>
      </c>
      <c r="D1639" s="63">
        <v>3</v>
      </c>
      <c r="E1639" s="63">
        <v>2</v>
      </c>
      <c r="F1639" s="63">
        <v>1</v>
      </c>
      <c r="G1639" s="63">
        <v>0</v>
      </c>
    </row>
    <row r="1640" spans="1:7" s="35" customFormat="1" x14ac:dyDescent="0.25">
      <c r="A1640" s="62" t="s">
        <v>42</v>
      </c>
      <c r="B1640" s="62" t="s">
        <v>1</v>
      </c>
      <c r="C1640" s="62">
        <v>18</v>
      </c>
      <c r="D1640" s="62">
        <v>16</v>
      </c>
      <c r="E1640" s="62">
        <v>12</v>
      </c>
      <c r="F1640" s="62">
        <v>4</v>
      </c>
      <c r="G1640" s="62">
        <v>0</v>
      </c>
    </row>
    <row r="1641" spans="1:7" s="35" customFormat="1" x14ac:dyDescent="0.25">
      <c r="A1641" s="63" t="s">
        <v>42</v>
      </c>
      <c r="B1641" s="63" t="s">
        <v>6</v>
      </c>
      <c r="C1641" s="63">
        <v>4</v>
      </c>
      <c r="D1641" s="63">
        <v>4</v>
      </c>
      <c r="E1641" s="63">
        <v>3</v>
      </c>
      <c r="F1641" s="63">
        <v>1</v>
      </c>
      <c r="G1641" s="63">
        <v>0</v>
      </c>
    </row>
    <row r="1642" spans="1:7" s="35" customFormat="1" x14ac:dyDescent="0.25">
      <c r="A1642" s="62" t="s">
        <v>42</v>
      </c>
      <c r="B1642" s="62" t="s">
        <v>6</v>
      </c>
      <c r="C1642" s="62">
        <v>22</v>
      </c>
      <c r="D1642" s="62">
        <v>21</v>
      </c>
      <c r="E1642" s="62">
        <v>19</v>
      </c>
      <c r="F1642" s="62">
        <v>2</v>
      </c>
      <c r="G1642" s="62">
        <v>0</v>
      </c>
    </row>
    <row r="1643" spans="1:7" s="35" customFormat="1" x14ac:dyDescent="0.25">
      <c r="A1643" s="35" t="s">
        <v>42</v>
      </c>
      <c r="B1643" s="63" t="s">
        <v>197</v>
      </c>
      <c r="C1643" s="35">
        <v>7</v>
      </c>
      <c r="D1643" s="35">
        <v>4</v>
      </c>
      <c r="E1643" s="35">
        <v>2</v>
      </c>
      <c r="F1643" s="35">
        <v>2</v>
      </c>
      <c r="G1643" s="35">
        <v>0</v>
      </c>
    </row>
    <row r="1644" spans="1:7" s="35" customFormat="1" x14ac:dyDescent="0.25">
      <c r="A1644" s="61" t="s">
        <v>42</v>
      </c>
      <c r="B1644" s="61" t="s">
        <v>197</v>
      </c>
      <c r="C1644" s="61">
        <v>45</v>
      </c>
      <c r="D1644" s="61">
        <v>43</v>
      </c>
      <c r="E1644" s="61">
        <v>34</v>
      </c>
      <c r="F1644" s="61">
        <v>9</v>
      </c>
      <c r="G1644" s="61">
        <v>0</v>
      </c>
    </row>
    <row r="1645" spans="1:7" s="35" customFormat="1" x14ac:dyDescent="0.25">
      <c r="A1645" s="35" t="s">
        <v>42</v>
      </c>
      <c r="B1645" s="63" t="s">
        <v>198</v>
      </c>
      <c r="C1645" s="35">
        <v>5</v>
      </c>
      <c r="D1645" s="35">
        <v>3</v>
      </c>
      <c r="E1645" s="35">
        <v>2</v>
      </c>
      <c r="F1645" s="35">
        <v>1</v>
      </c>
      <c r="G1645" s="35">
        <v>0</v>
      </c>
    </row>
    <row r="1646" spans="1:7" s="35" customFormat="1" x14ac:dyDescent="0.25">
      <c r="A1646" s="61" t="s">
        <v>42</v>
      </c>
      <c r="B1646" s="61" t="s">
        <v>198</v>
      </c>
      <c r="C1646" s="61">
        <v>68</v>
      </c>
      <c r="D1646" s="61">
        <v>63</v>
      </c>
      <c r="E1646" s="61">
        <v>55</v>
      </c>
      <c r="F1646" s="61">
        <v>8</v>
      </c>
      <c r="G1646" s="61">
        <v>0</v>
      </c>
    </row>
    <row r="1647" spans="1:7" s="35" customFormat="1" x14ac:dyDescent="0.25">
      <c r="A1647" s="35" t="s">
        <v>42</v>
      </c>
      <c r="B1647" s="63" t="s">
        <v>196</v>
      </c>
      <c r="C1647" s="35">
        <v>6</v>
      </c>
      <c r="D1647" s="35">
        <v>6</v>
      </c>
      <c r="E1647" s="35">
        <v>3</v>
      </c>
      <c r="F1647" s="35">
        <v>3</v>
      </c>
      <c r="G1647" s="35">
        <v>0</v>
      </c>
    </row>
    <row r="1648" spans="1:7" s="35" customFormat="1" x14ac:dyDescent="0.25">
      <c r="A1648" s="61" t="s">
        <v>42</v>
      </c>
      <c r="B1648" s="61" t="s">
        <v>196</v>
      </c>
      <c r="C1648" s="61">
        <v>33</v>
      </c>
      <c r="D1648" s="61">
        <v>31</v>
      </c>
      <c r="E1648" s="61">
        <v>25</v>
      </c>
      <c r="F1648" s="61">
        <v>6</v>
      </c>
      <c r="G1648" s="61">
        <v>0</v>
      </c>
    </row>
    <row r="1649" spans="1:7" s="35" customFormat="1" x14ac:dyDescent="0.25">
      <c r="A1649" s="35" t="s">
        <v>42</v>
      </c>
      <c r="B1649" s="35" t="s">
        <v>182</v>
      </c>
      <c r="C1649" s="35">
        <v>1</v>
      </c>
      <c r="D1649" s="35">
        <v>1</v>
      </c>
      <c r="E1649" s="35">
        <v>1</v>
      </c>
      <c r="F1649" s="35">
        <v>0</v>
      </c>
      <c r="G1649" s="35">
        <v>0</v>
      </c>
    </row>
    <row r="1650" spans="1:7" s="35" customFormat="1" x14ac:dyDescent="0.25">
      <c r="A1650" s="61" t="s">
        <v>42</v>
      </c>
      <c r="B1650" s="61" t="s">
        <v>182</v>
      </c>
      <c r="C1650" s="61">
        <v>25</v>
      </c>
      <c r="D1650" s="61">
        <v>22</v>
      </c>
      <c r="E1650" s="61">
        <v>22</v>
      </c>
      <c r="F1650" s="61">
        <v>0</v>
      </c>
      <c r="G1650" s="61">
        <v>0</v>
      </c>
    </row>
    <row r="1651" spans="1:7" s="35" customFormat="1" x14ac:dyDescent="0.25">
      <c r="A1651" s="35" t="s">
        <v>42</v>
      </c>
      <c r="B1651" s="35" t="s">
        <v>10</v>
      </c>
      <c r="C1651" s="35">
        <v>2</v>
      </c>
      <c r="D1651" s="35">
        <v>1</v>
      </c>
      <c r="E1651" s="35">
        <v>1</v>
      </c>
      <c r="F1651" s="35">
        <v>0</v>
      </c>
      <c r="G1651" s="35">
        <v>0</v>
      </c>
    </row>
    <row r="1652" spans="1:7" s="35" customFormat="1" x14ac:dyDescent="0.25">
      <c r="A1652" s="61" t="s">
        <v>42</v>
      </c>
      <c r="B1652" s="61" t="s">
        <v>10</v>
      </c>
      <c r="C1652" s="61">
        <v>8</v>
      </c>
      <c r="D1652" s="61">
        <v>8</v>
      </c>
      <c r="E1652" s="61">
        <v>6</v>
      </c>
      <c r="F1652" s="61">
        <v>2</v>
      </c>
      <c r="G1652" s="61">
        <v>0</v>
      </c>
    </row>
    <row r="1653" spans="1:7" s="35" customFormat="1" x14ac:dyDescent="0.25">
      <c r="A1653" s="35" t="s">
        <v>42</v>
      </c>
      <c r="B1653" s="35" t="s">
        <v>11</v>
      </c>
      <c r="C1653" s="35">
        <v>3</v>
      </c>
      <c r="D1653" s="35">
        <v>1</v>
      </c>
      <c r="E1653" s="35">
        <v>1</v>
      </c>
      <c r="F1653" s="35">
        <v>0</v>
      </c>
      <c r="G1653" s="35">
        <v>0</v>
      </c>
    </row>
    <row r="1654" spans="1:7" s="35" customFormat="1" x14ac:dyDescent="0.25">
      <c r="A1654" s="61" t="s">
        <v>42</v>
      </c>
      <c r="B1654" s="61" t="s">
        <v>11</v>
      </c>
      <c r="C1654" s="61">
        <v>24</v>
      </c>
      <c r="D1654" s="61">
        <v>23</v>
      </c>
      <c r="E1654" s="61">
        <v>15</v>
      </c>
      <c r="F1654" s="61">
        <v>8</v>
      </c>
      <c r="G1654" s="61">
        <v>0</v>
      </c>
    </row>
    <row r="1655" spans="1:7" s="35" customFormat="1" x14ac:dyDescent="0.25">
      <c r="A1655" s="35" t="s">
        <v>42</v>
      </c>
      <c r="B1655" s="35" t="s">
        <v>12</v>
      </c>
      <c r="C1655" s="35">
        <v>2</v>
      </c>
      <c r="D1655" s="35">
        <v>2</v>
      </c>
      <c r="E1655" s="35">
        <v>2</v>
      </c>
      <c r="F1655" s="35">
        <v>0</v>
      </c>
      <c r="G1655" s="35">
        <v>0</v>
      </c>
    </row>
    <row r="1656" spans="1:7" s="35" customFormat="1" x14ac:dyDescent="0.25">
      <c r="A1656" s="61" t="s">
        <v>42</v>
      </c>
      <c r="B1656" s="61" t="s">
        <v>12</v>
      </c>
      <c r="C1656" s="61">
        <v>24</v>
      </c>
      <c r="D1656" s="61">
        <v>23</v>
      </c>
      <c r="E1656" s="61">
        <v>15</v>
      </c>
      <c r="F1656" s="61">
        <v>8</v>
      </c>
      <c r="G1656" s="61">
        <v>0</v>
      </c>
    </row>
    <row r="1657" spans="1:7" s="35" customFormat="1" x14ac:dyDescent="0.25">
      <c r="A1657" s="35" t="s">
        <v>42</v>
      </c>
      <c r="B1657" s="35" t="s">
        <v>13</v>
      </c>
      <c r="C1657" s="35">
        <v>5</v>
      </c>
      <c r="D1657" s="35">
        <v>5</v>
      </c>
      <c r="E1657" s="35">
        <v>4</v>
      </c>
      <c r="F1657" s="35">
        <v>1</v>
      </c>
      <c r="G1657" s="35">
        <v>0</v>
      </c>
    </row>
    <row r="1658" spans="1:7" s="35" customFormat="1" x14ac:dyDescent="0.25">
      <c r="A1658" s="61" t="s">
        <v>42</v>
      </c>
      <c r="B1658" s="61" t="s">
        <v>13</v>
      </c>
      <c r="C1658" s="61">
        <v>59</v>
      </c>
      <c r="D1658" s="61">
        <v>59</v>
      </c>
      <c r="E1658" s="61">
        <v>35</v>
      </c>
      <c r="F1658" s="61">
        <v>24</v>
      </c>
      <c r="G1658" s="61">
        <v>0</v>
      </c>
    </row>
    <row r="1659" spans="1:7" s="35" customFormat="1" x14ac:dyDescent="0.25">
      <c r="A1659" s="63" t="s">
        <v>42</v>
      </c>
      <c r="B1659" s="63" t="s">
        <v>15</v>
      </c>
      <c r="C1659" s="63">
        <v>7</v>
      </c>
      <c r="D1659" s="63">
        <v>7</v>
      </c>
      <c r="E1659" s="63">
        <v>5</v>
      </c>
      <c r="F1659" s="63">
        <v>2</v>
      </c>
      <c r="G1659" s="63">
        <v>0</v>
      </c>
    </row>
    <row r="1660" spans="1:7" s="35" customFormat="1" x14ac:dyDescent="0.25">
      <c r="A1660" s="62" t="s">
        <v>42</v>
      </c>
      <c r="B1660" s="62" t="s">
        <v>15</v>
      </c>
      <c r="C1660" s="62">
        <v>15</v>
      </c>
      <c r="D1660" s="62">
        <v>15</v>
      </c>
      <c r="E1660" s="62">
        <v>10</v>
      </c>
      <c r="F1660" s="62">
        <v>5</v>
      </c>
      <c r="G1660" s="62">
        <v>0</v>
      </c>
    </row>
    <row r="1661" spans="1:7" s="35" customFormat="1" x14ac:dyDescent="0.25">
      <c r="A1661" s="62" t="s">
        <v>109</v>
      </c>
      <c r="B1661" s="62" t="s">
        <v>1</v>
      </c>
      <c r="C1661" s="62">
        <v>2</v>
      </c>
      <c r="D1661" s="62">
        <v>2</v>
      </c>
      <c r="E1661" s="62">
        <v>2</v>
      </c>
      <c r="F1661" s="62">
        <v>0</v>
      </c>
      <c r="G1661" s="62">
        <v>0</v>
      </c>
    </row>
    <row r="1662" spans="1:7" s="35" customFormat="1" x14ac:dyDescent="0.25">
      <c r="A1662" s="63" t="s">
        <v>109</v>
      </c>
      <c r="B1662" s="63" t="s">
        <v>6</v>
      </c>
      <c r="C1662" s="63">
        <v>1</v>
      </c>
      <c r="D1662" s="63">
        <v>1</v>
      </c>
      <c r="E1662" s="63">
        <v>1</v>
      </c>
      <c r="F1662" s="63">
        <v>0</v>
      </c>
      <c r="G1662" s="63">
        <v>0</v>
      </c>
    </row>
    <row r="1663" spans="1:7" s="35" customFormat="1" x14ac:dyDescent="0.25">
      <c r="A1663" s="62" t="s">
        <v>109</v>
      </c>
      <c r="B1663" s="62" t="s">
        <v>6</v>
      </c>
      <c r="C1663" s="62">
        <v>4</v>
      </c>
      <c r="D1663" s="62">
        <v>4</v>
      </c>
      <c r="E1663" s="62">
        <v>3</v>
      </c>
      <c r="F1663" s="62">
        <v>1</v>
      </c>
      <c r="G1663" s="62">
        <v>0</v>
      </c>
    </row>
    <row r="1664" spans="1:7" s="35" customFormat="1" x14ac:dyDescent="0.25">
      <c r="A1664" s="61" t="s">
        <v>109</v>
      </c>
      <c r="B1664" s="61" t="s">
        <v>197</v>
      </c>
      <c r="C1664" s="61">
        <v>6</v>
      </c>
      <c r="D1664" s="61">
        <v>6</v>
      </c>
      <c r="E1664" s="61">
        <v>6</v>
      </c>
      <c r="F1664" s="61">
        <v>0</v>
      </c>
      <c r="G1664" s="61">
        <v>0</v>
      </c>
    </row>
    <row r="1665" spans="1:7" s="35" customFormat="1" x14ac:dyDescent="0.25">
      <c r="A1665" s="63" t="s">
        <v>109</v>
      </c>
      <c r="B1665" s="63" t="s">
        <v>198</v>
      </c>
      <c r="C1665" s="63">
        <v>3</v>
      </c>
      <c r="D1665" s="63">
        <v>2</v>
      </c>
      <c r="E1665" s="63">
        <v>1</v>
      </c>
      <c r="F1665" s="63">
        <v>1</v>
      </c>
      <c r="G1665" s="63">
        <v>0</v>
      </c>
    </row>
    <row r="1666" spans="1:7" s="35" customFormat="1" x14ac:dyDescent="0.25">
      <c r="A1666" s="61" t="s">
        <v>109</v>
      </c>
      <c r="B1666" s="61" t="s">
        <v>198</v>
      </c>
      <c r="C1666" s="61">
        <v>9</v>
      </c>
      <c r="D1666" s="61">
        <v>9</v>
      </c>
      <c r="E1666" s="61">
        <v>8</v>
      </c>
      <c r="F1666" s="61">
        <v>1</v>
      </c>
      <c r="G1666" s="61">
        <v>0</v>
      </c>
    </row>
    <row r="1667" spans="1:7" s="35" customFormat="1" x14ac:dyDescent="0.25">
      <c r="A1667" s="63" t="s">
        <v>109</v>
      </c>
      <c r="B1667" s="63" t="s">
        <v>196</v>
      </c>
      <c r="C1667" s="63">
        <v>1</v>
      </c>
      <c r="D1667" s="63">
        <v>1</v>
      </c>
      <c r="E1667" s="63">
        <v>0</v>
      </c>
      <c r="F1667" s="63">
        <v>1</v>
      </c>
      <c r="G1667" s="63">
        <v>0</v>
      </c>
    </row>
    <row r="1668" spans="1:7" s="35" customFormat="1" x14ac:dyDescent="0.25">
      <c r="A1668" s="61" t="s">
        <v>109</v>
      </c>
      <c r="B1668" s="61" t="s">
        <v>196</v>
      </c>
      <c r="C1668" s="61">
        <v>14</v>
      </c>
      <c r="D1668" s="61">
        <v>14</v>
      </c>
      <c r="E1668" s="61">
        <v>14</v>
      </c>
      <c r="F1668" s="61">
        <v>0</v>
      </c>
      <c r="G1668" s="61">
        <v>0</v>
      </c>
    </row>
    <row r="1669" spans="1:7" s="35" customFormat="1" x14ac:dyDescent="0.25">
      <c r="A1669" s="61" t="s">
        <v>109</v>
      </c>
      <c r="B1669" s="61" t="s">
        <v>182</v>
      </c>
      <c r="C1669" s="61">
        <v>2</v>
      </c>
      <c r="D1669" s="61">
        <v>2</v>
      </c>
      <c r="E1669" s="61">
        <v>2</v>
      </c>
      <c r="F1669" s="61">
        <v>0</v>
      </c>
      <c r="G1669" s="61">
        <v>0</v>
      </c>
    </row>
    <row r="1670" spans="1:7" s="35" customFormat="1" x14ac:dyDescent="0.25">
      <c r="A1670" s="35" t="s">
        <v>109</v>
      </c>
      <c r="B1670" s="35" t="s">
        <v>11</v>
      </c>
      <c r="C1670" s="35">
        <v>2</v>
      </c>
      <c r="D1670" s="35">
        <v>1</v>
      </c>
      <c r="E1670" s="35">
        <v>1</v>
      </c>
      <c r="F1670" s="35">
        <v>0</v>
      </c>
      <c r="G1670" s="35">
        <v>0</v>
      </c>
    </row>
    <row r="1671" spans="1:7" s="35" customFormat="1" x14ac:dyDescent="0.25">
      <c r="A1671" s="61" t="s">
        <v>109</v>
      </c>
      <c r="B1671" s="61" t="s">
        <v>11</v>
      </c>
      <c r="C1671" s="61">
        <v>6</v>
      </c>
      <c r="D1671" s="61">
        <v>6</v>
      </c>
      <c r="E1671" s="61">
        <v>4</v>
      </c>
      <c r="F1671" s="61">
        <v>2</v>
      </c>
      <c r="G1671" s="61">
        <v>0</v>
      </c>
    </row>
    <row r="1672" spans="1:7" s="35" customFormat="1" x14ac:dyDescent="0.25">
      <c r="A1672" s="61" t="s">
        <v>109</v>
      </c>
      <c r="B1672" s="61" t="s">
        <v>12</v>
      </c>
      <c r="C1672" s="61">
        <v>9</v>
      </c>
      <c r="D1672" s="61">
        <v>9</v>
      </c>
      <c r="E1672" s="61">
        <v>5</v>
      </c>
      <c r="F1672" s="61">
        <v>4</v>
      </c>
      <c r="G1672" s="61">
        <v>0</v>
      </c>
    </row>
    <row r="1673" spans="1:7" s="35" customFormat="1" x14ac:dyDescent="0.25">
      <c r="A1673" s="35" t="s">
        <v>109</v>
      </c>
      <c r="B1673" s="35" t="s">
        <v>13</v>
      </c>
      <c r="C1673" s="35">
        <v>2</v>
      </c>
      <c r="D1673" s="35">
        <v>2</v>
      </c>
      <c r="E1673" s="35">
        <v>2</v>
      </c>
      <c r="F1673" s="35">
        <v>0</v>
      </c>
      <c r="G1673" s="35">
        <v>0</v>
      </c>
    </row>
    <row r="1674" spans="1:7" s="35" customFormat="1" x14ac:dyDescent="0.25">
      <c r="A1674" s="61" t="s">
        <v>109</v>
      </c>
      <c r="B1674" s="61" t="s">
        <v>13</v>
      </c>
      <c r="C1674" s="61">
        <v>20</v>
      </c>
      <c r="D1674" s="61">
        <v>19</v>
      </c>
      <c r="E1674" s="61">
        <v>15</v>
      </c>
      <c r="F1674" s="61">
        <v>4</v>
      </c>
      <c r="G1674" s="61">
        <v>1</v>
      </c>
    </row>
    <row r="1675" spans="1:7" s="35" customFormat="1" x14ac:dyDescent="0.25">
      <c r="A1675" s="62" t="s">
        <v>109</v>
      </c>
      <c r="B1675" s="62" t="s">
        <v>15</v>
      </c>
      <c r="C1675" s="62">
        <v>3</v>
      </c>
      <c r="D1675" s="62">
        <v>3</v>
      </c>
      <c r="E1675" s="62">
        <v>3</v>
      </c>
      <c r="F1675" s="62">
        <v>0</v>
      </c>
      <c r="G1675" s="62">
        <v>0</v>
      </c>
    </row>
    <row r="1676" spans="1:7" s="35" customFormat="1" x14ac:dyDescent="0.25">
      <c r="A1676" s="62" t="s">
        <v>152</v>
      </c>
      <c r="B1676" s="62" t="s">
        <v>1</v>
      </c>
      <c r="C1676" s="62">
        <v>1</v>
      </c>
      <c r="D1676" s="62">
        <v>1</v>
      </c>
      <c r="E1676" s="62">
        <v>1</v>
      </c>
      <c r="F1676" s="62">
        <v>0</v>
      </c>
      <c r="G1676" s="62">
        <v>0</v>
      </c>
    </row>
    <row r="1677" spans="1:7" s="35" customFormat="1" x14ac:dyDescent="0.25">
      <c r="A1677" s="63" t="s">
        <v>152</v>
      </c>
      <c r="B1677" s="63" t="s">
        <v>6</v>
      </c>
      <c r="C1677" s="63">
        <v>3</v>
      </c>
      <c r="D1677" s="63">
        <v>3</v>
      </c>
      <c r="E1677" s="63">
        <v>3</v>
      </c>
      <c r="F1677" s="63">
        <v>0</v>
      </c>
      <c r="G1677" s="63">
        <v>0</v>
      </c>
    </row>
    <row r="1678" spans="1:7" s="35" customFormat="1" x14ac:dyDescent="0.25">
      <c r="A1678" s="62" t="s">
        <v>152</v>
      </c>
      <c r="B1678" s="62" t="s">
        <v>6</v>
      </c>
      <c r="C1678" s="62">
        <v>30</v>
      </c>
      <c r="D1678" s="62">
        <v>30</v>
      </c>
      <c r="E1678" s="62">
        <v>28</v>
      </c>
      <c r="F1678" s="62">
        <v>2</v>
      </c>
      <c r="G1678" s="62">
        <v>0</v>
      </c>
    </row>
    <row r="1679" spans="1:7" s="35" customFormat="1" x14ac:dyDescent="0.25">
      <c r="A1679" s="63" t="s">
        <v>152</v>
      </c>
      <c r="B1679" s="63" t="s">
        <v>197</v>
      </c>
      <c r="C1679" s="63">
        <v>3</v>
      </c>
      <c r="D1679" s="63">
        <v>3</v>
      </c>
      <c r="E1679" s="63">
        <v>3</v>
      </c>
      <c r="F1679" s="63">
        <v>0</v>
      </c>
      <c r="G1679" s="63">
        <v>0</v>
      </c>
    </row>
    <row r="1680" spans="1:7" s="35" customFormat="1" x14ac:dyDescent="0.25">
      <c r="A1680" s="61" t="s">
        <v>152</v>
      </c>
      <c r="B1680" s="61" t="s">
        <v>197</v>
      </c>
      <c r="C1680" s="61">
        <v>23</v>
      </c>
      <c r="D1680" s="61">
        <v>23</v>
      </c>
      <c r="E1680" s="61">
        <v>19</v>
      </c>
      <c r="F1680" s="61">
        <v>4</v>
      </c>
      <c r="G1680" s="61">
        <v>0</v>
      </c>
    </row>
    <row r="1681" spans="1:7" s="35" customFormat="1" x14ac:dyDescent="0.25">
      <c r="A1681" s="63" t="s">
        <v>152</v>
      </c>
      <c r="B1681" s="63" t="s">
        <v>198</v>
      </c>
      <c r="C1681" s="63">
        <v>14</v>
      </c>
      <c r="D1681" s="63">
        <v>8</v>
      </c>
      <c r="E1681" s="63">
        <v>3</v>
      </c>
      <c r="F1681" s="63">
        <v>5</v>
      </c>
      <c r="G1681" s="63">
        <v>0</v>
      </c>
    </row>
    <row r="1682" spans="1:7" s="35" customFormat="1" x14ac:dyDescent="0.25">
      <c r="A1682" s="61" t="s">
        <v>152</v>
      </c>
      <c r="B1682" s="61" t="s">
        <v>198</v>
      </c>
      <c r="C1682" s="61">
        <v>37</v>
      </c>
      <c r="D1682" s="61">
        <v>33</v>
      </c>
      <c r="E1682" s="61">
        <v>26</v>
      </c>
      <c r="F1682" s="61">
        <v>7</v>
      </c>
      <c r="G1682" s="61">
        <v>0</v>
      </c>
    </row>
    <row r="1683" spans="1:7" s="35" customFormat="1" x14ac:dyDescent="0.25">
      <c r="A1683" s="61" t="s">
        <v>152</v>
      </c>
      <c r="B1683" s="61" t="s">
        <v>196</v>
      </c>
      <c r="C1683" s="61">
        <v>29</v>
      </c>
      <c r="D1683" s="61">
        <v>29</v>
      </c>
      <c r="E1683" s="61">
        <v>21</v>
      </c>
      <c r="F1683" s="61">
        <v>8</v>
      </c>
      <c r="G1683" s="61">
        <v>0</v>
      </c>
    </row>
    <row r="1684" spans="1:7" s="35" customFormat="1" x14ac:dyDescent="0.25">
      <c r="A1684" s="35" t="s">
        <v>152</v>
      </c>
      <c r="B1684" s="35" t="s">
        <v>182</v>
      </c>
      <c r="C1684" s="35">
        <v>1</v>
      </c>
      <c r="D1684" s="35">
        <v>1</v>
      </c>
      <c r="E1684" s="35">
        <v>1</v>
      </c>
      <c r="F1684" s="35">
        <v>0</v>
      </c>
      <c r="G1684" s="35">
        <v>0</v>
      </c>
    </row>
    <row r="1685" spans="1:7" s="35" customFormat="1" x14ac:dyDescent="0.25">
      <c r="A1685" s="61" t="s">
        <v>152</v>
      </c>
      <c r="B1685" s="61" t="s">
        <v>182</v>
      </c>
      <c r="C1685" s="61">
        <v>4</v>
      </c>
      <c r="D1685" s="61">
        <v>4</v>
      </c>
      <c r="E1685" s="61">
        <v>4</v>
      </c>
      <c r="F1685" s="61">
        <v>0</v>
      </c>
      <c r="G1685" s="61">
        <v>0</v>
      </c>
    </row>
    <row r="1686" spans="1:7" s="35" customFormat="1" x14ac:dyDescent="0.25">
      <c r="A1686" s="61" t="s">
        <v>152</v>
      </c>
      <c r="B1686" s="61" t="s">
        <v>11</v>
      </c>
      <c r="C1686" s="61">
        <v>7</v>
      </c>
      <c r="D1686" s="61">
        <v>4</v>
      </c>
      <c r="E1686" s="61">
        <v>2</v>
      </c>
      <c r="F1686" s="61">
        <v>2</v>
      </c>
      <c r="G1686" s="61">
        <v>0</v>
      </c>
    </row>
    <row r="1687" spans="1:7" s="35" customFormat="1" x14ac:dyDescent="0.25">
      <c r="A1687" s="61" t="s">
        <v>152</v>
      </c>
      <c r="B1687" s="61" t="s">
        <v>12</v>
      </c>
      <c r="C1687" s="61">
        <v>2</v>
      </c>
      <c r="D1687" s="61">
        <v>1</v>
      </c>
      <c r="E1687" s="61">
        <v>1</v>
      </c>
      <c r="F1687" s="61">
        <v>0</v>
      </c>
      <c r="G1687" s="61">
        <v>0</v>
      </c>
    </row>
    <row r="1688" spans="1:7" s="35" customFormat="1" x14ac:dyDescent="0.25">
      <c r="A1688" s="61" t="s">
        <v>152</v>
      </c>
      <c r="B1688" s="61" t="s">
        <v>13</v>
      </c>
      <c r="C1688" s="61">
        <v>18</v>
      </c>
      <c r="D1688" s="61">
        <v>18</v>
      </c>
      <c r="E1688" s="61">
        <v>17</v>
      </c>
      <c r="F1688" s="61">
        <v>1</v>
      </c>
      <c r="G1688" s="61">
        <v>0</v>
      </c>
    </row>
    <row r="1689" spans="1:7" s="35" customFormat="1" x14ac:dyDescent="0.25">
      <c r="A1689" s="63" t="s">
        <v>152</v>
      </c>
      <c r="B1689" s="63" t="s">
        <v>15</v>
      </c>
      <c r="C1689" s="63">
        <v>3</v>
      </c>
      <c r="D1689" s="63">
        <v>2</v>
      </c>
      <c r="E1689" s="63">
        <v>2</v>
      </c>
      <c r="F1689" s="63">
        <v>0</v>
      </c>
      <c r="G1689" s="63">
        <v>0</v>
      </c>
    </row>
    <row r="1690" spans="1:7" s="35" customFormat="1" x14ac:dyDescent="0.25">
      <c r="A1690" s="62" t="s">
        <v>152</v>
      </c>
      <c r="B1690" s="62" t="s">
        <v>15</v>
      </c>
      <c r="C1690" s="62">
        <v>20</v>
      </c>
      <c r="D1690" s="62">
        <v>19</v>
      </c>
      <c r="E1690" s="62">
        <v>19</v>
      </c>
      <c r="F1690" s="62">
        <v>0</v>
      </c>
      <c r="G1690" s="62">
        <v>0</v>
      </c>
    </row>
    <row r="1691" spans="1:7" s="35" customFormat="1" x14ac:dyDescent="0.25">
      <c r="A1691" s="63" t="s">
        <v>110</v>
      </c>
      <c r="B1691" s="63" t="s">
        <v>6</v>
      </c>
      <c r="C1691" s="63">
        <v>1</v>
      </c>
      <c r="D1691" s="63">
        <v>1</v>
      </c>
      <c r="E1691" s="63">
        <v>1</v>
      </c>
      <c r="F1691" s="63">
        <v>0</v>
      </c>
      <c r="G1691" s="63">
        <v>0</v>
      </c>
    </row>
    <row r="1692" spans="1:7" s="35" customFormat="1" x14ac:dyDescent="0.25">
      <c r="A1692" s="62" t="s">
        <v>110</v>
      </c>
      <c r="B1692" s="62" t="s">
        <v>6</v>
      </c>
      <c r="C1692" s="62">
        <v>12</v>
      </c>
      <c r="D1692" s="62">
        <v>11</v>
      </c>
      <c r="E1692" s="62">
        <v>5</v>
      </c>
      <c r="F1692" s="62">
        <v>6</v>
      </c>
      <c r="G1692" s="62">
        <v>0</v>
      </c>
    </row>
    <row r="1693" spans="1:7" s="35" customFormat="1" x14ac:dyDescent="0.25">
      <c r="A1693" s="63" t="s">
        <v>110</v>
      </c>
      <c r="B1693" s="63" t="s">
        <v>197</v>
      </c>
      <c r="C1693" s="63">
        <v>7</v>
      </c>
      <c r="D1693" s="63">
        <v>6</v>
      </c>
      <c r="E1693" s="63">
        <v>5</v>
      </c>
      <c r="F1693" s="63">
        <v>1</v>
      </c>
      <c r="G1693" s="63">
        <v>0</v>
      </c>
    </row>
    <row r="1694" spans="1:7" s="35" customFormat="1" x14ac:dyDescent="0.25">
      <c r="A1694" s="61" t="s">
        <v>110</v>
      </c>
      <c r="B1694" s="61" t="s">
        <v>197</v>
      </c>
      <c r="C1694" s="61">
        <v>36</v>
      </c>
      <c r="D1694" s="61">
        <v>36</v>
      </c>
      <c r="E1694" s="61">
        <v>29</v>
      </c>
      <c r="F1694" s="61">
        <v>7</v>
      </c>
      <c r="G1694" s="61">
        <v>0</v>
      </c>
    </row>
    <row r="1695" spans="1:7" s="35" customFormat="1" x14ac:dyDescent="0.25">
      <c r="A1695" s="63" t="s">
        <v>110</v>
      </c>
      <c r="B1695" s="63" t="s">
        <v>198</v>
      </c>
      <c r="C1695" s="63">
        <v>2</v>
      </c>
      <c r="D1695" s="63">
        <v>0</v>
      </c>
      <c r="E1695" s="63">
        <v>0</v>
      </c>
      <c r="F1695" s="63">
        <v>0</v>
      </c>
      <c r="G1695" s="63">
        <v>0</v>
      </c>
    </row>
    <row r="1696" spans="1:7" s="35" customFormat="1" x14ac:dyDescent="0.25">
      <c r="A1696" s="61" t="s">
        <v>110</v>
      </c>
      <c r="B1696" s="61" t="s">
        <v>198</v>
      </c>
      <c r="C1696" s="61">
        <v>52</v>
      </c>
      <c r="D1696" s="61">
        <v>48</v>
      </c>
      <c r="E1696" s="61">
        <v>44</v>
      </c>
      <c r="F1696" s="61">
        <v>4</v>
      </c>
      <c r="G1696" s="61">
        <v>0</v>
      </c>
    </row>
    <row r="1697" spans="1:7" s="35" customFormat="1" x14ac:dyDescent="0.25">
      <c r="A1697" s="63" t="s">
        <v>110</v>
      </c>
      <c r="B1697" s="63" t="s">
        <v>196</v>
      </c>
      <c r="C1697" s="63">
        <v>3</v>
      </c>
      <c r="D1697" s="63">
        <v>3</v>
      </c>
      <c r="E1697" s="63">
        <v>1</v>
      </c>
      <c r="F1697" s="63">
        <v>2</v>
      </c>
      <c r="G1697" s="63">
        <v>0</v>
      </c>
    </row>
    <row r="1698" spans="1:7" s="35" customFormat="1" x14ac:dyDescent="0.25">
      <c r="A1698" s="61" t="s">
        <v>110</v>
      </c>
      <c r="B1698" s="61" t="s">
        <v>196</v>
      </c>
      <c r="C1698" s="61">
        <v>17</v>
      </c>
      <c r="D1698" s="61">
        <v>17</v>
      </c>
      <c r="E1698" s="61">
        <v>15</v>
      </c>
      <c r="F1698" s="61">
        <v>2</v>
      </c>
      <c r="G1698" s="61">
        <v>0</v>
      </c>
    </row>
    <row r="1699" spans="1:7" s="35" customFormat="1" x14ac:dyDescent="0.25">
      <c r="A1699" s="35" t="s">
        <v>110</v>
      </c>
      <c r="B1699" s="35" t="s">
        <v>182</v>
      </c>
      <c r="C1699" s="35">
        <v>3</v>
      </c>
      <c r="D1699" s="35">
        <v>3</v>
      </c>
      <c r="E1699" s="35">
        <v>3</v>
      </c>
      <c r="F1699" s="35">
        <v>0</v>
      </c>
      <c r="G1699" s="35">
        <v>0</v>
      </c>
    </row>
    <row r="1700" spans="1:7" s="35" customFormat="1" x14ac:dyDescent="0.25">
      <c r="A1700" s="61" t="s">
        <v>110</v>
      </c>
      <c r="B1700" s="61" t="s">
        <v>182</v>
      </c>
      <c r="C1700" s="61">
        <v>1</v>
      </c>
      <c r="D1700" s="61">
        <v>1</v>
      </c>
      <c r="E1700" s="61">
        <v>1</v>
      </c>
      <c r="F1700" s="61">
        <v>0</v>
      </c>
      <c r="G1700" s="61">
        <v>0</v>
      </c>
    </row>
    <row r="1701" spans="1:7" s="35" customFormat="1" x14ac:dyDescent="0.25">
      <c r="A1701" s="61" t="s">
        <v>110</v>
      </c>
      <c r="B1701" s="61" t="s">
        <v>10</v>
      </c>
      <c r="C1701" s="61">
        <v>3</v>
      </c>
      <c r="D1701" s="61">
        <v>0</v>
      </c>
      <c r="E1701" s="61">
        <v>0</v>
      </c>
      <c r="F1701" s="61">
        <v>0</v>
      </c>
      <c r="G1701" s="61">
        <v>0</v>
      </c>
    </row>
    <row r="1702" spans="1:7" s="35" customFormat="1" x14ac:dyDescent="0.25">
      <c r="A1702" s="35" t="s">
        <v>110</v>
      </c>
      <c r="B1702" s="35" t="s">
        <v>11</v>
      </c>
      <c r="C1702" s="35">
        <v>1</v>
      </c>
      <c r="D1702" s="35">
        <v>0</v>
      </c>
      <c r="E1702" s="35">
        <v>0</v>
      </c>
      <c r="F1702" s="35">
        <v>0</v>
      </c>
      <c r="G1702" s="35">
        <v>0</v>
      </c>
    </row>
    <row r="1703" spans="1:7" s="35" customFormat="1" x14ac:dyDescent="0.25">
      <c r="A1703" s="61" t="s">
        <v>110</v>
      </c>
      <c r="B1703" s="61" t="s">
        <v>11</v>
      </c>
      <c r="C1703" s="61">
        <v>12</v>
      </c>
      <c r="D1703" s="61">
        <v>12</v>
      </c>
      <c r="E1703" s="61">
        <v>6</v>
      </c>
      <c r="F1703" s="61">
        <v>6</v>
      </c>
      <c r="G1703" s="61">
        <v>0</v>
      </c>
    </row>
    <row r="1704" spans="1:7" s="35" customFormat="1" x14ac:dyDescent="0.25">
      <c r="A1704" s="35" t="s">
        <v>110</v>
      </c>
      <c r="B1704" s="35" t="s">
        <v>13</v>
      </c>
      <c r="C1704" s="35">
        <v>3</v>
      </c>
      <c r="D1704" s="35">
        <v>3</v>
      </c>
      <c r="E1704" s="35">
        <v>3</v>
      </c>
      <c r="F1704" s="35">
        <v>0</v>
      </c>
      <c r="G1704" s="35">
        <v>0</v>
      </c>
    </row>
    <row r="1705" spans="1:7" s="35" customFormat="1" x14ac:dyDescent="0.25">
      <c r="A1705" s="61" t="s">
        <v>110</v>
      </c>
      <c r="B1705" s="61" t="s">
        <v>13</v>
      </c>
      <c r="C1705" s="61">
        <v>47</v>
      </c>
      <c r="D1705" s="61">
        <v>47</v>
      </c>
      <c r="E1705" s="61">
        <v>30</v>
      </c>
      <c r="F1705" s="61">
        <v>17</v>
      </c>
      <c r="G1705" s="61">
        <v>0</v>
      </c>
    </row>
    <row r="1706" spans="1:7" s="35" customFormat="1" x14ac:dyDescent="0.25">
      <c r="A1706" s="62" t="s">
        <v>110</v>
      </c>
      <c r="B1706" s="62" t="s">
        <v>15</v>
      </c>
      <c r="C1706" s="62">
        <v>6</v>
      </c>
      <c r="D1706" s="62">
        <v>3</v>
      </c>
      <c r="E1706" s="62">
        <v>3</v>
      </c>
      <c r="F1706" s="62">
        <v>0</v>
      </c>
      <c r="G1706" s="62">
        <v>0</v>
      </c>
    </row>
    <row r="1707" spans="1:7" s="35" customFormat="1" x14ac:dyDescent="0.25">
      <c r="A1707" s="62" t="s">
        <v>111</v>
      </c>
      <c r="B1707" s="62" t="s">
        <v>1</v>
      </c>
      <c r="C1707" s="62">
        <v>2</v>
      </c>
      <c r="D1707" s="62">
        <v>2</v>
      </c>
      <c r="E1707" s="62">
        <v>2</v>
      </c>
      <c r="F1707" s="62">
        <v>0</v>
      </c>
      <c r="G1707" s="62">
        <v>0</v>
      </c>
    </row>
    <row r="1708" spans="1:7" s="35" customFormat="1" x14ac:dyDescent="0.25">
      <c r="A1708" s="63" t="s">
        <v>111</v>
      </c>
      <c r="B1708" s="63" t="s">
        <v>181</v>
      </c>
      <c r="C1708" s="63">
        <v>1</v>
      </c>
      <c r="D1708" s="63">
        <v>0</v>
      </c>
      <c r="E1708" s="63">
        <v>0</v>
      </c>
      <c r="F1708" s="63">
        <v>0</v>
      </c>
      <c r="G1708" s="63">
        <v>0</v>
      </c>
    </row>
    <row r="1709" spans="1:7" s="35" customFormat="1" x14ac:dyDescent="0.25">
      <c r="A1709" s="63" t="s">
        <v>111</v>
      </c>
      <c r="B1709" s="63" t="s">
        <v>6</v>
      </c>
      <c r="C1709" s="63">
        <v>1</v>
      </c>
      <c r="D1709" s="63">
        <v>0</v>
      </c>
      <c r="E1709" s="63">
        <v>0</v>
      </c>
      <c r="F1709" s="63">
        <v>0</v>
      </c>
      <c r="G1709" s="63">
        <v>0</v>
      </c>
    </row>
    <row r="1710" spans="1:7" s="35" customFormat="1" x14ac:dyDescent="0.25">
      <c r="A1710" s="62" t="s">
        <v>111</v>
      </c>
      <c r="B1710" s="62" t="s">
        <v>6</v>
      </c>
      <c r="C1710" s="62">
        <v>18</v>
      </c>
      <c r="D1710" s="62">
        <v>17</v>
      </c>
      <c r="E1710" s="62">
        <v>17</v>
      </c>
      <c r="F1710" s="62">
        <v>0</v>
      </c>
      <c r="G1710" s="62">
        <v>0</v>
      </c>
    </row>
    <row r="1711" spans="1:7" s="35" customFormat="1" x14ac:dyDescent="0.25">
      <c r="A1711" s="61" t="s">
        <v>111</v>
      </c>
      <c r="B1711" s="61" t="s">
        <v>197</v>
      </c>
      <c r="C1711" s="61">
        <v>15</v>
      </c>
      <c r="D1711" s="61">
        <v>13</v>
      </c>
      <c r="E1711" s="61">
        <v>12</v>
      </c>
      <c r="F1711" s="61">
        <v>1</v>
      </c>
      <c r="G1711" s="61">
        <v>1</v>
      </c>
    </row>
    <row r="1712" spans="1:7" s="35" customFormat="1" x14ac:dyDescent="0.25">
      <c r="A1712" s="61" t="s">
        <v>111</v>
      </c>
      <c r="B1712" s="61" t="s">
        <v>198</v>
      </c>
      <c r="C1712" s="61">
        <v>14</v>
      </c>
      <c r="D1712" s="61">
        <v>13</v>
      </c>
      <c r="E1712" s="61">
        <v>11</v>
      </c>
      <c r="F1712" s="61">
        <v>2</v>
      </c>
      <c r="G1712" s="61">
        <v>0</v>
      </c>
    </row>
    <row r="1713" spans="1:7" s="35" customFormat="1" x14ac:dyDescent="0.25">
      <c r="A1713" s="63" t="s">
        <v>111</v>
      </c>
      <c r="B1713" s="63" t="s">
        <v>196</v>
      </c>
      <c r="C1713" s="63">
        <v>2</v>
      </c>
      <c r="D1713" s="63">
        <v>1</v>
      </c>
      <c r="E1713" s="63">
        <v>1</v>
      </c>
      <c r="F1713" s="63">
        <v>0</v>
      </c>
      <c r="G1713" s="63">
        <v>0</v>
      </c>
    </row>
    <row r="1714" spans="1:7" s="35" customFormat="1" x14ac:dyDescent="0.25">
      <c r="A1714" s="61" t="s">
        <v>111</v>
      </c>
      <c r="B1714" s="61" t="s">
        <v>196</v>
      </c>
      <c r="C1714" s="61">
        <v>21</v>
      </c>
      <c r="D1714" s="61">
        <v>21</v>
      </c>
      <c r="E1714" s="61">
        <v>14</v>
      </c>
      <c r="F1714" s="61">
        <v>7</v>
      </c>
      <c r="G1714" s="61">
        <v>0</v>
      </c>
    </row>
    <row r="1715" spans="1:7" s="35" customFormat="1" x14ac:dyDescent="0.25">
      <c r="A1715" s="35" t="s">
        <v>111</v>
      </c>
      <c r="B1715" s="35" t="s">
        <v>182</v>
      </c>
      <c r="C1715" s="35">
        <v>1</v>
      </c>
      <c r="D1715" s="35">
        <v>1</v>
      </c>
      <c r="E1715" s="35">
        <v>1</v>
      </c>
      <c r="F1715" s="35">
        <v>0</v>
      </c>
      <c r="G1715" s="35">
        <v>0</v>
      </c>
    </row>
    <row r="1716" spans="1:7" s="35" customFormat="1" x14ac:dyDescent="0.25">
      <c r="A1716" s="61" t="s">
        <v>111</v>
      </c>
      <c r="B1716" s="61" t="s">
        <v>182</v>
      </c>
      <c r="C1716" s="61">
        <v>7</v>
      </c>
      <c r="D1716" s="61">
        <v>7</v>
      </c>
      <c r="E1716" s="61">
        <v>7</v>
      </c>
      <c r="F1716" s="61">
        <v>0</v>
      </c>
      <c r="G1716" s="61">
        <v>0</v>
      </c>
    </row>
    <row r="1717" spans="1:7" s="35" customFormat="1" x14ac:dyDescent="0.25">
      <c r="A1717" s="61" t="s">
        <v>111</v>
      </c>
      <c r="B1717" s="61" t="s">
        <v>11</v>
      </c>
      <c r="C1717" s="61">
        <v>11</v>
      </c>
      <c r="D1717" s="61">
        <v>11</v>
      </c>
      <c r="E1717" s="61">
        <v>7</v>
      </c>
      <c r="F1717" s="61">
        <v>4</v>
      </c>
      <c r="G1717" s="61">
        <v>0</v>
      </c>
    </row>
    <row r="1718" spans="1:7" s="35" customFormat="1" x14ac:dyDescent="0.25">
      <c r="A1718" s="61" t="s">
        <v>111</v>
      </c>
      <c r="B1718" s="61" t="s">
        <v>12</v>
      </c>
      <c r="C1718" s="61">
        <v>7</v>
      </c>
      <c r="D1718" s="61">
        <v>7</v>
      </c>
      <c r="E1718" s="61">
        <v>7</v>
      </c>
      <c r="F1718" s="61">
        <v>0</v>
      </c>
      <c r="G1718" s="61">
        <v>0</v>
      </c>
    </row>
    <row r="1719" spans="1:7" s="35" customFormat="1" x14ac:dyDescent="0.25">
      <c r="A1719" s="35" t="s">
        <v>111</v>
      </c>
      <c r="B1719" s="35" t="s">
        <v>13</v>
      </c>
      <c r="C1719" s="35">
        <v>1</v>
      </c>
      <c r="D1719" s="35">
        <v>1</v>
      </c>
      <c r="E1719" s="35">
        <v>1</v>
      </c>
      <c r="F1719" s="35">
        <v>0</v>
      </c>
      <c r="G1719" s="35">
        <v>0</v>
      </c>
    </row>
    <row r="1720" spans="1:7" s="35" customFormat="1" x14ac:dyDescent="0.25">
      <c r="A1720" s="61" t="s">
        <v>111</v>
      </c>
      <c r="B1720" s="61" t="s">
        <v>13</v>
      </c>
      <c r="C1720" s="61">
        <v>26</v>
      </c>
      <c r="D1720" s="61">
        <v>26</v>
      </c>
      <c r="E1720" s="61">
        <v>20</v>
      </c>
      <c r="F1720" s="61">
        <v>6</v>
      </c>
      <c r="G1720" s="61">
        <v>0</v>
      </c>
    </row>
    <row r="1721" spans="1:7" s="35" customFormat="1" x14ac:dyDescent="0.25">
      <c r="A1721" s="63" t="s">
        <v>111</v>
      </c>
      <c r="B1721" s="63" t="s">
        <v>15</v>
      </c>
      <c r="C1721" s="63">
        <v>5</v>
      </c>
      <c r="D1721" s="63">
        <v>4</v>
      </c>
      <c r="E1721" s="63">
        <v>3</v>
      </c>
      <c r="F1721" s="63">
        <v>1</v>
      </c>
      <c r="G1721" s="63">
        <v>0</v>
      </c>
    </row>
    <row r="1722" spans="1:7" s="35" customFormat="1" x14ac:dyDescent="0.25">
      <c r="A1722" s="62" t="s">
        <v>111</v>
      </c>
      <c r="B1722" s="62" t="s">
        <v>15</v>
      </c>
      <c r="C1722" s="62">
        <v>16</v>
      </c>
      <c r="D1722" s="62">
        <v>16</v>
      </c>
      <c r="E1722" s="62">
        <v>10</v>
      </c>
      <c r="F1722" s="62">
        <v>6</v>
      </c>
      <c r="G1722" s="62">
        <v>0</v>
      </c>
    </row>
    <row r="1723" spans="1:7" s="35" customFormat="1" x14ac:dyDescent="0.25">
      <c r="A1723" s="62" t="s">
        <v>112</v>
      </c>
      <c r="B1723" s="62" t="s">
        <v>1</v>
      </c>
      <c r="C1723" s="62">
        <v>3</v>
      </c>
      <c r="D1723" s="62">
        <v>3</v>
      </c>
      <c r="E1723" s="62">
        <v>3</v>
      </c>
      <c r="F1723" s="62">
        <v>0</v>
      </c>
      <c r="G1723" s="62">
        <v>0</v>
      </c>
    </row>
    <row r="1724" spans="1:7" s="35" customFormat="1" x14ac:dyDescent="0.25">
      <c r="A1724" s="63" t="s">
        <v>112</v>
      </c>
      <c r="B1724" s="63" t="s">
        <v>6</v>
      </c>
      <c r="C1724" s="63">
        <v>2</v>
      </c>
      <c r="D1724" s="63">
        <v>1</v>
      </c>
      <c r="E1724" s="63">
        <v>0</v>
      </c>
      <c r="F1724" s="63">
        <v>1</v>
      </c>
      <c r="G1724" s="63">
        <v>0</v>
      </c>
    </row>
    <row r="1725" spans="1:7" s="35" customFormat="1" x14ac:dyDescent="0.25">
      <c r="A1725" s="62" t="s">
        <v>112</v>
      </c>
      <c r="B1725" s="62" t="s">
        <v>6</v>
      </c>
      <c r="C1725" s="62">
        <v>15</v>
      </c>
      <c r="D1725" s="62">
        <v>15</v>
      </c>
      <c r="E1725" s="62">
        <v>11</v>
      </c>
      <c r="F1725" s="62">
        <v>4</v>
      </c>
      <c r="G1725" s="62">
        <v>0</v>
      </c>
    </row>
    <row r="1726" spans="1:7" s="35" customFormat="1" x14ac:dyDescent="0.25">
      <c r="A1726" s="63" t="s">
        <v>112</v>
      </c>
      <c r="B1726" s="63" t="s">
        <v>197</v>
      </c>
      <c r="C1726" s="63">
        <v>2</v>
      </c>
      <c r="D1726" s="63">
        <v>2</v>
      </c>
      <c r="E1726" s="63">
        <v>1</v>
      </c>
      <c r="F1726" s="63">
        <v>1</v>
      </c>
      <c r="G1726" s="63">
        <v>0</v>
      </c>
    </row>
    <row r="1727" spans="1:7" s="35" customFormat="1" x14ac:dyDescent="0.25">
      <c r="A1727" s="61" t="s">
        <v>112</v>
      </c>
      <c r="B1727" s="61" t="s">
        <v>197</v>
      </c>
      <c r="C1727" s="61">
        <v>29</v>
      </c>
      <c r="D1727" s="61">
        <v>28</v>
      </c>
      <c r="E1727" s="61">
        <v>27</v>
      </c>
      <c r="F1727" s="61">
        <v>1</v>
      </c>
      <c r="G1727" s="61">
        <v>0</v>
      </c>
    </row>
    <row r="1728" spans="1:7" s="35" customFormat="1" x14ac:dyDescent="0.25">
      <c r="A1728" s="63" t="s">
        <v>112</v>
      </c>
      <c r="B1728" s="63" t="s">
        <v>198</v>
      </c>
      <c r="C1728" s="63">
        <v>3</v>
      </c>
      <c r="D1728" s="63">
        <v>3</v>
      </c>
      <c r="E1728" s="63">
        <v>2</v>
      </c>
      <c r="F1728" s="63">
        <v>1</v>
      </c>
      <c r="G1728" s="63">
        <v>0</v>
      </c>
    </row>
    <row r="1729" spans="1:7" s="35" customFormat="1" x14ac:dyDescent="0.25">
      <c r="A1729" s="61" t="s">
        <v>112</v>
      </c>
      <c r="B1729" s="61" t="s">
        <v>198</v>
      </c>
      <c r="C1729" s="61">
        <v>37</v>
      </c>
      <c r="D1729" s="61">
        <v>34</v>
      </c>
      <c r="E1729" s="61">
        <v>30</v>
      </c>
      <c r="F1729" s="61">
        <v>4</v>
      </c>
      <c r="G1729" s="61">
        <v>0</v>
      </c>
    </row>
    <row r="1730" spans="1:7" s="35" customFormat="1" x14ac:dyDescent="0.25">
      <c r="A1730" s="63" t="s">
        <v>112</v>
      </c>
      <c r="B1730" s="63" t="s">
        <v>196</v>
      </c>
      <c r="C1730" s="63">
        <v>3</v>
      </c>
      <c r="D1730" s="63">
        <v>3</v>
      </c>
      <c r="E1730" s="63">
        <v>1</v>
      </c>
      <c r="F1730" s="63">
        <v>2</v>
      </c>
      <c r="G1730" s="63">
        <v>0</v>
      </c>
    </row>
    <row r="1731" spans="1:7" s="35" customFormat="1" x14ac:dyDescent="0.25">
      <c r="A1731" s="61" t="s">
        <v>112</v>
      </c>
      <c r="B1731" s="61" t="s">
        <v>196</v>
      </c>
      <c r="C1731" s="61">
        <v>26</v>
      </c>
      <c r="D1731" s="61">
        <v>25</v>
      </c>
      <c r="E1731" s="61">
        <v>19</v>
      </c>
      <c r="F1731" s="61">
        <v>6</v>
      </c>
      <c r="G1731" s="61">
        <v>0</v>
      </c>
    </row>
    <row r="1732" spans="1:7" s="35" customFormat="1" x14ac:dyDescent="0.25">
      <c r="A1732" s="35" t="s">
        <v>112</v>
      </c>
      <c r="B1732" s="35" t="s">
        <v>182</v>
      </c>
      <c r="C1732" s="35">
        <v>2</v>
      </c>
      <c r="D1732" s="35">
        <v>2</v>
      </c>
      <c r="E1732" s="35">
        <v>2</v>
      </c>
      <c r="F1732" s="35">
        <v>0</v>
      </c>
      <c r="G1732" s="35">
        <v>0</v>
      </c>
    </row>
    <row r="1733" spans="1:7" s="35" customFormat="1" x14ac:dyDescent="0.25">
      <c r="A1733" s="61" t="s">
        <v>112</v>
      </c>
      <c r="B1733" s="61" t="s">
        <v>182</v>
      </c>
      <c r="C1733" s="61">
        <v>14</v>
      </c>
      <c r="D1733" s="61">
        <v>14</v>
      </c>
      <c r="E1733" s="61">
        <v>14</v>
      </c>
      <c r="F1733" s="61">
        <v>0</v>
      </c>
      <c r="G1733" s="61">
        <v>0</v>
      </c>
    </row>
    <row r="1734" spans="1:7" s="35" customFormat="1" x14ac:dyDescent="0.25">
      <c r="A1734" s="61" t="s">
        <v>112</v>
      </c>
      <c r="B1734" s="61" t="s">
        <v>10</v>
      </c>
      <c r="C1734" s="61">
        <v>8</v>
      </c>
      <c r="D1734" s="61">
        <v>8</v>
      </c>
      <c r="E1734" s="61">
        <v>8</v>
      </c>
      <c r="F1734" s="61">
        <v>0</v>
      </c>
      <c r="G1734" s="61">
        <v>0</v>
      </c>
    </row>
    <row r="1735" spans="1:7" s="35" customFormat="1" x14ac:dyDescent="0.25">
      <c r="A1735" s="35" t="s">
        <v>112</v>
      </c>
      <c r="B1735" s="35" t="s">
        <v>11</v>
      </c>
      <c r="C1735" s="35">
        <v>2</v>
      </c>
      <c r="D1735" s="35">
        <v>2</v>
      </c>
      <c r="E1735" s="35">
        <v>2</v>
      </c>
      <c r="F1735" s="35">
        <v>0</v>
      </c>
      <c r="G1735" s="35">
        <v>0</v>
      </c>
    </row>
    <row r="1736" spans="1:7" s="35" customFormat="1" x14ac:dyDescent="0.25">
      <c r="A1736" s="61" t="s">
        <v>112</v>
      </c>
      <c r="B1736" s="61" t="s">
        <v>11</v>
      </c>
      <c r="C1736" s="61">
        <v>26</v>
      </c>
      <c r="D1736" s="61">
        <v>26</v>
      </c>
      <c r="E1736" s="61">
        <v>23</v>
      </c>
      <c r="F1736" s="61">
        <v>3</v>
      </c>
      <c r="G1736" s="61">
        <v>0</v>
      </c>
    </row>
    <row r="1737" spans="1:7" s="35" customFormat="1" x14ac:dyDescent="0.25">
      <c r="A1737" s="35" t="s">
        <v>112</v>
      </c>
      <c r="B1737" s="35" t="s">
        <v>12</v>
      </c>
      <c r="C1737" s="35">
        <v>1</v>
      </c>
      <c r="D1737" s="35">
        <v>1</v>
      </c>
      <c r="E1737" s="35">
        <v>1</v>
      </c>
      <c r="F1737" s="35">
        <v>0</v>
      </c>
      <c r="G1737" s="35">
        <v>0</v>
      </c>
    </row>
    <row r="1738" spans="1:7" s="35" customFormat="1" x14ac:dyDescent="0.25">
      <c r="A1738" s="61" t="s">
        <v>112</v>
      </c>
      <c r="B1738" s="61" t="s">
        <v>12</v>
      </c>
      <c r="C1738" s="61">
        <v>22</v>
      </c>
      <c r="D1738" s="61">
        <v>22</v>
      </c>
      <c r="E1738" s="61">
        <v>21</v>
      </c>
      <c r="F1738" s="61">
        <v>1</v>
      </c>
      <c r="G1738" s="61">
        <v>0</v>
      </c>
    </row>
    <row r="1739" spans="1:7" s="35" customFormat="1" x14ac:dyDescent="0.25">
      <c r="A1739" s="35" t="s">
        <v>112</v>
      </c>
      <c r="B1739" s="35" t="s">
        <v>13</v>
      </c>
      <c r="C1739" s="35">
        <v>2</v>
      </c>
      <c r="D1739" s="35">
        <v>2</v>
      </c>
      <c r="E1739" s="35">
        <v>2</v>
      </c>
      <c r="F1739" s="35">
        <v>0</v>
      </c>
      <c r="G1739" s="35">
        <v>0</v>
      </c>
    </row>
    <row r="1740" spans="1:7" s="35" customFormat="1" x14ac:dyDescent="0.25">
      <c r="A1740" s="61" t="s">
        <v>112</v>
      </c>
      <c r="B1740" s="61" t="s">
        <v>13</v>
      </c>
      <c r="C1740" s="61">
        <v>35</v>
      </c>
      <c r="D1740" s="61">
        <v>34</v>
      </c>
      <c r="E1740" s="61">
        <v>30</v>
      </c>
      <c r="F1740" s="61">
        <v>4</v>
      </c>
      <c r="G1740" s="61">
        <v>0</v>
      </c>
    </row>
    <row r="1741" spans="1:7" s="35" customFormat="1" x14ac:dyDescent="0.25">
      <c r="A1741" s="62" t="s">
        <v>112</v>
      </c>
      <c r="B1741" s="62" t="s">
        <v>15</v>
      </c>
      <c r="C1741" s="62">
        <v>10</v>
      </c>
      <c r="D1741" s="62">
        <v>10</v>
      </c>
      <c r="E1741" s="62">
        <v>9</v>
      </c>
      <c r="F1741" s="62">
        <v>1</v>
      </c>
      <c r="G1741" s="62">
        <v>0</v>
      </c>
    </row>
    <row r="1742" spans="1:7" s="35" customFormat="1" x14ac:dyDescent="0.25">
      <c r="A1742" s="62" t="s">
        <v>140</v>
      </c>
      <c r="B1742" s="62" t="s">
        <v>1</v>
      </c>
      <c r="C1742" s="62">
        <v>3</v>
      </c>
      <c r="D1742" s="62">
        <v>2</v>
      </c>
      <c r="E1742" s="62">
        <v>2</v>
      </c>
      <c r="F1742" s="62">
        <v>0</v>
      </c>
      <c r="G1742" s="62">
        <v>0</v>
      </c>
    </row>
    <row r="1743" spans="1:7" s="35" customFormat="1" x14ac:dyDescent="0.25">
      <c r="A1743" s="63" t="s">
        <v>140</v>
      </c>
      <c r="B1743" s="63" t="s">
        <v>6</v>
      </c>
      <c r="C1743" s="63">
        <v>5</v>
      </c>
      <c r="D1743" s="63">
        <v>5</v>
      </c>
      <c r="E1743" s="63">
        <v>5</v>
      </c>
      <c r="F1743" s="63">
        <v>0</v>
      </c>
      <c r="G1743" s="63">
        <v>0</v>
      </c>
    </row>
    <row r="1744" spans="1:7" s="35" customFormat="1" x14ac:dyDescent="0.25">
      <c r="A1744" s="62" t="s">
        <v>140</v>
      </c>
      <c r="B1744" s="62" t="s">
        <v>6</v>
      </c>
      <c r="C1744" s="62">
        <v>18</v>
      </c>
      <c r="D1744" s="62">
        <v>18</v>
      </c>
      <c r="E1744" s="62">
        <v>18</v>
      </c>
      <c r="F1744" s="62">
        <v>0</v>
      </c>
      <c r="G1744" s="62">
        <v>0</v>
      </c>
    </row>
    <row r="1745" spans="1:7" s="35" customFormat="1" x14ac:dyDescent="0.25">
      <c r="A1745" s="63" t="s">
        <v>140</v>
      </c>
      <c r="B1745" s="63" t="s">
        <v>197</v>
      </c>
      <c r="C1745" s="63">
        <v>3</v>
      </c>
      <c r="D1745" s="63">
        <v>2</v>
      </c>
      <c r="E1745" s="63">
        <v>2</v>
      </c>
      <c r="F1745" s="63">
        <v>0</v>
      </c>
      <c r="G1745" s="63">
        <v>0</v>
      </c>
    </row>
    <row r="1746" spans="1:7" s="35" customFormat="1" x14ac:dyDescent="0.25">
      <c r="A1746" s="61" t="s">
        <v>140</v>
      </c>
      <c r="B1746" s="61" t="s">
        <v>197</v>
      </c>
      <c r="C1746" s="61">
        <v>14</v>
      </c>
      <c r="D1746" s="61">
        <v>14</v>
      </c>
      <c r="E1746" s="61">
        <v>14</v>
      </c>
      <c r="F1746" s="61">
        <v>0</v>
      </c>
      <c r="G1746" s="61">
        <v>0</v>
      </c>
    </row>
    <row r="1747" spans="1:7" s="35" customFormat="1" x14ac:dyDescent="0.25">
      <c r="A1747" s="63" t="s">
        <v>140</v>
      </c>
      <c r="B1747" s="63" t="s">
        <v>198</v>
      </c>
      <c r="C1747" s="63">
        <v>4</v>
      </c>
      <c r="D1747" s="63">
        <v>1</v>
      </c>
      <c r="E1747" s="63">
        <v>1</v>
      </c>
      <c r="F1747" s="63">
        <v>0</v>
      </c>
      <c r="G1747" s="63">
        <v>0</v>
      </c>
    </row>
    <row r="1748" spans="1:7" s="35" customFormat="1" x14ac:dyDescent="0.25">
      <c r="A1748" s="61" t="s">
        <v>140</v>
      </c>
      <c r="B1748" s="61" t="s">
        <v>198</v>
      </c>
      <c r="C1748" s="61">
        <v>51</v>
      </c>
      <c r="D1748" s="61">
        <v>49</v>
      </c>
      <c r="E1748" s="61">
        <v>37</v>
      </c>
      <c r="F1748" s="61">
        <v>12</v>
      </c>
      <c r="G1748" s="61">
        <v>0</v>
      </c>
    </row>
    <row r="1749" spans="1:7" s="35" customFormat="1" x14ac:dyDescent="0.25">
      <c r="A1749" s="63" t="s">
        <v>140</v>
      </c>
      <c r="B1749" s="63" t="s">
        <v>196</v>
      </c>
      <c r="C1749" s="63">
        <v>1</v>
      </c>
      <c r="D1749" s="63">
        <v>1</v>
      </c>
      <c r="E1749" s="63">
        <v>0</v>
      </c>
      <c r="F1749" s="63">
        <v>1</v>
      </c>
      <c r="G1749" s="63">
        <v>0</v>
      </c>
    </row>
    <row r="1750" spans="1:7" s="35" customFormat="1" x14ac:dyDescent="0.25">
      <c r="A1750" s="61" t="s">
        <v>140</v>
      </c>
      <c r="B1750" s="61" t="s">
        <v>196</v>
      </c>
      <c r="C1750" s="61">
        <v>31</v>
      </c>
      <c r="D1750" s="61">
        <v>29</v>
      </c>
      <c r="E1750" s="61">
        <v>28</v>
      </c>
      <c r="F1750" s="61">
        <v>1</v>
      </c>
      <c r="G1750" s="61">
        <v>1</v>
      </c>
    </row>
    <row r="1751" spans="1:7" s="35" customFormat="1" x14ac:dyDescent="0.25">
      <c r="A1751" s="35" t="s">
        <v>140</v>
      </c>
      <c r="B1751" s="35" t="s">
        <v>182</v>
      </c>
      <c r="C1751" s="35">
        <v>4</v>
      </c>
      <c r="D1751" s="35">
        <v>4</v>
      </c>
      <c r="E1751" s="35">
        <v>4</v>
      </c>
      <c r="F1751" s="35">
        <v>0</v>
      </c>
      <c r="G1751" s="35">
        <v>0</v>
      </c>
    </row>
    <row r="1752" spans="1:7" s="35" customFormat="1" x14ac:dyDescent="0.25">
      <c r="A1752" s="61" t="s">
        <v>140</v>
      </c>
      <c r="B1752" s="61" t="s">
        <v>182</v>
      </c>
      <c r="C1752" s="61">
        <v>26</v>
      </c>
      <c r="D1752" s="61">
        <v>26</v>
      </c>
      <c r="E1752" s="61">
        <v>26</v>
      </c>
      <c r="F1752" s="61">
        <v>0</v>
      </c>
      <c r="G1752" s="61">
        <v>0</v>
      </c>
    </row>
    <row r="1753" spans="1:7" s="35" customFormat="1" x14ac:dyDescent="0.25">
      <c r="A1753" s="35" t="s">
        <v>140</v>
      </c>
      <c r="B1753" s="35" t="s">
        <v>11</v>
      </c>
      <c r="C1753" s="35">
        <v>2</v>
      </c>
      <c r="D1753" s="35">
        <v>2</v>
      </c>
      <c r="E1753" s="35">
        <v>1</v>
      </c>
      <c r="F1753" s="35">
        <v>1</v>
      </c>
      <c r="G1753" s="35">
        <v>0</v>
      </c>
    </row>
    <row r="1754" spans="1:7" s="35" customFormat="1" x14ac:dyDescent="0.25">
      <c r="A1754" s="35" t="s">
        <v>140</v>
      </c>
      <c r="B1754" s="35" t="s">
        <v>13</v>
      </c>
      <c r="C1754" s="35">
        <v>4</v>
      </c>
      <c r="D1754" s="35">
        <v>4</v>
      </c>
      <c r="E1754" s="35">
        <v>4</v>
      </c>
      <c r="F1754" s="35">
        <v>0</v>
      </c>
      <c r="G1754" s="35">
        <v>0</v>
      </c>
    </row>
    <row r="1755" spans="1:7" s="35" customFormat="1" x14ac:dyDescent="0.25">
      <c r="A1755" s="61" t="s">
        <v>140</v>
      </c>
      <c r="B1755" s="61" t="s">
        <v>13</v>
      </c>
      <c r="C1755" s="61">
        <v>25</v>
      </c>
      <c r="D1755" s="61">
        <v>23</v>
      </c>
      <c r="E1755" s="61">
        <v>20</v>
      </c>
      <c r="F1755" s="61">
        <v>3</v>
      </c>
      <c r="G1755" s="61">
        <v>0</v>
      </c>
    </row>
    <row r="1756" spans="1:7" s="35" customFormat="1" x14ac:dyDescent="0.25">
      <c r="A1756" s="63" t="s">
        <v>140</v>
      </c>
      <c r="B1756" s="63" t="s">
        <v>15</v>
      </c>
      <c r="C1756" s="63">
        <v>6</v>
      </c>
      <c r="D1756" s="63">
        <v>5</v>
      </c>
      <c r="E1756" s="63">
        <v>5</v>
      </c>
      <c r="F1756" s="63">
        <v>0</v>
      </c>
      <c r="G1756" s="63">
        <v>0</v>
      </c>
    </row>
    <row r="1757" spans="1:7" s="35" customFormat="1" x14ac:dyDescent="0.25">
      <c r="A1757" s="62" t="s">
        <v>140</v>
      </c>
      <c r="B1757" s="62" t="s">
        <v>15</v>
      </c>
      <c r="C1757" s="62">
        <v>6</v>
      </c>
      <c r="D1757" s="62">
        <v>6</v>
      </c>
      <c r="E1757" s="62">
        <v>6</v>
      </c>
      <c r="F1757" s="62">
        <v>0</v>
      </c>
      <c r="G1757" s="62">
        <v>0</v>
      </c>
    </row>
    <row r="1758" spans="1:7" s="35" customFormat="1" x14ac:dyDescent="0.25">
      <c r="A1758" s="62" t="s">
        <v>184</v>
      </c>
      <c r="B1758" s="62" t="s">
        <v>6</v>
      </c>
      <c r="C1758" s="62">
        <v>3</v>
      </c>
      <c r="D1758" s="62">
        <v>3</v>
      </c>
      <c r="E1758" s="62">
        <v>2</v>
      </c>
      <c r="F1758" s="62">
        <v>1</v>
      </c>
      <c r="G1758" s="62">
        <v>0</v>
      </c>
    </row>
    <row r="1759" spans="1:7" s="35" customFormat="1" x14ac:dyDescent="0.25">
      <c r="A1759" s="63" t="s">
        <v>184</v>
      </c>
      <c r="B1759" s="63" t="s">
        <v>197</v>
      </c>
      <c r="C1759" s="63">
        <v>1</v>
      </c>
      <c r="D1759" s="63">
        <v>1</v>
      </c>
      <c r="E1759" s="63">
        <v>1</v>
      </c>
      <c r="F1759" s="63">
        <v>0</v>
      </c>
      <c r="G1759" s="63">
        <v>0</v>
      </c>
    </row>
    <row r="1760" spans="1:7" s="35" customFormat="1" x14ac:dyDescent="0.25">
      <c r="A1760" s="61" t="s">
        <v>184</v>
      </c>
      <c r="B1760" s="61" t="s">
        <v>197</v>
      </c>
      <c r="C1760" s="61">
        <v>5</v>
      </c>
      <c r="D1760" s="61">
        <v>5</v>
      </c>
      <c r="E1760" s="61">
        <v>4</v>
      </c>
      <c r="F1760" s="61">
        <v>1</v>
      </c>
      <c r="G1760" s="61">
        <v>0</v>
      </c>
    </row>
    <row r="1761" spans="1:7" s="35" customFormat="1" x14ac:dyDescent="0.25">
      <c r="A1761" s="63" t="s">
        <v>184</v>
      </c>
      <c r="B1761" s="63" t="s">
        <v>198</v>
      </c>
      <c r="C1761" s="63">
        <v>1</v>
      </c>
      <c r="D1761" s="63">
        <v>0</v>
      </c>
      <c r="E1761" s="63">
        <v>0</v>
      </c>
      <c r="F1761" s="63">
        <v>0</v>
      </c>
      <c r="G1761" s="63">
        <v>0</v>
      </c>
    </row>
    <row r="1762" spans="1:7" s="35" customFormat="1" x14ac:dyDescent="0.25">
      <c r="A1762" s="61" t="s">
        <v>184</v>
      </c>
      <c r="B1762" s="61" t="s">
        <v>198</v>
      </c>
      <c r="C1762" s="61">
        <v>4</v>
      </c>
      <c r="D1762" s="61">
        <v>3</v>
      </c>
      <c r="E1762" s="61">
        <v>3</v>
      </c>
      <c r="F1762" s="61">
        <v>0</v>
      </c>
      <c r="G1762" s="61">
        <v>1</v>
      </c>
    </row>
    <row r="1763" spans="1:7" s="35" customFormat="1" x14ac:dyDescent="0.25">
      <c r="A1763" s="63" t="s">
        <v>184</v>
      </c>
      <c r="B1763" s="63" t="s">
        <v>196</v>
      </c>
      <c r="C1763" s="63">
        <v>3</v>
      </c>
      <c r="D1763" s="63">
        <v>3</v>
      </c>
      <c r="E1763" s="63">
        <v>3</v>
      </c>
      <c r="F1763" s="63">
        <v>0</v>
      </c>
      <c r="G1763" s="63">
        <v>0</v>
      </c>
    </row>
    <row r="1764" spans="1:7" s="35" customFormat="1" x14ac:dyDescent="0.25">
      <c r="A1764" s="61" t="s">
        <v>184</v>
      </c>
      <c r="B1764" s="61" t="s">
        <v>196</v>
      </c>
      <c r="C1764" s="61">
        <v>11</v>
      </c>
      <c r="D1764" s="61">
        <v>11</v>
      </c>
      <c r="E1764" s="61">
        <v>10</v>
      </c>
      <c r="F1764" s="61">
        <v>1</v>
      </c>
      <c r="G1764" s="61">
        <v>0</v>
      </c>
    </row>
    <row r="1765" spans="1:7" s="35" customFormat="1" x14ac:dyDescent="0.25">
      <c r="A1765" s="61" t="s">
        <v>184</v>
      </c>
      <c r="B1765" s="61" t="s">
        <v>182</v>
      </c>
      <c r="C1765" s="61">
        <v>4</v>
      </c>
      <c r="D1765" s="61">
        <v>4</v>
      </c>
      <c r="E1765" s="61">
        <v>4</v>
      </c>
      <c r="F1765" s="61">
        <v>0</v>
      </c>
      <c r="G1765" s="61">
        <v>0</v>
      </c>
    </row>
    <row r="1766" spans="1:7" s="35" customFormat="1" x14ac:dyDescent="0.25">
      <c r="A1766" s="61" t="s">
        <v>184</v>
      </c>
      <c r="B1766" s="61" t="s">
        <v>12</v>
      </c>
      <c r="C1766" s="61">
        <v>2</v>
      </c>
      <c r="D1766" s="61">
        <v>1</v>
      </c>
      <c r="E1766" s="61">
        <v>1</v>
      </c>
      <c r="F1766" s="61">
        <v>0</v>
      </c>
      <c r="G1766" s="61">
        <v>1</v>
      </c>
    </row>
    <row r="1767" spans="1:7" s="35" customFormat="1" x14ac:dyDescent="0.25">
      <c r="A1767" s="61" t="s">
        <v>184</v>
      </c>
      <c r="B1767" s="61" t="s">
        <v>13</v>
      </c>
      <c r="C1767" s="61">
        <v>16</v>
      </c>
      <c r="D1767" s="61">
        <v>16</v>
      </c>
      <c r="E1767" s="61">
        <v>15</v>
      </c>
      <c r="F1767" s="61">
        <v>1</v>
      </c>
      <c r="G1767" s="61">
        <v>0</v>
      </c>
    </row>
    <row r="1768" spans="1:7" s="35" customFormat="1" x14ac:dyDescent="0.25">
      <c r="A1768" s="63" t="s">
        <v>113</v>
      </c>
      <c r="B1768" s="63" t="s">
        <v>6</v>
      </c>
      <c r="C1768" s="63">
        <v>1</v>
      </c>
      <c r="D1768" s="63">
        <v>1</v>
      </c>
      <c r="E1768" s="63">
        <v>1</v>
      </c>
      <c r="F1768" s="63">
        <v>0</v>
      </c>
      <c r="G1768" s="63">
        <v>0</v>
      </c>
    </row>
    <row r="1769" spans="1:7" s="35" customFormat="1" x14ac:dyDescent="0.25">
      <c r="A1769" s="62" t="s">
        <v>113</v>
      </c>
      <c r="B1769" s="62" t="s">
        <v>6</v>
      </c>
      <c r="C1769" s="62">
        <v>13</v>
      </c>
      <c r="D1769" s="62">
        <v>13</v>
      </c>
      <c r="E1769" s="62">
        <v>11</v>
      </c>
      <c r="F1769" s="62">
        <v>2</v>
      </c>
      <c r="G1769" s="62">
        <v>0</v>
      </c>
    </row>
    <row r="1770" spans="1:7" s="35" customFormat="1" x14ac:dyDescent="0.25">
      <c r="A1770" s="63" t="s">
        <v>113</v>
      </c>
      <c r="B1770" s="63" t="s">
        <v>197</v>
      </c>
      <c r="C1770" s="63">
        <v>2</v>
      </c>
      <c r="D1770" s="63">
        <v>2</v>
      </c>
      <c r="E1770" s="63">
        <v>0</v>
      </c>
      <c r="F1770" s="63">
        <v>2</v>
      </c>
      <c r="G1770" s="63">
        <v>0</v>
      </c>
    </row>
    <row r="1771" spans="1:7" s="35" customFormat="1" x14ac:dyDescent="0.25">
      <c r="A1771" s="61" t="s">
        <v>113</v>
      </c>
      <c r="B1771" s="61" t="s">
        <v>197</v>
      </c>
      <c r="C1771" s="61">
        <v>4</v>
      </c>
      <c r="D1771" s="61">
        <v>4</v>
      </c>
      <c r="E1771" s="61">
        <v>4</v>
      </c>
      <c r="F1771" s="61">
        <v>0</v>
      </c>
      <c r="G1771" s="61">
        <v>0</v>
      </c>
    </row>
    <row r="1772" spans="1:7" s="35" customFormat="1" x14ac:dyDescent="0.25">
      <c r="A1772" s="63" t="s">
        <v>113</v>
      </c>
      <c r="B1772" s="63" t="s">
        <v>198</v>
      </c>
      <c r="C1772" s="63">
        <v>7</v>
      </c>
      <c r="D1772" s="63">
        <v>4</v>
      </c>
      <c r="E1772" s="63">
        <v>0</v>
      </c>
      <c r="F1772" s="63">
        <v>4</v>
      </c>
      <c r="G1772" s="63">
        <v>0</v>
      </c>
    </row>
    <row r="1773" spans="1:7" s="35" customFormat="1" x14ac:dyDescent="0.25">
      <c r="A1773" s="61" t="s">
        <v>113</v>
      </c>
      <c r="B1773" s="61" t="s">
        <v>198</v>
      </c>
      <c r="C1773" s="61">
        <v>7</v>
      </c>
      <c r="D1773" s="61">
        <v>4</v>
      </c>
      <c r="E1773" s="61">
        <v>3</v>
      </c>
      <c r="F1773" s="61">
        <v>1</v>
      </c>
      <c r="G1773" s="61">
        <v>0</v>
      </c>
    </row>
    <row r="1774" spans="1:7" s="35" customFormat="1" x14ac:dyDescent="0.25">
      <c r="A1774" s="63" t="s">
        <v>113</v>
      </c>
      <c r="B1774" s="63" t="s">
        <v>196</v>
      </c>
      <c r="C1774" s="63">
        <v>6</v>
      </c>
      <c r="D1774" s="63">
        <v>6</v>
      </c>
      <c r="E1774" s="63">
        <v>4</v>
      </c>
      <c r="F1774" s="63">
        <v>2</v>
      </c>
      <c r="G1774" s="63">
        <v>0</v>
      </c>
    </row>
    <row r="1775" spans="1:7" s="35" customFormat="1" x14ac:dyDescent="0.25">
      <c r="A1775" s="61" t="s">
        <v>113</v>
      </c>
      <c r="B1775" s="61" t="s">
        <v>196</v>
      </c>
      <c r="C1775" s="61">
        <v>26</v>
      </c>
      <c r="D1775" s="61">
        <v>26</v>
      </c>
      <c r="E1775" s="61">
        <v>15</v>
      </c>
      <c r="F1775" s="61">
        <v>11</v>
      </c>
      <c r="G1775" s="61">
        <v>0</v>
      </c>
    </row>
    <row r="1776" spans="1:7" s="35" customFormat="1" x14ac:dyDescent="0.25">
      <c r="A1776" s="35" t="s">
        <v>113</v>
      </c>
      <c r="B1776" s="35" t="s">
        <v>182</v>
      </c>
      <c r="C1776" s="35">
        <v>2</v>
      </c>
      <c r="D1776" s="35">
        <v>2</v>
      </c>
      <c r="E1776" s="35">
        <v>2</v>
      </c>
      <c r="F1776" s="35">
        <v>0</v>
      </c>
      <c r="G1776" s="35">
        <v>0</v>
      </c>
    </row>
    <row r="1777" spans="1:7" s="35" customFormat="1" x14ac:dyDescent="0.25">
      <c r="A1777" s="61" t="s">
        <v>113</v>
      </c>
      <c r="B1777" s="61" t="s">
        <v>182</v>
      </c>
      <c r="C1777" s="61">
        <v>1</v>
      </c>
      <c r="D1777" s="61">
        <v>1</v>
      </c>
      <c r="E1777" s="61">
        <v>1</v>
      </c>
      <c r="F1777" s="61">
        <v>0</v>
      </c>
      <c r="G1777" s="61">
        <v>0</v>
      </c>
    </row>
    <row r="1778" spans="1:7" s="35" customFormat="1" x14ac:dyDescent="0.25">
      <c r="A1778" s="61" t="s">
        <v>113</v>
      </c>
      <c r="B1778" s="61" t="s">
        <v>11</v>
      </c>
      <c r="C1778" s="61">
        <v>2</v>
      </c>
      <c r="D1778" s="61">
        <v>2</v>
      </c>
      <c r="E1778" s="61">
        <v>2</v>
      </c>
      <c r="F1778" s="61">
        <v>0</v>
      </c>
      <c r="G1778" s="61">
        <v>0</v>
      </c>
    </row>
    <row r="1779" spans="1:7" s="35" customFormat="1" x14ac:dyDescent="0.25">
      <c r="A1779" s="61" t="s">
        <v>113</v>
      </c>
      <c r="B1779" s="61" t="s">
        <v>12</v>
      </c>
      <c r="C1779" s="61">
        <v>1</v>
      </c>
      <c r="D1779" s="61">
        <v>1</v>
      </c>
      <c r="E1779" s="61">
        <v>0</v>
      </c>
      <c r="F1779" s="61">
        <v>1</v>
      </c>
      <c r="G1779" s="61">
        <v>0</v>
      </c>
    </row>
    <row r="1780" spans="1:7" s="35" customFormat="1" x14ac:dyDescent="0.25">
      <c r="A1780" s="61" t="s">
        <v>113</v>
      </c>
      <c r="B1780" s="61" t="s">
        <v>13</v>
      </c>
      <c r="C1780" s="61">
        <v>17</v>
      </c>
      <c r="D1780" s="61">
        <v>17</v>
      </c>
      <c r="E1780" s="61">
        <v>13</v>
      </c>
      <c r="F1780" s="61">
        <v>4</v>
      </c>
      <c r="G1780" s="61">
        <v>0</v>
      </c>
    </row>
    <row r="1781" spans="1:7" s="35" customFormat="1" x14ac:dyDescent="0.25">
      <c r="A1781" s="63" t="s">
        <v>113</v>
      </c>
      <c r="B1781" s="63" t="s">
        <v>15</v>
      </c>
      <c r="C1781" s="63">
        <v>2</v>
      </c>
      <c r="D1781" s="63">
        <v>1</v>
      </c>
      <c r="E1781" s="63">
        <v>1</v>
      </c>
      <c r="F1781" s="63">
        <v>0</v>
      </c>
      <c r="G1781" s="63">
        <v>0</v>
      </c>
    </row>
    <row r="1782" spans="1:7" s="35" customFormat="1" x14ac:dyDescent="0.25">
      <c r="A1782" s="62" t="s">
        <v>113</v>
      </c>
      <c r="B1782" s="62" t="s">
        <v>15</v>
      </c>
      <c r="C1782" s="62">
        <v>9</v>
      </c>
      <c r="D1782" s="62">
        <v>9</v>
      </c>
      <c r="E1782" s="62">
        <v>9</v>
      </c>
      <c r="F1782" s="62">
        <v>0</v>
      </c>
      <c r="G1782" s="62">
        <v>0</v>
      </c>
    </row>
    <row r="1783" spans="1:7" s="35" customFormat="1" x14ac:dyDescent="0.25">
      <c r="A1783" s="63" t="s">
        <v>114</v>
      </c>
      <c r="B1783" s="63" t="s">
        <v>1</v>
      </c>
      <c r="C1783" s="63">
        <v>3</v>
      </c>
      <c r="D1783" s="63">
        <v>1</v>
      </c>
      <c r="E1783" s="63">
        <v>1</v>
      </c>
      <c r="F1783" s="63">
        <v>0</v>
      </c>
      <c r="G1783" s="63">
        <v>0</v>
      </c>
    </row>
    <row r="1784" spans="1:7" s="35" customFormat="1" x14ac:dyDescent="0.25">
      <c r="A1784" s="62" t="s">
        <v>114</v>
      </c>
      <c r="B1784" s="62" t="s">
        <v>1</v>
      </c>
      <c r="C1784" s="62">
        <v>1</v>
      </c>
      <c r="D1784" s="62">
        <v>1</v>
      </c>
      <c r="E1784" s="62">
        <v>1</v>
      </c>
      <c r="F1784" s="62">
        <v>0</v>
      </c>
      <c r="G1784" s="62">
        <v>0</v>
      </c>
    </row>
    <row r="1785" spans="1:7" s="35" customFormat="1" x14ac:dyDescent="0.25">
      <c r="A1785" s="63" t="s">
        <v>114</v>
      </c>
      <c r="B1785" s="63" t="s">
        <v>181</v>
      </c>
      <c r="C1785" s="63">
        <v>2</v>
      </c>
      <c r="D1785" s="63">
        <v>0</v>
      </c>
      <c r="E1785" s="63">
        <v>0</v>
      </c>
      <c r="F1785" s="63">
        <v>0</v>
      </c>
      <c r="G1785" s="63">
        <v>0</v>
      </c>
    </row>
    <row r="1786" spans="1:7" s="35" customFormat="1" x14ac:dyDescent="0.25">
      <c r="A1786" s="62" t="s">
        <v>114</v>
      </c>
      <c r="B1786" s="62" t="s">
        <v>181</v>
      </c>
      <c r="C1786" s="62">
        <v>5</v>
      </c>
      <c r="D1786" s="62">
        <v>0</v>
      </c>
      <c r="E1786" s="62">
        <v>0</v>
      </c>
      <c r="F1786" s="62">
        <v>0</v>
      </c>
      <c r="G1786" s="62">
        <v>0</v>
      </c>
    </row>
    <row r="1787" spans="1:7" s="35" customFormat="1" x14ac:dyDescent="0.25">
      <c r="A1787" s="63" t="s">
        <v>114</v>
      </c>
      <c r="B1787" s="63" t="s">
        <v>6</v>
      </c>
      <c r="C1787" s="63">
        <v>9</v>
      </c>
      <c r="D1787" s="63">
        <v>9</v>
      </c>
      <c r="E1787" s="63">
        <v>5</v>
      </c>
      <c r="F1787" s="63">
        <v>4</v>
      </c>
      <c r="G1787" s="63">
        <v>0</v>
      </c>
    </row>
    <row r="1788" spans="1:7" s="35" customFormat="1" x14ac:dyDescent="0.25">
      <c r="A1788" s="62" t="s">
        <v>114</v>
      </c>
      <c r="B1788" s="62" t="s">
        <v>6</v>
      </c>
      <c r="C1788" s="62">
        <v>36</v>
      </c>
      <c r="D1788" s="62">
        <v>36</v>
      </c>
      <c r="E1788" s="62">
        <v>34</v>
      </c>
      <c r="F1788" s="62">
        <v>2</v>
      </c>
      <c r="G1788" s="62">
        <v>0</v>
      </c>
    </row>
    <row r="1789" spans="1:7" s="35" customFormat="1" x14ac:dyDescent="0.25">
      <c r="A1789" s="63" t="s">
        <v>114</v>
      </c>
      <c r="B1789" s="63" t="s">
        <v>197</v>
      </c>
      <c r="C1789" s="63">
        <v>12</v>
      </c>
      <c r="D1789" s="63">
        <v>11</v>
      </c>
      <c r="E1789" s="63">
        <v>4</v>
      </c>
      <c r="F1789" s="63">
        <v>7</v>
      </c>
      <c r="G1789" s="63">
        <v>0</v>
      </c>
    </row>
    <row r="1790" spans="1:7" s="35" customFormat="1" x14ac:dyDescent="0.25">
      <c r="A1790" s="61" t="s">
        <v>114</v>
      </c>
      <c r="B1790" s="61" t="s">
        <v>197</v>
      </c>
      <c r="C1790" s="61">
        <v>65</v>
      </c>
      <c r="D1790" s="61">
        <v>63</v>
      </c>
      <c r="E1790" s="61">
        <v>54</v>
      </c>
      <c r="F1790" s="61">
        <v>9</v>
      </c>
      <c r="G1790" s="61">
        <v>0</v>
      </c>
    </row>
    <row r="1791" spans="1:7" s="35" customFormat="1" x14ac:dyDescent="0.25">
      <c r="A1791" s="63" t="s">
        <v>114</v>
      </c>
      <c r="B1791" s="63" t="s">
        <v>198</v>
      </c>
      <c r="C1791" s="63">
        <v>16</v>
      </c>
      <c r="D1791" s="63">
        <v>6</v>
      </c>
      <c r="E1791" s="63">
        <v>3</v>
      </c>
      <c r="F1791" s="63">
        <v>3</v>
      </c>
      <c r="G1791" s="63">
        <v>0</v>
      </c>
    </row>
    <row r="1792" spans="1:7" s="35" customFormat="1" x14ac:dyDescent="0.25">
      <c r="A1792" s="61" t="s">
        <v>114</v>
      </c>
      <c r="B1792" s="61" t="s">
        <v>198</v>
      </c>
      <c r="C1792" s="61">
        <v>73</v>
      </c>
      <c r="D1792" s="61">
        <v>67</v>
      </c>
      <c r="E1792" s="61">
        <v>53</v>
      </c>
      <c r="F1792" s="61">
        <v>14</v>
      </c>
      <c r="G1792" s="61">
        <v>0</v>
      </c>
    </row>
    <row r="1793" spans="1:7" s="35" customFormat="1" x14ac:dyDescent="0.25">
      <c r="A1793" s="61" t="s">
        <v>114</v>
      </c>
      <c r="B1793" s="61" t="s">
        <v>200</v>
      </c>
      <c r="C1793" s="61">
        <v>2</v>
      </c>
      <c r="D1793" s="61">
        <v>2</v>
      </c>
      <c r="E1793" s="61">
        <v>2</v>
      </c>
      <c r="F1793" s="61">
        <v>0</v>
      </c>
      <c r="G1793" s="61">
        <v>0</v>
      </c>
    </row>
    <row r="1794" spans="1:7" s="35" customFormat="1" x14ac:dyDescent="0.25">
      <c r="A1794" s="63" t="s">
        <v>114</v>
      </c>
      <c r="B1794" s="63" t="s">
        <v>196</v>
      </c>
      <c r="C1794" s="63">
        <v>4</v>
      </c>
      <c r="D1794" s="63">
        <v>4</v>
      </c>
      <c r="E1794" s="63">
        <v>3</v>
      </c>
      <c r="F1794" s="63">
        <v>1</v>
      </c>
      <c r="G1794" s="63">
        <v>0</v>
      </c>
    </row>
    <row r="1795" spans="1:7" s="35" customFormat="1" x14ac:dyDescent="0.25">
      <c r="A1795" s="61" t="s">
        <v>114</v>
      </c>
      <c r="B1795" s="61" t="s">
        <v>196</v>
      </c>
      <c r="C1795" s="61">
        <v>88</v>
      </c>
      <c r="D1795" s="61">
        <v>88</v>
      </c>
      <c r="E1795" s="61">
        <v>74</v>
      </c>
      <c r="F1795" s="61">
        <v>14</v>
      </c>
      <c r="G1795" s="61">
        <v>0</v>
      </c>
    </row>
    <row r="1796" spans="1:7" s="35" customFormat="1" x14ac:dyDescent="0.25">
      <c r="A1796" s="61" t="s">
        <v>114</v>
      </c>
      <c r="B1796" s="61" t="s">
        <v>182</v>
      </c>
      <c r="C1796" s="61">
        <v>7</v>
      </c>
      <c r="D1796" s="61">
        <v>3</v>
      </c>
      <c r="E1796" s="61">
        <v>3</v>
      </c>
      <c r="F1796" s="61">
        <v>0</v>
      </c>
      <c r="G1796" s="61">
        <v>0</v>
      </c>
    </row>
    <row r="1797" spans="1:7" s="35" customFormat="1" x14ac:dyDescent="0.25">
      <c r="A1797" s="61" t="s">
        <v>114</v>
      </c>
      <c r="B1797" s="61" t="s">
        <v>10</v>
      </c>
      <c r="C1797" s="61">
        <v>8</v>
      </c>
      <c r="D1797" s="61">
        <v>7</v>
      </c>
      <c r="E1797" s="61">
        <v>7</v>
      </c>
      <c r="F1797" s="61">
        <v>0</v>
      </c>
      <c r="G1797" s="61">
        <v>0</v>
      </c>
    </row>
    <row r="1798" spans="1:7" s="35" customFormat="1" x14ac:dyDescent="0.25">
      <c r="A1798" s="61" t="s">
        <v>114</v>
      </c>
      <c r="B1798" s="61" t="s">
        <v>11</v>
      </c>
      <c r="C1798" s="61">
        <v>35</v>
      </c>
      <c r="D1798" s="61">
        <v>35</v>
      </c>
      <c r="E1798" s="61">
        <v>34</v>
      </c>
      <c r="F1798" s="61">
        <v>1</v>
      </c>
      <c r="G1798" s="61">
        <v>0</v>
      </c>
    </row>
    <row r="1799" spans="1:7" s="35" customFormat="1" x14ac:dyDescent="0.25">
      <c r="A1799" s="35" t="s">
        <v>114</v>
      </c>
      <c r="B1799" s="35" t="s">
        <v>12</v>
      </c>
      <c r="C1799" s="35">
        <v>2</v>
      </c>
      <c r="D1799" s="35">
        <v>1</v>
      </c>
      <c r="E1799" s="35">
        <v>0</v>
      </c>
      <c r="F1799" s="35">
        <v>1</v>
      </c>
      <c r="G1799" s="35">
        <v>0</v>
      </c>
    </row>
    <row r="1800" spans="1:7" s="35" customFormat="1" x14ac:dyDescent="0.25">
      <c r="A1800" s="61" t="s">
        <v>114</v>
      </c>
      <c r="B1800" s="61" t="s">
        <v>12</v>
      </c>
      <c r="C1800" s="61">
        <v>1</v>
      </c>
      <c r="D1800" s="61">
        <v>0</v>
      </c>
      <c r="E1800" s="61">
        <v>0</v>
      </c>
      <c r="F1800" s="61">
        <v>0</v>
      </c>
      <c r="G1800" s="61">
        <v>0</v>
      </c>
    </row>
    <row r="1801" spans="1:7" s="35" customFormat="1" x14ac:dyDescent="0.25">
      <c r="A1801" s="35" t="s">
        <v>114</v>
      </c>
      <c r="B1801" s="35" t="s">
        <v>13</v>
      </c>
      <c r="C1801" s="35">
        <v>5</v>
      </c>
      <c r="D1801" s="35">
        <v>5</v>
      </c>
      <c r="E1801" s="35">
        <v>5</v>
      </c>
      <c r="F1801" s="35">
        <v>0</v>
      </c>
      <c r="G1801" s="35">
        <v>0</v>
      </c>
    </row>
    <row r="1802" spans="1:7" s="35" customFormat="1" x14ac:dyDescent="0.25">
      <c r="A1802" s="61" t="s">
        <v>114</v>
      </c>
      <c r="B1802" s="61" t="s">
        <v>13</v>
      </c>
      <c r="C1802" s="61">
        <v>87</v>
      </c>
      <c r="D1802" s="61">
        <v>87</v>
      </c>
      <c r="E1802" s="61">
        <v>82</v>
      </c>
      <c r="F1802" s="61">
        <v>5</v>
      </c>
      <c r="G1802" s="61">
        <v>0</v>
      </c>
    </row>
    <row r="1803" spans="1:7" s="35" customFormat="1" x14ac:dyDescent="0.25">
      <c r="A1803" s="63" t="s">
        <v>114</v>
      </c>
      <c r="B1803" s="63" t="s">
        <v>15</v>
      </c>
      <c r="C1803" s="63">
        <v>12</v>
      </c>
      <c r="D1803" s="63">
        <v>9</v>
      </c>
      <c r="E1803" s="63">
        <v>7</v>
      </c>
      <c r="F1803" s="63">
        <v>2</v>
      </c>
      <c r="G1803" s="63">
        <v>0</v>
      </c>
    </row>
    <row r="1804" spans="1:7" s="35" customFormat="1" x14ac:dyDescent="0.25">
      <c r="A1804" s="62" t="s">
        <v>114</v>
      </c>
      <c r="B1804" s="62" t="s">
        <v>15</v>
      </c>
      <c r="C1804" s="62">
        <v>22</v>
      </c>
      <c r="D1804" s="62">
        <v>22</v>
      </c>
      <c r="E1804" s="62">
        <v>20</v>
      </c>
      <c r="F1804" s="62">
        <v>2</v>
      </c>
      <c r="G1804" s="62">
        <v>0</v>
      </c>
    </row>
    <row r="1805" spans="1:7" s="35" customFormat="1" x14ac:dyDescent="0.25">
      <c r="A1805" s="63" t="s">
        <v>192</v>
      </c>
      <c r="B1805" s="63" t="s">
        <v>6</v>
      </c>
      <c r="C1805" s="63">
        <v>1</v>
      </c>
      <c r="D1805" s="63">
        <v>1</v>
      </c>
      <c r="E1805" s="63">
        <v>1</v>
      </c>
      <c r="F1805" s="63">
        <v>0</v>
      </c>
      <c r="G1805" s="63">
        <v>0</v>
      </c>
    </row>
    <row r="1806" spans="1:7" s="35" customFormat="1" x14ac:dyDescent="0.25">
      <c r="A1806" s="62" t="s">
        <v>192</v>
      </c>
      <c r="B1806" s="62" t="s">
        <v>6</v>
      </c>
      <c r="C1806" s="62">
        <v>4</v>
      </c>
      <c r="D1806" s="62">
        <v>4</v>
      </c>
      <c r="E1806" s="62">
        <v>4</v>
      </c>
      <c r="F1806" s="62">
        <v>0</v>
      </c>
      <c r="G1806" s="62">
        <v>0</v>
      </c>
    </row>
    <row r="1807" spans="1:7" s="35" customFormat="1" x14ac:dyDescent="0.25">
      <c r="A1807" s="61" t="s">
        <v>192</v>
      </c>
      <c r="B1807" s="61" t="s">
        <v>197</v>
      </c>
      <c r="C1807" s="61">
        <v>7</v>
      </c>
      <c r="D1807" s="61">
        <v>7</v>
      </c>
      <c r="E1807" s="61">
        <v>7</v>
      </c>
      <c r="F1807" s="61">
        <v>0</v>
      </c>
      <c r="G1807" s="61">
        <v>0</v>
      </c>
    </row>
    <row r="1808" spans="1:7" s="35" customFormat="1" x14ac:dyDescent="0.25">
      <c r="A1808" s="61" t="s">
        <v>192</v>
      </c>
      <c r="B1808" s="61" t="s">
        <v>198</v>
      </c>
      <c r="C1808" s="61">
        <v>13</v>
      </c>
      <c r="D1808" s="61">
        <v>13</v>
      </c>
      <c r="E1808" s="61">
        <v>11</v>
      </c>
      <c r="F1808" s="61">
        <v>2</v>
      </c>
      <c r="G1808" s="61">
        <v>0</v>
      </c>
    </row>
    <row r="1809" spans="1:7" s="35" customFormat="1" x14ac:dyDescent="0.25">
      <c r="A1809" s="63" t="s">
        <v>192</v>
      </c>
      <c r="B1809" s="63" t="s">
        <v>196</v>
      </c>
      <c r="C1809" s="63">
        <v>3</v>
      </c>
      <c r="D1809" s="63">
        <v>1</v>
      </c>
      <c r="E1809" s="63">
        <v>1</v>
      </c>
      <c r="F1809" s="63">
        <v>0</v>
      </c>
      <c r="G1809" s="63">
        <v>0</v>
      </c>
    </row>
    <row r="1810" spans="1:7" s="35" customFormat="1" x14ac:dyDescent="0.25">
      <c r="A1810" s="61" t="s">
        <v>192</v>
      </c>
      <c r="B1810" s="61" t="s">
        <v>196</v>
      </c>
      <c r="C1810" s="61">
        <v>14</v>
      </c>
      <c r="D1810" s="61">
        <v>14</v>
      </c>
      <c r="E1810" s="61">
        <v>14</v>
      </c>
      <c r="F1810" s="61">
        <v>0</v>
      </c>
      <c r="G1810" s="61">
        <v>0</v>
      </c>
    </row>
    <row r="1811" spans="1:7" s="35" customFormat="1" x14ac:dyDescent="0.25">
      <c r="A1811" s="61" t="s">
        <v>192</v>
      </c>
      <c r="B1811" s="61" t="s">
        <v>182</v>
      </c>
      <c r="C1811" s="61">
        <v>2</v>
      </c>
      <c r="D1811" s="61">
        <v>2</v>
      </c>
      <c r="E1811" s="61">
        <v>2</v>
      </c>
      <c r="F1811" s="61">
        <v>0</v>
      </c>
      <c r="G1811" s="61">
        <v>0</v>
      </c>
    </row>
    <row r="1812" spans="1:7" s="35" customFormat="1" x14ac:dyDescent="0.25">
      <c r="A1812" s="61" t="s">
        <v>192</v>
      </c>
      <c r="B1812" s="61" t="s">
        <v>11</v>
      </c>
      <c r="C1812" s="61">
        <v>1</v>
      </c>
      <c r="D1812" s="61">
        <v>0</v>
      </c>
      <c r="E1812" s="61">
        <v>0</v>
      </c>
      <c r="F1812" s="61">
        <v>0</v>
      </c>
      <c r="G1812" s="61">
        <v>0</v>
      </c>
    </row>
    <row r="1813" spans="1:7" s="35" customFormat="1" x14ac:dyDescent="0.25">
      <c r="A1813" s="61" t="s">
        <v>192</v>
      </c>
      <c r="B1813" s="61" t="s">
        <v>13</v>
      </c>
      <c r="C1813" s="61">
        <v>4</v>
      </c>
      <c r="D1813" s="61">
        <v>4</v>
      </c>
      <c r="E1813" s="61">
        <v>4</v>
      </c>
      <c r="F1813" s="61">
        <v>0</v>
      </c>
      <c r="G1813" s="61">
        <v>0</v>
      </c>
    </row>
    <row r="1814" spans="1:7" s="35" customFormat="1" x14ac:dyDescent="0.25">
      <c r="A1814" s="62" t="s">
        <v>192</v>
      </c>
      <c r="B1814" s="62" t="s">
        <v>15</v>
      </c>
      <c r="C1814" s="62">
        <v>3</v>
      </c>
      <c r="D1814" s="62">
        <v>3</v>
      </c>
      <c r="E1814" s="62">
        <v>3</v>
      </c>
      <c r="F1814" s="62">
        <v>0</v>
      </c>
      <c r="G1814" s="62">
        <v>0</v>
      </c>
    </row>
    <row r="1815" spans="1:7" s="35" customFormat="1" x14ac:dyDescent="0.25">
      <c r="A1815" s="63" t="s">
        <v>153</v>
      </c>
      <c r="B1815" s="63" t="s">
        <v>1</v>
      </c>
      <c r="C1815" s="63">
        <v>1</v>
      </c>
      <c r="D1815" s="63">
        <v>1</v>
      </c>
      <c r="E1815" s="63">
        <v>0</v>
      </c>
      <c r="F1815" s="63">
        <v>1</v>
      </c>
      <c r="G1815" s="63">
        <v>0</v>
      </c>
    </row>
    <row r="1816" spans="1:7" s="35" customFormat="1" x14ac:dyDescent="0.25">
      <c r="A1816" s="62" t="s">
        <v>153</v>
      </c>
      <c r="B1816" s="62" t="s">
        <v>1</v>
      </c>
      <c r="C1816" s="62">
        <v>6</v>
      </c>
      <c r="D1816" s="62">
        <v>6</v>
      </c>
      <c r="E1816" s="62">
        <v>6</v>
      </c>
      <c r="F1816" s="62">
        <v>0</v>
      </c>
      <c r="G1816" s="62">
        <v>0</v>
      </c>
    </row>
    <row r="1817" spans="1:7" s="35" customFormat="1" x14ac:dyDescent="0.25">
      <c r="A1817" s="62" t="s">
        <v>153</v>
      </c>
      <c r="B1817" s="62" t="s">
        <v>6</v>
      </c>
      <c r="C1817" s="62">
        <v>25</v>
      </c>
      <c r="D1817" s="62">
        <v>24</v>
      </c>
      <c r="E1817" s="62">
        <v>22</v>
      </c>
      <c r="F1817" s="62">
        <v>2</v>
      </c>
      <c r="G1817" s="62">
        <v>0</v>
      </c>
    </row>
    <row r="1818" spans="1:7" s="35" customFormat="1" x14ac:dyDescent="0.25">
      <c r="A1818" s="63" t="s">
        <v>153</v>
      </c>
      <c r="B1818" s="63" t="s">
        <v>197</v>
      </c>
      <c r="C1818" s="63">
        <v>7</v>
      </c>
      <c r="D1818" s="63">
        <v>7</v>
      </c>
      <c r="E1818" s="63">
        <v>5</v>
      </c>
      <c r="F1818" s="63">
        <v>2</v>
      </c>
      <c r="G1818" s="63">
        <v>0</v>
      </c>
    </row>
    <row r="1819" spans="1:7" s="35" customFormat="1" x14ac:dyDescent="0.25">
      <c r="A1819" s="61" t="s">
        <v>153</v>
      </c>
      <c r="B1819" s="61" t="s">
        <v>197</v>
      </c>
      <c r="C1819" s="61">
        <v>44</v>
      </c>
      <c r="D1819" s="61">
        <v>44</v>
      </c>
      <c r="E1819" s="61">
        <v>37</v>
      </c>
      <c r="F1819" s="61">
        <v>7</v>
      </c>
      <c r="G1819" s="61">
        <v>0</v>
      </c>
    </row>
    <row r="1820" spans="1:7" s="35" customFormat="1" x14ac:dyDescent="0.25">
      <c r="A1820" s="63" t="s">
        <v>153</v>
      </c>
      <c r="B1820" s="63" t="s">
        <v>198</v>
      </c>
      <c r="C1820" s="63">
        <v>8</v>
      </c>
      <c r="D1820" s="63">
        <v>3</v>
      </c>
      <c r="E1820" s="63">
        <v>3</v>
      </c>
      <c r="F1820" s="63">
        <v>0</v>
      </c>
      <c r="G1820" s="63">
        <v>0</v>
      </c>
    </row>
    <row r="1821" spans="1:7" s="35" customFormat="1" x14ac:dyDescent="0.25">
      <c r="A1821" s="61" t="s">
        <v>153</v>
      </c>
      <c r="B1821" s="61" t="s">
        <v>198</v>
      </c>
      <c r="C1821" s="61">
        <v>72</v>
      </c>
      <c r="D1821" s="61">
        <v>66</v>
      </c>
      <c r="E1821" s="61">
        <v>66</v>
      </c>
      <c r="F1821" s="61">
        <v>0</v>
      </c>
      <c r="G1821" s="61">
        <v>1</v>
      </c>
    </row>
    <row r="1822" spans="1:7" s="35" customFormat="1" x14ac:dyDescent="0.25">
      <c r="A1822" s="63" t="s">
        <v>153</v>
      </c>
      <c r="B1822" s="63" t="s">
        <v>196</v>
      </c>
      <c r="C1822" s="63">
        <v>11</v>
      </c>
      <c r="D1822" s="63">
        <v>10</v>
      </c>
      <c r="E1822" s="63">
        <v>6</v>
      </c>
      <c r="F1822" s="63">
        <v>4</v>
      </c>
      <c r="G1822" s="63">
        <v>0</v>
      </c>
    </row>
    <row r="1823" spans="1:7" s="35" customFormat="1" x14ac:dyDescent="0.25">
      <c r="A1823" s="61" t="s">
        <v>153</v>
      </c>
      <c r="B1823" s="61" t="s">
        <v>196</v>
      </c>
      <c r="C1823" s="61">
        <v>120</v>
      </c>
      <c r="D1823" s="61">
        <v>118</v>
      </c>
      <c r="E1823" s="61">
        <v>110</v>
      </c>
      <c r="F1823" s="61">
        <v>8</v>
      </c>
      <c r="G1823" s="61">
        <v>0</v>
      </c>
    </row>
    <row r="1824" spans="1:7" s="35" customFormat="1" x14ac:dyDescent="0.25">
      <c r="A1824" s="35" t="s">
        <v>153</v>
      </c>
      <c r="B1824" s="35" t="s">
        <v>182</v>
      </c>
      <c r="C1824" s="35">
        <v>8</v>
      </c>
      <c r="D1824" s="35">
        <v>7</v>
      </c>
      <c r="E1824" s="35">
        <v>7</v>
      </c>
      <c r="F1824" s="35">
        <v>0</v>
      </c>
      <c r="G1824" s="35">
        <v>0</v>
      </c>
    </row>
    <row r="1825" spans="1:7" s="35" customFormat="1" x14ac:dyDescent="0.25">
      <c r="A1825" s="61" t="s">
        <v>153</v>
      </c>
      <c r="B1825" s="61" t="s">
        <v>182</v>
      </c>
      <c r="C1825" s="61">
        <v>50</v>
      </c>
      <c r="D1825" s="61">
        <v>50</v>
      </c>
      <c r="E1825" s="61">
        <v>50</v>
      </c>
      <c r="F1825" s="61">
        <v>0</v>
      </c>
      <c r="G1825" s="61">
        <v>0</v>
      </c>
    </row>
    <row r="1826" spans="1:7" s="35" customFormat="1" x14ac:dyDescent="0.25">
      <c r="A1826" s="35" t="s">
        <v>153</v>
      </c>
      <c r="B1826" s="35" t="s">
        <v>10</v>
      </c>
      <c r="C1826" s="35">
        <v>1</v>
      </c>
      <c r="D1826" s="35">
        <v>1</v>
      </c>
      <c r="E1826" s="35">
        <v>1</v>
      </c>
      <c r="F1826" s="35">
        <v>0</v>
      </c>
      <c r="G1826" s="35">
        <v>0</v>
      </c>
    </row>
    <row r="1827" spans="1:7" s="35" customFormat="1" x14ac:dyDescent="0.25">
      <c r="A1827" s="61" t="s">
        <v>153</v>
      </c>
      <c r="B1827" s="61" t="s">
        <v>10</v>
      </c>
      <c r="C1827" s="61">
        <v>2</v>
      </c>
      <c r="D1827" s="61">
        <v>2</v>
      </c>
      <c r="E1827" s="61">
        <v>2</v>
      </c>
      <c r="F1827" s="61">
        <v>0</v>
      </c>
      <c r="G1827" s="61">
        <v>0</v>
      </c>
    </row>
    <row r="1828" spans="1:7" s="35" customFormat="1" x14ac:dyDescent="0.25">
      <c r="A1828" s="61" t="s">
        <v>153</v>
      </c>
      <c r="B1828" s="61" t="s">
        <v>11</v>
      </c>
      <c r="C1828" s="61">
        <v>32</v>
      </c>
      <c r="D1828" s="61">
        <v>32</v>
      </c>
      <c r="E1828" s="61">
        <v>25</v>
      </c>
      <c r="F1828" s="61">
        <v>7</v>
      </c>
      <c r="G1828" s="61">
        <v>0</v>
      </c>
    </row>
    <row r="1829" spans="1:7" s="35" customFormat="1" x14ac:dyDescent="0.25">
      <c r="A1829" s="61" t="s">
        <v>153</v>
      </c>
      <c r="B1829" s="61" t="s">
        <v>12</v>
      </c>
      <c r="C1829" s="61">
        <v>13</v>
      </c>
      <c r="D1829" s="61">
        <v>13</v>
      </c>
      <c r="E1829" s="61">
        <v>12</v>
      </c>
      <c r="F1829" s="61">
        <v>1</v>
      </c>
      <c r="G1829" s="61">
        <v>0</v>
      </c>
    </row>
    <row r="1830" spans="1:7" s="35" customFormat="1" x14ac:dyDescent="0.25">
      <c r="A1830" s="35" t="s">
        <v>153</v>
      </c>
      <c r="B1830" s="35" t="s">
        <v>13</v>
      </c>
      <c r="C1830" s="35">
        <v>13</v>
      </c>
      <c r="D1830" s="35">
        <v>12</v>
      </c>
      <c r="E1830" s="35">
        <v>12</v>
      </c>
      <c r="F1830" s="35">
        <v>0</v>
      </c>
      <c r="G1830" s="35">
        <v>0</v>
      </c>
    </row>
    <row r="1831" spans="1:7" s="35" customFormat="1" x14ac:dyDescent="0.25">
      <c r="A1831" s="61" t="s">
        <v>153</v>
      </c>
      <c r="B1831" s="61" t="s">
        <v>13</v>
      </c>
      <c r="C1831" s="61">
        <v>89</v>
      </c>
      <c r="D1831" s="61">
        <v>88</v>
      </c>
      <c r="E1831" s="61">
        <v>69</v>
      </c>
      <c r="F1831" s="61">
        <v>19</v>
      </c>
      <c r="G1831" s="61">
        <v>0</v>
      </c>
    </row>
    <row r="1832" spans="1:7" s="35" customFormat="1" x14ac:dyDescent="0.25">
      <c r="A1832" s="63" t="s">
        <v>153</v>
      </c>
      <c r="B1832" s="63" t="s">
        <v>15</v>
      </c>
      <c r="C1832" s="63">
        <v>10</v>
      </c>
      <c r="D1832" s="63">
        <v>10</v>
      </c>
      <c r="E1832" s="63">
        <v>8</v>
      </c>
      <c r="F1832" s="63">
        <v>2</v>
      </c>
      <c r="G1832" s="63">
        <v>0</v>
      </c>
    </row>
    <row r="1833" spans="1:7" s="35" customFormat="1" x14ac:dyDescent="0.25">
      <c r="A1833" s="62" t="s">
        <v>153</v>
      </c>
      <c r="B1833" s="62" t="s">
        <v>15</v>
      </c>
      <c r="C1833" s="62">
        <v>8</v>
      </c>
      <c r="D1833" s="62">
        <v>7</v>
      </c>
      <c r="E1833" s="62">
        <v>7</v>
      </c>
      <c r="F1833" s="62">
        <v>0</v>
      </c>
      <c r="G1833" s="62">
        <v>1</v>
      </c>
    </row>
    <row r="1834" spans="1:7" s="35" customFormat="1" x14ac:dyDescent="0.25">
      <c r="A1834" s="63" t="s">
        <v>155</v>
      </c>
      <c r="B1834" s="63" t="s">
        <v>1</v>
      </c>
      <c r="C1834" s="63">
        <v>2</v>
      </c>
      <c r="D1834" s="63">
        <v>2</v>
      </c>
      <c r="E1834" s="63">
        <v>2</v>
      </c>
      <c r="F1834" s="63">
        <v>0</v>
      </c>
      <c r="G1834" s="63">
        <v>0</v>
      </c>
    </row>
    <row r="1835" spans="1:7" s="35" customFormat="1" x14ac:dyDescent="0.25">
      <c r="A1835" s="62" t="s">
        <v>155</v>
      </c>
      <c r="B1835" s="62" t="s">
        <v>1</v>
      </c>
      <c r="C1835" s="62">
        <v>3</v>
      </c>
      <c r="D1835" s="62">
        <v>2</v>
      </c>
      <c r="E1835" s="62">
        <v>2</v>
      </c>
      <c r="F1835" s="62">
        <v>0</v>
      </c>
      <c r="G1835" s="62">
        <v>0</v>
      </c>
    </row>
    <row r="1836" spans="1:7" s="35" customFormat="1" x14ac:dyDescent="0.25">
      <c r="A1836" s="63" t="s">
        <v>155</v>
      </c>
      <c r="B1836" s="63" t="s">
        <v>6</v>
      </c>
      <c r="C1836" s="63">
        <v>1</v>
      </c>
      <c r="D1836" s="63">
        <v>1</v>
      </c>
      <c r="E1836" s="63">
        <v>1</v>
      </c>
      <c r="F1836" s="63">
        <v>0</v>
      </c>
      <c r="G1836" s="63">
        <v>0</v>
      </c>
    </row>
    <row r="1837" spans="1:7" s="35" customFormat="1" x14ac:dyDescent="0.25">
      <c r="A1837" s="62" t="s">
        <v>155</v>
      </c>
      <c r="B1837" s="62" t="s">
        <v>6</v>
      </c>
      <c r="C1837" s="62">
        <v>17</v>
      </c>
      <c r="D1837" s="62">
        <v>16</v>
      </c>
      <c r="E1837" s="62">
        <v>15</v>
      </c>
      <c r="F1837" s="62">
        <v>1</v>
      </c>
      <c r="G1837" s="62">
        <v>0</v>
      </c>
    </row>
    <row r="1838" spans="1:7" s="35" customFormat="1" x14ac:dyDescent="0.25">
      <c r="A1838" s="63" t="s">
        <v>155</v>
      </c>
      <c r="B1838" s="63" t="s">
        <v>197</v>
      </c>
      <c r="C1838" s="63">
        <v>6</v>
      </c>
      <c r="D1838" s="63">
        <v>4</v>
      </c>
      <c r="E1838" s="63">
        <v>3</v>
      </c>
      <c r="F1838" s="63">
        <v>1</v>
      </c>
      <c r="G1838" s="63">
        <v>0</v>
      </c>
    </row>
    <row r="1839" spans="1:7" s="35" customFormat="1" x14ac:dyDescent="0.25">
      <c r="A1839" s="61" t="s">
        <v>155</v>
      </c>
      <c r="B1839" s="61" t="s">
        <v>197</v>
      </c>
      <c r="C1839" s="61">
        <v>50</v>
      </c>
      <c r="D1839" s="61">
        <v>49</v>
      </c>
      <c r="E1839" s="61">
        <v>47</v>
      </c>
      <c r="F1839" s="61">
        <v>2</v>
      </c>
      <c r="G1839" s="61">
        <v>0</v>
      </c>
    </row>
    <row r="1840" spans="1:7" s="35" customFormat="1" x14ac:dyDescent="0.25">
      <c r="A1840" s="63" t="s">
        <v>155</v>
      </c>
      <c r="B1840" s="63" t="s">
        <v>198</v>
      </c>
      <c r="C1840" s="63">
        <v>7</v>
      </c>
      <c r="D1840" s="63">
        <v>3</v>
      </c>
      <c r="E1840" s="63">
        <v>3</v>
      </c>
      <c r="F1840" s="63">
        <v>0</v>
      </c>
      <c r="G1840" s="63">
        <v>0</v>
      </c>
    </row>
    <row r="1841" spans="1:7" s="35" customFormat="1" x14ac:dyDescent="0.25">
      <c r="A1841" s="61" t="s">
        <v>155</v>
      </c>
      <c r="B1841" s="61" t="s">
        <v>198</v>
      </c>
      <c r="C1841" s="61">
        <v>48</v>
      </c>
      <c r="D1841" s="61">
        <v>47</v>
      </c>
      <c r="E1841" s="61">
        <v>45</v>
      </c>
      <c r="F1841" s="61">
        <v>2</v>
      </c>
      <c r="G1841" s="61">
        <v>0</v>
      </c>
    </row>
    <row r="1842" spans="1:7" s="35" customFormat="1" x14ac:dyDescent="0.25">
      <c r="A1842" s="63" t="s">
        <v>155</v>
      </c>
      <c r="B1842" s="63" t="s">
        <v>196</v>
      </c>
      <c r="C1842" s="63">
        <v>9</v>
      </c>
      <c r="D1842" s="63">
        <v>9</v>
      </c>
      <c r="E1842" s="63">
        <v>9</v>
      </c>
      <c r="F1842" s="63">
        <v>0</v>
      </c>
      <c r="G1842" s="63">
        <v>0</v>
      </c>
    </row>
    <row r="1843" spans="1:7" s="35" customFormat="1" x14ac:dyDescent="0.25">
      <c r="A1843" s="61" t="s">
        <v>155</v>
      </c>
      <c r="B1843" s="61" t="s">
        <v>196</v>
      </c>
      <c r="C1843" s="61">
        <v>181</v>
      </c>
      <c r="D1843" s="61">
        <v>181</v>
      </c>
      <c r="E1843" s="61">
        <v>168</v>
      </c>
      <c r="F1843" s="61">
        <v>13</v>
      </c>
      <c r="G1843" s="61">
        <v>0</v>
      </c>
    </row>
    <row r="1844" spans="1:7" s="35" customFormat="1" x14ac:dyDescent="0.25">
      <c r="A1844" s="35" t="s">
        <v>155</v>
      </c>
      <c r="B1844" s="35" t="s">
        <v>182</v>
      </c>
      <c r="C1844" s="35">
        <v>1</v>
      </c>
      <c r="D1844" s="35">
        <v>1</v>
      </c>
      <c r="E1844" s="35">
        <v>1</v>
      </c>
      <c r="F1844" s="35">
        <v>0</v>
      </c>
      <c r="G1844" s="35">
        <v>0</v>
      </c>
    </row>
    <row r="1845" spans="1:7" s="35" customFormat="1" x14ac:dyDescent="0.25">
      <c r="A1845" s="61" t="s">
        <v>155</v>
      </c>
      <c r="B1845" s="61" t="s">
        <v>182</v>
      </c>
      <c r="C1845" s="61">
        <v>2</v>
      </c>
      <c r="D1845" s="61">
        <v>2</v>
      </c>
      <c r="E1845" s="61">
        <v>2</v>
      </c>
      <c r="F1845" s="61">
        <v>0</v>
      </c>
      <c r="G1845" s="61">
        <v>0</v>
      </c>
    </row>
    <row r="1846" spans="1:7" s="35" customFormat="1" x14ac:dyDescent="0.25">
      <c r="A1846" s="61" t="s">
        <v>155</v>
      </c>
      <c r="B1846" s="61" t="s">
        <v>10</v>
      </c>
      <c r="C1846" s="61">
        <v>1</v>
      </c>
      <c r="D1846" s="61">
        <v>1</v>
      </c>
      <c r="E1846" s="61">
        <v>0</v>
      </c>
      <c r="F1846" s="61">
        <v>1</v>
      </c>
      <c r="G1846" s="61">
        <v>0</v>
      </c>
    </row>
    <row r="1847" spans="1:7" s="35" customFormat="1" x14ac:dyDescent="0.25">
      <c r="A1847" s="61" t="s">
        <v>155</v>
      </c>
      <c r="B1847" s="61" t="s">
        <v>11</v>
      </c>
      <c r="C1847" s="61">
        <v>14</v>
      </c>
      <c r="D1847" s="61">
        <v>13</v>
      </c>
      <c r="E1847" s="61">
        <v>12</v>
      </c>
      <c r="F1847" s="61">
        <v>1</v>
      </c>
      <c r="G1847" s="61">
        <v>0</v>
      </c>
    </row>
    <row r="1848" spans="1:7" s="35" customFormat="1" x14ac:dyDescent="0.25">
      <c r="A1848" s="61" t="s">
        <v>155</v>
      </c>
      <c r="B1848" s="61" t="s">
        <v>12</v>
      </c>
      <c r="C1848" s="61">
        <v>3</v>
      </c>
      <c r="D1848" s="61">
        <v>2</v>
      </c>
      <c r="E1848" s="61">
        <v>1</v>
      </c>
      <c r="F1848" s="61">
        <v>1</v>
      </c>
      <c r="G1848" s="61">
        <v>0</v>
      </c>
    </row>
    <row r="1849" spans="1:7" s="35" customFormat="1" x14ac:dyDescent="0.25">
      <c r="A1849" s="35" t="s">
        <v>155</v>
      </c>
      <c r="B1849" s="35" t="s">
        <v>13</v>
      </c>
      <c r="C1849" s="35">
        <v>8</v>
      </c>
      <c r="D1849" s="35">
        <v>8</v>
      </c>
      <c r="E1849" s="35">
        <v>7</v>
      </c>
      <c r="F1849" s="35">
        <v>1</v>
      </c>
      <c r="G1849" s="35">
        <v>0</v>
      </c>
    </row>
    <row r="1850" spans="1:7" s="35" customFormat="1" x14ac:dyDescent="0.25">
      <c r="A1850" s="61" t="s">
        <v>155</v>
      </c>
      <c r="B1850" s="61" t="s">
        <v>13</v>
      </c>
      <c r="C1850" s="61">
        <v>126</v>
      </c>
      <c r="D1850" s="61">
        <v>126</v>
      </c>
      <c r="E1850" s="61">
        <v>115</v>
      </c>
      <c r="F1850" s="61">
        <v>11</v>
      </c>
      <c r="G1850" s="61">
        <v>0</v>
      </c>
    </row>
    <row r="1851" spans="1:7" s="35" customFormat="1" x14ac:dyDescent="0.25">
      <c r="A1851" s="63" t="s">
        <v>155</v>
      </c>
      <c r="B1851" s="63" t="s">
        <v>15</v>
      </c>
      <c r="C1851" s="63">
        <v>2</v>
      </c>
      <c r="D1851" s="63">
        <v>2</v>
      </c>
      <c r="E1851" s="63">
        <v>2</v>
      </c>
      <c r="F1851" s="63">
        <v>0</v>
      </c>
      <c r="G1851" s="63">
        <v>0</v>
      </c>
    </row>
    <row r="1852" spans="1:7" s="35" customFormat="1" x14ac:dyDescent="0.25">
      <c r="A1852" s="62" t="s">
        <v>155</v>
      </c>
      <c r="B1852" s="62" t="s">
        <v>15</v>
      </c>
      <c r="C1852" s="62">
        <v>14</v>
      </c>
      <c r="D1852" s="62">
        <v>14</v>
      </c>
      <c r="E1852" s="62">
        <v>14</v>
      </c>
      <c r="F1852" s="62">
        <v>0</v>
      </c>
      <c r="G1852" s="62">
        <v>0</v>
      </c>
    </row>
    <row r="1853" spans="1:7" s="35" customFormat="1" x14ac:dyDescent="0.25">
      <c r="A1853" s="62" t="s">
        <v>186</v>
      </c>
      <c r="B1853" s="62" t="s">
        <v>6</v>
      </c>
      <c r="C1853" s="62">
        <v>3</v>
      </c>
      <c r="D1853" s="62">
        <v>3</v>
      </c>
      <c r="E1853" s="62">
        <v>3</v>
      </c>
      <c r="F1853" s="62">
        <v>0</v>
      </c>
      <c r="G1853" s="62">
        <v>0</v>
      </c>
    </row>
    <row r="1854" spans="1:7" s="35" customFormat="1" x14ac:dyDescent="0.25">
      <c r="A1854" s="63" t="s">
        <v>186</v>
      </c>
      <c r="B1854" s="63" t="s">
        <v>197</v>
      </c>
      <c r="C1854" s="63">
        <v>1</v>
      </c>
      <c r="D1854" s="63">
        <v>0</v>
      </c>
      <c r="E1854" s="63">
        <v>0</v>
      </c>
      <c r="F1854" s="63">
        <v>0</v>
      </c>
      <c r="G1854" s="63">
        <v>0</v>
      </c>
    </row>
    <row r="1855" spans="1:7" s="35" customFormat="1" x14ac:dyDescent="0.25">
      <c r="A1855" s="61" t="s">
        <v>186</v>
      </c>
      <c r="B1855" s="61" t="s">
        <v>197</v>
      </c>
      <c r="C1855" s="61">
        <v>4</v>
      </c>
      <c r="D1855" s="61">
        <v>4</v>
      </c>
      <c r="E1855" s="61">
        <v>3</v>
      </c>
      <c r="F1855" s="61">
        <v>1</v>
      </c>
      <c r="G1855" s="61">
        <v>0</v>
      </c>
    </row>
    <row r="1856" spans="1:7" s="35" customFormat="1" x14ac:dyDescent="0.25">
      <c r="A1856" s="63" t="s">
        <v>186</v>
      </c>
      <c r="B1856" s="63" t="s">
        <v>198</v>
      </c>
      <c r="C1856" s="63">
        <v>2</v>
      </c>
      <c r="D1856" s="63">
        <v>2</v>
      </c>
      <c r="E1856" s="63">
        <v>1</v>
      </c>
      <c r="F1856" s="63">
        <v>1</v>
      </c>
      <c r="G1856" s="63">
        <v>0</v>
      </c>
    </row>
    <row r="1857" spans="1:7" s="35" customFormat="1" x14ac:dyDescent="0.25">
      <c r="A1857" s="61" t="s">
        <v>186</v>
      </c>
      <c r="B1857" s="61" t="s">
        <v>198</v>
      </c>
      <c r="C1857" s="61">
        <v>8</v>
      </c>
      <c r="D1857" s="61">
        <v>8</v>
      </c>
      <c r="E1857" s="61">
        <v>4</v>
      </c>
      <c r="F1857" s="61">
        <v>4</v>
      </c>
      <c r="G1857" s="61">
        <v>0</v>
      </c>
    </row>
    <row r="1858" spans="1:7" s="35" customFormat="1" x14ac:dyDescent="0.25">
      <c r="A1858" s="61" t="s">
        <v>186</v>
      </c>
      <c r="B1858" s="61" t="s">
        <v>196</v>
      </c>
      <c r="C1858" s="61">
        <v>12</v>
      </c>
      <c r="D1858" s="61">
        <v>12</v>
      </c>
      <c r="E1858" s="61">
        <v>11</v>
      </c>
      <c r="F1858" s="61">
        <v>1</v>
      </c>
      <c r="G1858" s="61">
        <v>0</v>
      </c>
    </row>
    <row r="1859" spans="1:7" s="35" customFormat="1" x14ac:dyDescent="0.25">
      <c r="A1859" s="35" t="s">
        <v>186</v>
      </c>
      <c r="B1859" s="35" t="s">
        <v>182</v>
      </c>
      <c r="C1859" s="35">
        <v>2</v>
      </c>
      <c r="D1859" s="35">
        <v>2</v>
      </c>
      <c r="E1859" s="35">
        <v>2</v>
      </c>
      <c r="F1859" s="35">
        <v>0</v>
      </c>
      <c r="G1859" s="35">
        <v>0</v>
      </c>
    </row>
    <row r="1860" spans="1:7" s="35" customFormat="1" x14ac:dyDescent="0.25">
      <c r="A1860" s="61" t="s">
        <v>186</v>
      </c>
      <c r="B1860" s="61" t="s">
        <v>182</v>
      </c>
      <c r="C1860" s="61">
        <v>2</v>
      </c>
      <c r="D1860" s="61">
        <v>2</v>
      </c>
      <c r="E1860" s="61">
        <v>2</v>
      </c>
      <c r="F1860" s="61">
        <v>0</v>
      </c>
      <c r="G1860" s="61">
        <v>0</v>
      </c>
    </row>
    <row r="1861" spans="1:7" s="35" customFormat="1" x14ac:dyDescent="0.25">
      <c r="A1861" s="61" t="s">
        <v>186</v>
      </c>
      <c r="B1861" s="61" t="s">
        <v>11</v>
      </c>
      <c r="C1861" s="61">
        <v>2</v>
      </c>
      <c r="D1861" s="61">
        <v>2</v>
      </c>
      <c r="E1861" s="61">
        <v>2</v>
      </c>
      <c r="F1861" s="61">
        <v>0</v>
      </c>
      <c r="G1861" s="61">
        <v>0</v>
      </c>
    </row>
    <row r="1862" spans="1:7" s="35" customFormat="1" x14ac:dyDescent="0.25">
      <c r="A1862" s="61" t="s">
        <v>186</v>
      </c>
      <c r="B1862" s="61" t="s">
        <v>12</v>
      </c>
      <c r="C1862" s="61">
        <v>1</v>
      </c>
      <c r="D1862" s="61">
        <v>1</v>
      </c>
      <c r="E1862" s="61">
        <v>1</v>
      </c>
      <c r="F1862" s="61">
        <v>0</v>
      </c>
      <c r="G1862" s="61">
        <v>0</v>
      </c>
    </row>
    <row r="1863" spans="1:7" s="35" customFormat="1" x14ac:dyDescent="0.25">
      <c r="A1863" s="35" t="s">
        <v>186</v>
      </c>
      <c r="B1863" s="35" t="s">
        <v>13</v>
      </c>
      <c r="C1863" s="35">
        <v>4</v>
      </c>
      <c r="D1863" s="35">
        <v>4</v>
      </c>
      <c r="E1863" s="35">
        <v>4</v>
      </c>
      <c r="F1863" s="35">
        <v>0</v>
      </c>
      <c r="G1863" s="35">
        <v>0</v>
      </c>
    </row>
    <row r="1864" spans="1:7" s="35" customFormat="1" x14ac:dyDescent="0.25">
      <c r="A1864" s="61" t="s">
        <v>186</v>
      </c>
      <c r="B1864" s="61" t="s">
        <v>13</v>
      </c>
      <c r="C1864" s="61">
        <v>6</v>
      </c>
      <c r="D1864" s="61">
        <v>6</v>
      </c>
      <c r="E1864" s="61">
        <v>4</v>
      </c>
      <c r="F1864" s="61">
        <v>2</v>
      </c>
      <c r="G1864" s="61">
        <v>0</v>
      </c>
    </row>
    <row r="1865" spans="1:7" s="35" customFormat="1" x14ac:dyDescent="0.25">
      <c r="A1865" s="62" t="s">
        <v>186</v>
      </c>
      <c r="B1865" s="62" t="s">
        <v>15</v>
      </c>
      <c r="C1865" s="62">
        <v>1</v>
      </c>
      <c r="D1865" s="62">
        <v>1</v>
      </c>
      <c r="E1865" s="62">
        <v>1</v>
      </c>
      <c r="F1865" s="62">
        <v>0</v>
      </c>
      <c r="G1865" s="62">
        <v>0</v>
      </c>
    </row>
    <row r="1866" spans="1:7" s="35" customFormat="1" x14ac:dyDescent="0.25">
      <c r="A1866" s="62" t="s">
        <v>115</v>
      </c>
      <c r="B1866" s="62" t="s">
        <v>1</v>
      </c>
      <c r="C1866" s="62">
        <v>2</v>
      </c>
      <c r="D1866" s="62">
        <v>2</v>
      </c>
      <c r="E1866" s="62">
        <v>2</v>
      </c>
      <c r="F1866" s="62">
        <v>0</v>
      </c>
      <c r="G1866" s="62">
        <v>0</v>
      </c>
    </row>
    <row r="1867" spans="1:7" s="35" customFormat="1" x14ac:dyDescent="0.25">
      <c r="A1867" s="63" t="s">
        <v>115</v>
      </c>
      <c r="B1867" s="63" t="s">
        <v>6</v>
      </c>
      <c r="C1867" s="63">
        <v>1</v>
      </c>
      <c r="D1867" s="63">
        <v>1</v>
      </c>
      <c r="E1867" s="63">
        <v>1</v>
      </c>
      <c r="F1867" s="63">
        <v>0</v>
      </c>
      <c r="G1867" s="63">
        <v>0</v>
      </c>
    </row>
    <row r="1868" spans="1:7" s="35" customFormat="1" x14ac:dyDescent="0.25">
      <c r="A1868" s="62" t="s">
        <v>115</v>
      </c>
      <c r="B1868" s="62" t="s">
        <v>6</v>
      </c>
      <c r="C1868" s="62">
        <v>19</v>
      </c>
      <c r="D1868" s="62">
        <v>19</v>
      </c>
      <c r="E1868" s="62">
        <v>19</v>
      </c>
      <c r="F1868" s="62">
        <v>0</v>
      </c>
      <c r="G1868" s="62">
        <v>0</v>
      </c>
    </row>
    <row r="1869" spans="1:7" s="35" customFormat="1" x14ac:dyDescent="0.25">
      <c r="A1869" s="63" t="s">
        <v>115</v>
      </c>
      <c r="B1869" s="63" t="s">
        <v>197</v>
      </c>
      <c r="C1869" s="63">
        <v>6</v>
      </c>
      <c r="D1869" s="63">
        <v>6</v>
      </c>
      <c r="E1869" s="63">
        <v>6</v>
      </c>
      <c r="F1869" s="63">
        <v>0</v>
      </c>
      <c r="G1869" s="63">
        <v>0</v>
      </c>
    </row>
    <row r="1870" spans="1:7" s="35" customFormat="1" x14ac:dyDescent="0.25">
      <c r="A1870" s="61" t="s">
        <v>115</v>
      </c>
      <c r="B1870" s="61" t="s">
        <v>197</v>
      </c>
      <c r="C1870" s="61">
        <v>16</v>
      </c>
      <c r="D1870" s="61">
        <v>16</v>
      </c>
      <c r="E1870" s="61">
        <v>15</v>
      </c>
      <c r="F1870" s="61">
        <v>1</v>
      </c>
      <c r="G1870" s="61">
        <v>0</v>
      </c>
    </row>
    <row r="1871" spans="1:7" s="35" customFormat="1" x14ac:dyDescent="0.25">
      <c r="A1871" s="63" t="s">
        <v>115</v>
      </c>
      <c r="B1871" s="63" t="s">
        <v>198</v>
      </c>
      <c r="C1871" s="63">
        <v>6</v>
      </c>
      <c r="D1871" s="63">
        <v>6</v>
      </c>
      <c r="E1871" s="63">
        <v>1</v>
      </c>
      <c r="F1871" s="63">
        <v>5</v>
      </c>
      <c r="G1871" s="63">
        <v>0</v>
      </c>
    </row>
    <row r="1872" spans="1:7" s="35" customFormat="1" x14ac:dyDescent="0.25">
      <c r="A1872" s="61" t="s">
        <v>115</v>
      </c>
      <c r="B1872" s="61" t="s">
        <v>198</v>
      </c>
      <c r="C1872" s="61">
        <v>47</v>
      </c>
      <c r="D1872" s="61">
        <v>42</v>
      </c>
      <c r="E1872" s="61">
        <v>32</v>
      </c>
      <c r="F1872" s="61">
        <v>10</v>
      </c>
      <c r="G1872" s="61">
        <v>1</v>
      </c>
    </row>
    <row r="1873" spans="1:7" s="35" customFormat="1" x14ac:dyDescent="0.25">
      <c r="A1873" s="63" t="s">
        <v>115</v>
      </c>
      <c r="B1873" s="63" t="s">
        <v>196</v>
      </c>
      <c r="C1873" s="63">
        <v>4</v>
      </c>
      <c r="D1873" s="63">
        <v>4</v>
      </c>
      <c r="E1873" s="63">
        <v>4</v>
      </c>
      <c r="F1873" s="63">
        <v>0</v>
      </c>
      <c r="G1873" s="63">
        <v>0</v>
      </c>
    </row>
    <row r="1874" spans="1:7" s="35" customFormat="1" x14ac:dyDescent="0.25">
      <c r="A1874" s="61" t="s">
        <v>115</v>
      </c>
      <c r="B1874" s="61" t="s">
        <v>196</v>
      </c>
      <c r="C1874" s="61">
        <v>46</v>
      </c>
      <c r="D1874" s="61">
        <v>46</v>
      </c>
      <c r="E1874" s="61">
        <v>42</v>
      </c>
      <c r="F1874" s="61">
        <v>4</v>
      </c>
      <c r="G1874" s="61">
        <v>0</v>
      </c>
    </row>
    <row r="1875" spans="1:7" s="35" customFormat="1" x14ac:dyDescent="0.25">
      <c r="A1875" s="61" t="s">
        <v>115</v>
      </c>
      <c r="B1875" s="61" t="s">
        <v>182</v>
      </c>
      <c r="C1875" s="61">
        <v>2</v>
      </c>
      <c r="D1875" s="61">
        <v>2</v>
      </c>
      <c r="E1875" s="61">
        <v>2</v>
      </c>
      <c r="F1875" s="61">
        <v>0</v>
      </c>
      <c r="G1875" s="61">
        <v>0</v>
      </c>
    </row>
    <row r="1876" spans="1:7" s="35" customFormat="1" x14ac:dyDescent="0.25">
      <c r="A1876" s="35" t="s">
        <v>115</v>
      </c>
      <c r="B1876" s="35" t="s">
        <v>10</v>
      </c>
      <c r="C1876" s="35">
        <v>1</v>
      </c>
      <c r="D1876" s="35">
        <v>0</v>
      </c>
      <c r="E1876" s="35">
        <v>0</v>
      </c>
      <c r="F1876" s="35">
        <v>0</v>
      </c>
      <c r="G1876" s="35">
        <v>0</v>
      </c>
    </row>
    <row r="1877" spans="1:7" s="35" customFormat="1" x14ac:dyDescent="0.25">
      <c r="A1877" s="61" t="s">
        <v>115</v>
      </c>
      <c r="B1877" s="61" t="s">
        <v>10</v>
      </c>
      <c r="C1877" s="61">
        <v>1</v>
      </c>
      <c r="D1877" s="61">
        <v>1</v>
      </c>
      <c r="E1877" s="61">
        <v>1</v>
      </c>
      <c r="F1877" s="61">
        <v>0</v>
      </c>
      <c r="G1877" s="61">
        <v>0</v>
      </c>
    </row>
    <row r="1878" spans="1:7" s="35" customFormat="1" x14ac:dyDescent="0.25">
      <c r="A1878" s="35" t="s">
        <v>115</v>
      </c>
      <c r="B1878" s="35" t="s">
        <v>11</v>
      </c>
      <c r="C1878" s="35">
        <v>2</v>
      </c>
      <c r="D1878" s="35">
        <v>2</v>
      </c>
      <c r="E1878" s="35">
        <v>1</v>
      </c>
      <c r="F1878" s="35">
        <v>1</v>
      </c>
      <c r="G1878" s="35">
        <v>0</v>
      </c>
    </row>
    <row r="1879" spans="1:7" s="35" customFormat="1" x14ac:dyDescent="0.25">
      <c r="A1879" s="61" t="s">
        <v>115</v>
      </c>
      <c r="B1879" s="61" t="s">
        <v>11</v>
      </c>
      <c r="C1879" s="61">
        <v>17</v>
      </c>
      <c r="D1879" s="61">
        <v>15</v>
      </c>
      <c r="E1879" s="61">
        <v>15</v>
      </c>
      <c r="F1879" s="61">
        <v>0</v>
      </c>
      <c r="G1879" s="61">
        <v>0</v>
      </c>
    </row>
    <row r="1880" spans="1:7" s="35" customFormat="1" x14ac:dyDescent="0.25">
      <c r="A1880" s="61" t="s">
        <v>115</v>
      </c>
      <c r="B1880" s="61" t="s">
        <v>12</v>
      </c>
      <c r="C1880" s="61">
        <v>9</v>
      </c>
      <c r="D1880" s="61">
        <v>9</v>
      </c>
      <c r="E1880" s="61">
        <v>9</v>
      </c>
      <c r="F1880" s="61">
        <v>0</v>
      </c>
      <c r="G1880" s="61">
        <v>0</v>
      </c>
    </row>
    <row r="1881" spans="1:7" s="35" customFormat="1" x14ac:dyDescent="0.25">
      <c r="A1881" s="35" t="s">
        <v>115</v>
      </c>
      <c r="B1881" s="35" t="s">
        <v>13</v>
      </c>
      <c r="C1881" s="35">
        <v>2</v>
      </c>
      <c r="D1881" s="35">
        <v>2</v>
      </c>
      <c r="E1881" s="35">
        <v>2</v>
      </c>
      <c r="F1881" s="35">
        <v>0</v>
      </c>
      <c r="G1881" s="35">
        <v>0</v>
      </c>
    </row>
    <row r="1882" spans="1:7" s="35" customFormat="1" x14ac:dyDescent="0.25">
      <c r="A1882" s="61" t="s">
        <v>115</v>
      </c>
      <c r="B1882" s="61" t="s">
        <v>13</v>
      </c>
      <c r="C1882" s="61">
        <v>33</v>
      </c>
      <c r="D1882" s="61">
        <v>32</v>
      </c>
      <c r="E1882" s="61">
        <v>32</v>
      </c>
      <c r="F1882" s="61">
        <v>0</v>
      </c>
      <c r="G1882" s="61">
        <v>0</v>
      </c>
    </row>
    <row r="1883" spans="1:7" s="35" customFormat="1" x14ac:dyDescent="0.25">
      <c r="A1883" s="62" t="s">
        <v>115</v>
      </c>
      <c r="B1883" s="62" t="s">
        <v>15</v>
      </c>
      <c r="C1883" s="62">
        <v>1</v>
      </c>
      <c r="D1883" s="62">
        <v>1</v>
      </c>
      <c r="E1883" s="62">
        <v>1</v>
      </c>
      <c r="F1883" s="62">
        <v>0</v>
      </c>
      <c r="G1883" s="62">
        <v>0</v>
      </c>
    </row>
    <row r="1884" spans="1:7" s="35" customFormat="1" x14ac:dyDescent="0.25">
      <c r="A1884" s="63" t="s">
        <v>116</v>
      </c>
      <c r="B1884" s="63" t="s">
        <v>1</v>
      </c>
      <c r="C1884" s="63">
        <v>2</v>
      </c>
      <c r="D1884" s="63">
        <v>2</v>
      </c>
      <c r="E1884" s="63">
        <v>2</v>
      </c>
      <c r="F1884" s="63">
        <v>0</v>
      </c>
      <c r="G1884" s="63">
        <v>0</v>
      </c>
    </row>
    <row r="1885" spans="1:7" s="35" customFormat="1" x14ac:dyDescent="0.25">
      <c r="A1885" s="62" t="s">
        <v>116</v>
      </c>
      <c r="B1885" s="62" t="s">
        <v>1</v>
      </c>
      <c r="C1885" s="62">
        <v>7</v>
      </c>
      <c r="D1885" s="62">
        <v>5</v>
      </c>
      <c r="E1885" s="62">
        <v>4</v>
      </c>
      <c r="F1885" s="62">
        <v>1</v>
      </c>
      <c r="G1885" s="62">
        <v>0</v>
      </c>
    </row>
    <row r="1886" spans="1:7" s="35" customFormat="1" x14ac:dyDescent="0.25">
      <c r="A1886" s="63" t="s">
        <v>116</v>
      </c>
      <c r="B1886" s="63" t="s">
        <v>6</v>
      </c>
      <c r="C1886" s="63">
        <v>5</v>
      </c>
      <c r="D1886" s="63">
        <v>5</v>
      </c>
      <c r="E1886" s="63">
        <v>5</v>
      </c>
      <c r="F1886" s="63">
        <v>0</v>
      </c>
      <c r="G1886" s="63">
        <v>0</v>
      </c>
    </row>
    <row r="1887" spans="1:7" s="35" customFormat="1" x14ac:dyDescent="0.25">
      <c r="A1887" s="62" t="s">
        <v>116</v>
      </c>
      <c r="B1887" s="62" t="s">
        <v>6</v>
      </c>
      <c r="C1887" s="62">
        <v>12</v>
      </c>
      <c r="D1887" s="62">
        <v>11</v>
      </c>
      <c r="E1887" s="62">
        <v>10</v>
      </c>
      <c r="F1887" s="62">
        <v>1</v>
      </c>
      <c r="G1887" s="62">
        <v>0</v>
      </c>
    </row>
    <row r="1888" spans="1:7" s="35" customFormat="1" x14ac:dyDescent="0.25">
      <c r="A1888" s="61" t="s">
        <v>116</v>
      </c>
      <c r="B1888" s="61" t="s">
        <v>197</v>
      </c>
      <c r="C1888" s="61">
        <v>15</v>
      </c>
      <c r="D1888" s="61">
        <v>15</v>
      </c>
      <c r="E1888" s="61">
        <v>15</v>
      </c>
      <c r="F1888" s="61">
        <v>0</v>
      </c>
      <c r="G1888" s="61">
        <v>1</v>
      </c>
    </row>
    <row r="1889" spans="1:7" s="35" customFormat="1" x14ac:dyDescent="0.25">
      <c r="A1889" s="63" t="s">
        <v>116</v>
      </c>
      <c r="B1889" s="63" t="s">
        <v>198</v>
      </c>
      <c r="C1889" s="63">
        <v>4</v>
      </c>
      <c r="D1889" s="63">
        <v>0</v>
      </c>
      <c r="E1889" s="63">
        <v>0</v>
      </c>
      <c r="F1889" s="63">
        <v>0</v>
      </c>
      <c r="G1889" s="63">
        <v>0</v>
      </c>
    </row>
    <row r="1890" spans="1:7" s="35" customFormat="1" x14ac:dyDescent="0.25">
      <c r="A1890" s="61" t="s">
        <v>116</v>
      </c>
      <c r="B1890" s="61" t="s">
        <v>198</v>
      </c>
      <c r="C1890" s="61">
        <v>16</v>
      </c>
      <c r="D1890" s="61">
        <v>14</v>
      </c>
      <c r="E1890" s="61">
        <v>14</v>
      </c>
      <c r="F1890" s="61">
        <v>0</v>
      </c>
      <c r="G1890" s="61">
        <v>0</v>
      </c>
    </row>
    <row r="1891" spans="1:7" s="35" customFormat="1" x14ac:dyDescent="0.25">
      <c r="A1891" s="63" t="s">
        <v>116</v>
      </c>
      <c r="B1891" s="63" t="s">
        <v>196</v>
      </c>
      <c r="C1891" s="63">
        <v>2</v>
      </c>
      <c r="D1891" s="63">
        <v>0</v>
      </c>
      <c r="E1891" s="63">
        <v>0</v>
      </c>
      <c r="F1891" s="63">
        <v>0</v>
      </c>
      <c r="G1891" s="63">
        <v>0</v>
      </c>
    </row>
    <row r="1892" spans="1:7" s="35" customFormat="1" x14ac:dyDescent="0.25">
      <c r="A1892" s="61" t="s">
        <v>116</v>
      </c>
      <c r="B1892" s="61" t="s">
        <v>196</v>
      </c>
      <c r="C1892" s="61">
        <v>17</v>
      </c>
      <c r="D1892" s="61">
        <v>16</v>
      </c>
      <c r="E1892" s="61">
        <v>14</v>
      </c>
      <c r="F1892" s="61">
        <v>2</v>
      </c>
      <c r="G1892" s="61">
        <v>0</v>
      </c>
    </row>
    <row r="1893" spans="1:7" s="35" customFormat="1" x14ac:dyDescent="0.25">
      <c r="A1893" s="61" t="s">
        <v>116</v>
      </c>
      <c r="B1893" s="61" t="s">
        <v>182</v>
      </c>
      <c r="C1893" s="61">
        <v>3</v>
      </c>
      <c r="D1893" s="61">
        <v>2</v>
      </c>
      <c r="E1893" s="61">
        <v>2</v>
      </c>
      <c r="F1893" s="61">
        <v>0</v>
      </c>
      <c r="G1893" s="61">
        <v>0</v>
      </c>
    </row>
    <row r="1894" spans="1:7" s="35" customFormat="1" x14ac:dyDescent="0.25">
      <c r="A1894" s="35" t="s">
        <v>116</v>
      </c>
      <c r="B1894" s="35" t="s">
        <v>11</v>
      </c>
      <c r="C1894" s="35">
        <v>2</v>
      </c>
      <c r="D1894" s="35">
        <v>1</v>
      </c>
      <c r="E1894" s="35">
        <v>1</v>
      </c>
      <c r="F1894" s="35">
        <v>0</v>
      </c>
      <c r="G1894" s="35">
        <v>0</v>
      </c>
    </row>
    <row r="1895" spans="1:7" s="35" customFormat="1" x14ac:dyDescent="0.25">
      <c r="A1895" s="61" t="s">
        <v>116</v>
      </c>
      <c r="B1895" s="61" t="s">
        <v>11</v>
      </c>
      <c r="C1895" s="61">
        <v>7</v>
      </c>
      <c r="D1895" s="61">
        <v>6</v>
      </c>
      <c r="E1895" s="61">
        <v>5</v>
      </c>
      <c r="F1895" s="61">
        <v>1</v>
      </c>
      <c r="G1895" s="61">
        <v>0</v>
      </c>
    </row>
    <row r="1896" spans="1:7" s="35" customFormat="1" x14ac:dyDescent="0.25">
      <c r="A1896" s="35" t="s">
        <v>116</v>
      </c>
      <c r="B1896" s="35" t="s">
        <v>12</v>
      </c>
      <c r="C1896" s="35">
        <v>2</v>
      </c>
      <c r="D1896" s="35">
        <v>2</v>
      </c>
      <c r="E1896" s="35">
        <v>2</v>
      </c>
      <c r="F1896" s="35">
        <v>0</v>
      </c>
      <c r="G1896" s="35">
        <v>0</v>
      </c>
    </row>
    <row r="1897" spans="1:7" s="35" customFormat="1" x14ac:dyDescent="0.25">
      <c r="A1897" s="61" t="s">
        <v>116</v>
      </c>
      <c r="B1897" s="61" t="s">
        <v>12</v>
      </c>
      <c r="C1897" s="61">
        <v>3</v>
      </c>
      <c r="D1897" s="61">
        <v>2</v>
      </c>
      <c r="E1897" s="61">
        <v>2</v>
      </c>
      <c r="F1897" s="61">
        <v>0</v>
      </c>
      <c r="G1897" s="61">
        <v>0</v>
      </c>
    </row>
    <row r="1898" spans="1:7" s="35" customFormat="1" x14ac:dyDescent="0.25">
      <c r="A1898" s="35" t="s">
        <v>116</v>
      </c>
      <c r="B1898" s="35" t="s">
        <v>13</v>
      </c>
      <c r="C1898" s="35">
        <v>2</v>
      </c>
      <c r="D1898" s="35">
        <v>2</v>
      </c>
      <c r="E1898" s="35">
        <v>2</v>
      </c>
      <c r="F1898" s="35">
        <v>0</v>
      </c>
      <c r="G1898" s="35">
        <v>0</v>
      </c>
    </row>
    <row r="1899" spans="1:7" s="35" customFormat="1" x14ac:dyDescent="0.25">
      <c r="A1899" s="61" t="s">
        <v>116</v>
      </c>
      <c r="B1899" s="61" t="s">
        <v>13</v>
      </c>
      <c r="C1899" s="61">
        <v>21</v>
      </c>
      <c r="D1899" s="61">
        <v>21</v>
      </c>
      <c r="E1899" s="61">
        <v>17</v>
      </c>
      <c r="F1899" s="61">
        <v>4</v>
      </c>
      <c r="G1899" s="61">
        <v>0</v>
      </c>
    </row>
    <row r="1900" spans="1:7" s="35" customFormat="1" x14ac:dyDescent="0.25">
      <c r="A1900" s="63" t="s">
        <v>117</v>
      </c>
      <c r="B1900" s="63" t="s">
        <v>6</v>
      </c>
      <c r="C1900" s="63">
        <v>1</v>
      </c>
      <c r="D1900" s="63">
        <v>1</v>
      </c>
      <c r="E1900" s="63">
        <v>1</v>
      </c>
      <c r="F1900" s="63">
        <v>0</v>
      </c>
      <c r="G1900" s="63">
        <v>0</v>
      </c>
    </row>
    <row r="1901" spans="1:7" s="35" customFormat="1" x14ac:dyDescent="0.25">
      <c r="A1901" s="62" t="s">
        <v>117</v>
      </c>
      <c r="B1901" s="62" t="s">
        <v>6</v>
      </c>
      <c r="C1901" s="62">
        <v>3</v>
      </c>
      <c r="D1901" s="62">
        <v>3</v>
      </c>
      <c r="E1901" s="62">
        <v>3</v>
      </c>
      <c r="F1901" s="62">
        <v>0</v>
      </c>
      <c r="G1901" s="62">
        <v>0</v>
      </c>
    </row>
    <row r="1902" spans="1:7" s="35" customFormat="1" x14ac:dyDescent="0.25">
      <c r="A1902" s="63" t="s">
        <v>117</v>
      </c>
      <c r="B1902" s="63" t="s">
        <v>197</v>
      </c>
      <c r="C1902" s="63">
        <v>3</v>
      </c>
      <c r="D1902" s="63">
        <v>3</v>
      </c>
      <c r="E1902" s="63">
        <v>3</v>
      </c>
      <c r="F1902" s="63">
        <v>0</v>
      </c>
      <c r="G1902" s="63">
        <v>0</v>
      </c>
    </row>
    <row r="1903" spans="1:7" s="35" customFormat="1" x14ac:dyDescent="0.25">
      <c r="A1903" s="61" t="s">
        <v>117</v>
      </c>
      <c r="B1903" s="61" t="s">
        <v>197</v>
      </c>
      <c r="C1903" s="61">
        <v>27</v>
      </c>
      <c r="D1903" s="61">
        <v>27</v>
      </c>
      <c r="E1903" s="61">
        <v>26</v>
      </c>
      <c r="F1903" s="61">
        <v>1</v>
      </c>
      <c r="G1903" s="61">
        <v>0</v>
      </c>
    </row>
    <row r="1904" spans="1:7" s="35" customFormat="1" x14ac:dyDescent="0.25">
      <c r="A1904" s="63" t="s">
        <v>117</v>
      </c>
      <c r="B1904" s="63" t="s">
        <v>198</v>
      </c>
      <c r="C1904" s="63">
        <v>5</v>
      </c>
      <c r="D1904" s="63">
        <v>4</v>
      </c>
      <c r="E1904" s="63">
        <v>3</v>
      </c>
      <c r="F1904" s="63">
        <v>1</v>
      </c>
      <c r="G1904" s="63">
        <v>0</v>
      </c>
    </row>
    <row r="1905" spans="1:7" s="35" customFormat="1" x14ac:dyDescent="0.25">
      <c r="A1905" s="61" t="s">
        <v>117</v>
      </c>
      <c r="B1905" s="61" t="s">
        <v>198</v>
      </c>
      <c r="C1905" s="61">
        <v>33</v>
      </c>
      <c r="D1905" s="61">
        <v>32</v>
      </c>
      <c r="E1905" s="61">
        <v>32</v>
      </c>
      <c r="F1905" s="61">
        <v>0</v>
      </c>
      <c r="G1905" s="61">
        <v>0</v>
      </c>
    </row>
    <row r="1906" spans="1:7" s="35" customFormat="1" x14ac:dyDescent="0.25">
      <c r="A1906" s="63" t="s">
        <v>117</v>
      </c>
      <c r="B1906" s="63" t="s">
        <v>196</v>
      </c>
      <c r="C1906" s="63">
        <v>5</v>
      </c>
      <c r="D1906" s="63">
        <v>5</v>
      </c>
      <c r="E1906" s="63">
        <v>5</v>
      </c>
      <c r="F1906" s="63">
        <v>0</v>
      </c>
      <c r="G1906" s="63">
        <v>0</v>
      </c>
    </row>
    <row r="1907" spans="1:7" s="35" customFormat="1" x14ac:dyDescent="0.25">
      <c r="A1907" s="61" t="s">
        <v>117</v>
      </c>
      <c r="B1907" s="61" t="s">
        <v>196</v>
      </c>
      <c r="C1907" s="61">
        <v>15</v>
      </c>
      <c r="D1907" s="61">
        <v>15</v>
      </c>
      <c r="E1907" s="61">
        <v>13</v>
      </c>
      <c r="F1907" s="61">
        <v>2</v>
      </c>
      <c r="G1907" s="61">
        <v>0</v>
      </c>
    </row>
    <row r="1908" spans="1:7" s="35" customFormat="1" x14ac:dyDescent="0.25">
      <c r="A1908" s="35" t="s">
        <v>117</v>
      </c>
      <c r="B1908" s="35" t="s">
        <v>13</v>
      </c>
      <c r="C1908" s="35">
        <v>1</v>
      </c>
      <c r="D1908" s="35">
        <v>1</v>
      </c>
      <c r="E1908" s="35">
        <v>0</v>
      </c>
      <c r="F1908" s="35">
        <v>1</v>
      </c>
      <c r="G1908" s="35">
        <v>0</v>
      </c>
    </row>
    <row r="1909" spans="1:7" s="35" customFormat="1" x14ac:dyDescent="0.25">
      <c r="A1909" s="61" t="s">
        <v>117</v>
      </c>
      <c r="B1909" s="61" t="s">
        <v>13</v>
      </c>
      <c r="C1909" s="61">
        <v>9</v>
      </c>
      <c r="D1909" s="61">
        <v>9</v>
      </c>
      <c r="E1909" s="61">
        <v>7</v>
      </c>
      <c r="F1909" s="61">
        <v>2</v>
      </c>
      <c r="G1909" s="61">
        <v>0</v>
      </c>
    </row>
    <row r="1910" spans="1:7" s="35" customFormat="1" x14ac:dyDescent="0.25">
      <c r="A1910" s="62" t="s">
        <v>117</v>
      </c>
      <c r="B1910" s="62" t="s">
        <v>15</v>
      </c>
      <c r="C1910" s="62">
        <v>1</v>
      </c>
      <c r="D1910" s="62">
        <v>0</v>
      </c>
      <c r="E1910" s="62">
        <v>0</v>
      </c>
      <c r="F1910" s="62">
        <v>0</v>
      </c>
      <c r="G1910" s="62">
        <v>0</v>
      </c>
    </row>
    <row r="1911" spans="1:7" s="35" customFormat="1" x14ac:dyDescent="0.25">
      <c r="A1911" s="63" t="s">
        <v>118</v>
      </c>
      <c r="B1911" s="63" t="s">
        <v>6</v>
      </c>
      <c r="C1911" s="63">
        <v>1</v>
      </c>
      <c r="D1911" s="63">
        <v>1</v>
      </c>
      <c r="E1911" s="63">
        <v>1</v>
      </c>
      <c r="F1911" s="63">
        <v>0</v>
      </c>
      <c r="G1911" s="63">
        <v>0</v>
      </c>
    </row>
    <row r="1912" spans="1:7" s="35" customFormat="1" x14ac:dyDescent="0.25">
      <c r="A1912" s="62" t="s">
        <v>118</v>
      </c>
      <c r="B1912" s="62" t="s">
        <v>6</v>
      </c>
      <c r="C1912" s="62">
        <v>7</v>
      </c>
      <c r="D1912" s="62">
        <v>7</v>
      </c>
      <c r="E1912" s="62">
        <v>5</v>
      </c>
      <c r="F1912" s="62">
        <v>2</v>
      </c>
      <c r="G1912" s="62">
        <v>0</v>
      </c>
    </row>
    <row r="1913" spans="1:7" s="35" customFormat="1" x14ac:dyDescent="0.25">
      <c r="A1913" s="63" t="s">
        <v>118</v>
      </c>
      <c r="B1913" s="63" t="s">
        <v>197</v>
      </c>
      <c r="C1913" s="63">
        <v>1</v>
      </c>
      <c r="D1913" s="63">
        <v>1</v>
      </c>
      <c r="E1913" s="63">
        <v>1</v>
      </c>
      <c r="F1913" s="63">
        <v>0</v>
      </c>
      <c r="G1913" s="63">
        <v>0</v>
      </c>
    </row>
    <row r="1914" spans="1:7" s="35" customFormat="1" x14ac:dyDescent="0.25">
      <c r="A1914" s="61" t="s">
        <v>118</v>
      </c>
      <c r="B1914" s="61" t="s">
        <v>197</v>
      </c>
      <c r="C1914" s="61">
        <v>26</v>
      </c>
      <c r="D1914" s="61">
        <v>26</v>
      </c>
      <c r="E1914" s="61">
        <v>21</v>
      </c>
      <c r="F1914" s="61">
        <v>5</v>
      </c>
      <c r="G1914" s="61">
        <v>0</v>
      </c>
    </row>
    <row r="1915" spans="1:7" s="35" customFormat="1" x14ac:dyDescent="0.25">
      <c r="A1915" s="63" t="s">
        <v>118</v>
      </c>
      <c r="B1915" s="63" t="s">
        <v>198</v>
      </c>
      <c r="C1915" s="63">
        <v>5</v>
      </c>
      <c r="D1915" s="63">
        <v>3</v>
      </c>
      <c r="E1915" s="63">
        <v>1</v>
      </c>
      <c r="F1915" s="63">
        <v>2</v>
      </c>
      <c r="G1915" s="63">
        <v>0</v>
      </c>
    </row>
    <row r="1916" spans="1:7" s="35" customFormat="1" x14ac:dyDescent="0.25">
      <c r="A1916" s="61" t="s">
        <v>118</v>
      </c>
      <c r="B1916" s="61" t="s">
        <v>198</v>
      </c>
      <c r="C1916" s="61">
        <v>35</v>
      </c>
      <c r="D1916" s="61">
        <v>34</v>
      </c>
      <c r="E1916" s="61">
        <v>24</v>
      </c>
      <c r="F1916" s="61">
        <v>10</v>
      </c>
      <c r="G1916" s="61">
        <v>0</v>
      </c>
    </row>
    <row r="1917" spans="1:7" s="35" customFormat="1" x14ac:dyDescent="0.25">
      <c r="A1917" s="63" t="s">
        <v>118</v>
      </c>
      <c r="B1917" s="63" t="s">
        <v>196</v>
      </c>
      <c r="C1917" s="63">
        <v>2</v>
      </c>
      <c r="D1917" s="63">
        <v>2</v>
      </c>
      <c r="E1917" s="63">
        <v>1</v>
      </c>
      <c r="F1917" s="63">
        <v>1</v>
      </c>
      <c r="G1917" s="63">
        <v>0</v>
      </c>
    </row>
    <row r="1918" spans="1:7" s="35" customFormat="1" x14ac:dyDescent="0.25">
      <c r="A1918" s="61" t="s">
        <v>118</v>
      </c>
      <c r="B1918" s="61" t="s">
        <v>196</v>
      </c>
      <c r="C1918" s="61">
        <v>33</v>
      </c>
      <c r="D1918" s="61">
        <v>32</v>
      </c>
      <c r="E1918" s="61">
        <v>23</v>
      </c>
      <c r="F1918" s="61">
        <v>9</v>
      </c>
      <c r="G1918" s="61">
        <v>0</v>
      </c>
    </row>
    <row r="1919" spans="1:7" s="35" customFormat="1" x14ac:dyDescent="0.25">
      <c r="A1919" s="35" t="s">
        <v>118</v>
      </c>
      <c r="B1919" s="35" t="s">
        <v>182</v>
      </c>
      <c r="C1919" s="35">
        <v>2</v>
      </c>
      <c r="D1919" s="35">
        <v>2</v>
      </c>
      <c r="E1919" s="35">
        <v>2</v>
      </c>
      <c r="F1919" s="35">
        <v>0</v>
      </c>
      <c r="G1919" s="35">
        <v>0</v>
      </c>
    </row>
    <row r="1920" spans="1:7" s="35" customFormat="1" x14ac:dyDescent="0.25">
      <c r="A1920" s="61" t="s">
        <v>118</v>
      </c>
      <c r="B1920" s="61" t="s">
        <v>182</v>
      </c>
      <c r="C1920" s="61">
        <v>19</v>
      </c>
      <c r="D1920" s="61">
        <v>19</v>
      </c>
      <c r="E1920" s="61">
        <v>19</v>
      </c>
      <c r="F1920" s="61">
        <v>0</v>
      </c>
      <c r="G1920" s="61">
        <v>0</v>
      </c>
    </row>
    <row r="1921" spans="1:7" s="35" customFormat="1" x14ac:dyDescent="0.25">
      <c r="A1921" s="61" t="s">
        <v>118</v>
      </c>
      <c r="B1921" s="61" t="s">
        <v>11</v>
      </c>
      <c r="C1921" s="61">
        <v>5</v>
      </c>
      <c r="D1921" s="61">
        <v>4</v>
      </c>
      <c r="E1921" s="61">
        <v>3</v>
      </c>
      <c r="F1921" s="61">
        <v>1</v>
      </c>
      <c r="G1921" s="61">
        <v>0</v>
      </c>
    </row>
    <row r="1922" spans="1:7" s="35" customFormat="1" x14ac:dyDescent="0.25">
      <c r="A1922" s="35" t="s">
        <v>118</v>
      </c>
      <c r="B1922" s="35" t="s">
        <v>12</v>
      </c>
      <c r="C1922" s="35">
        <v>2</v>
      </c>
      <c r="D1922" s="35">
        <v>2</v>
      </c>
      <c r="E1922" s="35">
        <v>2</v>
      </c>
      <c r="F1922" s="35">
        <v>0</v>
      </c>
      <c r="G1922" s="35">
        <v>0</v>
      </c>
    </row>
    <row r="1923" spans="1:7" s="35" customFormat="1" x14ac:dyDescent="0.25">
      <c r="A1923" s="61" t="s">
        <v>118</v>
      </c>
      <c r="B1923" s="61" t="s">
        <v>12</v>
      </c>
      <c r="C1923" s="61">
        <v>1</v>
      </c>
      <c r="D1923" s="61">
        <v>0</v>
      </c>
      <c r="E1923" s="61">
        <v>0</v>
      </c>
      <c r="F1923" s="61">
        <v>0</v>
      </c>
      <c r="G1923" s="61">
        <v>0</v>
      </c>
    </row>
    <row r="1924" spans="1:7" s="35" customFormat="1" x14ac:dyDescent="0.25">
      <c r="A1924" s="35" t="s">
        <v>118</v>
      </c>
      <c r="B1924" s="35" t="s">
        <v>13</v>
      </c>
      <c r="C1924" s="35">
        <v>3</v>
      </c>
      <c r="D1924" s="35">
        <v>2</v>
      </c>
      <c r="E1924" s="35">
        <v>2</v>
      </c>
      <c r="F1924" s="35">
        <v>0</v>
      </c>
      <c r="G1924" s="35">
        <v>0</v>
      </c>
    </row>
    <row r="1925" spans="1:7" s="35" customFormat="1" x14ac:dyDescent="0.25">
      <c r="A1925" s="61" t="s">
        <v>118</v>
      </c>
      <c r="B1925" s="61" t="s">
        <v>13</v>
      </c>
      <c r="C1925" s="61">
        <v>25</v>
      </c>
      <c r="D1925" s="61">
        <v>25</v>
      </c>
      <c r="E1925" s="61">
        <v>14</v>
      </c>
      <c r="F1925" s="61">
        <v>11</v>
      </c>
      <c r="G1925" s="61">
        <v>0</v>
      </c>
    </row>
    <row r="1926" spans="1:7" s="35" customFormat="1" x14ac:dyDescent="0.25">
      <c r="A1926" s="63" t="s">
        <v>118</v>
      </c>
      <c r="B1926" s="63" t="s">
        <v>15</v>
      </c>
      <c r="C1926" s="63">
        <v>1</v>
      </c>
      <c r="D1926" s="63">
        <v>0</v>
      </c>
      <c r="E1926" s="63">
        <v>0</v>
      </c>
      <c r="F1926" s="63">
        <v>0</v>
      </c>
      <c r="G1926" s="63">
        <v>0</v>
      </c>
    </row>
    <row r="1927" spans="1:7" s="35" customFormat="1" x14ac:dyDescent="0.25">
      <c r="A1927" s="62" t="s">
        <v>118</v>
      </c>
      <c r="B1927" s="62" t="s">
        <v>15</v>
      </c>
      <c r="C1927" s="62">
        <v>5</v>
      </c>
      <c r="D1927" s="62">
        <v>5</v>
      </c>
      <c r="E1927" s="62">
        <v>5</v>
      </c>
      <c r="F1927" s="62">
        <v>0</v>
      </c>
      <c r="G1927" s="62">
        <v>0</v>
      </c>
    </row>
    <row r="1928" spans="1:7" s="35" customFormat="1" x14ac:dyDescent="0.25">
      <c r="A1928" s="62" t="s">
        <v>119</v>
      </c>
      <c r="B1928" s="62" t="s">
        <v>1</v>
      </c>
      <c r="C1928" s="62">
        <v>1</v>
      </c>
      <c r="D1928" s="62">
        <v>1</v>
      </c>
      <c r="E1928" s="62">
        <v>1</v>
      </c>
      <c r="F1928" s="62">
        <v>0</v>
      </c>
      <c r="G1928" s="62">
        <v>0</v>
      </c>
    </row>
    <row r="1929" spans="1:7" s="35" customFormat="1" x14ac:dyDescent="0.25">
      <c r="A1929" s="62" t="s">
        <v>119</v>
      </c>
      <c r="B1929" s="62" t="s">
        <v>6</v>
      </c>
      <c r="C1929" s="62">
        <v>10</v>
      </c>
      <c r="D1929" s="62">
        <v>9</v>
      </c>
      <c r="E1929" s="62">
        <v>8</v>
      </c>
      <c r="F1929" s="62">
        <v>1</v>
      </c>
      <c r="G1929" s="62">
        <v>0</v>
      </c>
    </row>
    <row r="1930" spans="1:7" s="35" customFormat="1" x14ac:dyDescent="0.25">
      <c r="A1930" s="63" t="s">
        <v>119</v>
      </c>
      <c r="B1930" s="63" t="s">
        <v>197</v>
      </c>
      <c r="C1930" s="63">
        <v>2</v>
      </c>
      <c r="D1930" s="63">
        <v>2</v>
      </c>
      <c r="E1930" s="63">
        <v>0</v>
      </c>
      <c r="F1930" s="63">
        <v>2</v>
      </c>
      <c r="G1930" s="63">
        <v>0</v>
      </c>
    </row>
    <row r="1931" spans="1:7" s="35" customFormat="1" x14ac:dyDescent="0.25">
      <c r="A1931" s="61" t="s">
        <v>119</v>
      </c>
      <c r="B1931" s="61" t="s">
        <v>197</v>
      </c>
      <c r="C1931" s="61">
        <v>17</v>
      </c>
      <c r="D1931" s="61">
        <v>16</v>
      </c>
      <c r="E1931" s="61">
        <v>15</v>
      </c>
      <c r="F1931" s="61">
        <v>1</v>
      </c>
      <c r="G1931" s="61">
        <v>0</v>
      </c>
    </row>
    <row r="1932" spans="1:7" s="35" customFormat="1" x14ac:dyDescent="0.25">
      <c r="A1932" s="63" t="s">
        <v>119</v>
      </c>
      <c r="B1932" s="63" t="s">
        <v>198</v>
      </c>
      <c r="C1932" s="63">
        <v>6</v>
      </c>
      <c r="D1932" s="63">
        <v>5</v>
      </c>
      <c r="E1932" s="63">
        <v>4</v>
      </c>
      <c r="F1932" s="63">
        <v>1</v>
      </c>
      <c r="G1932" s="63">
        <v>0</v>
      </c>
    </row>
    <row r="1933" spans="1:7" s="35" customFormat="1" x14ac:dyDescent="0.25">
      <c r="A1933" s="61" t="s">
        <v>119</v>
      </c>
      <c r="B1933" s="61" t="s">
        <v>198</v>
      </c>
      <c r="C1933" s="61">
        <v>16</v>
      </c>
      <c r="D1933" s="61">
        <v>16</v>
      </c>
      <c r="E1933" s="61">
        <v>16</v>
      </c>
      <c r="F1933" s="61">
        <v>0</v>
      </c>
      <c r="G1933" s="61">
        <v>0</v>
      </c>
    </row>
    <row r="1934" spans="1:7" s="35" customFormat="1" x14ac:dyDescent="0.25">
      <c r="A1934" s="63" t="s">
        <v>119</v>
      </c>
      <c r="B1934" s="63" t="s">
        <v>196</v>
      </c>
      <c r="C1934" s="63">
        <v>5</v>
      </c>
      <c r="D1934" s="63">
        <v>4</v>
      </c>
      <c r="E1934" s="63">
        <v>4</v>
      </c>
      <c r="F1934" s="63">
        <v>0</v>
      </c>
      <c r="G1934" s="63">
        <v>0</v>
      </c>
    </row>
    <row r="1935" spans="1:7" s="35" customFormat="1" x14ac:dyDescent="0.25">
      <c r="A1935" s="61" t="s">
        <v>119</v>
      </c>
      <c r="B1935" s="61" t="s">
        <v>196</v>
      </c>
      <c r="C1935" s="61">
        <v>42</v>
      </c>
      <c r="D1935" s="61">
        <v>42</v>
      </c>
      <c r="E1935" s="61">
        <v>32</v>
      </c>
      <c r="F1935" s="61">
        <v>10</v>
      </c>
      <c r="G1935" s="61">
        <v>0</v>
      </c>
    </row>
    <row r="1936" spans="1:7" s="35" customFormat="1" x14ac:dyDescent="0.25">
      <c r="A1936" s="35" t="s">
        <v>119</v>
      </c>
      <c r="B1936" s="35" t="s">
        <v>182</v>
      </c>
      <c r="C1936" s="35">
        <v>2</v>
      </c>
      <c r="D1936" s="35">
        <v>2</v>
      </c>
      <c r="E1936" s="35">
        <v>2</v>
      </c>
      <c r="F1936" s="35">
        <v>0</v>
      </c>
      <c r="G1936" s="35">
        <v>0</v>
      </c>
    </row>
    <row r="1937" spans="1:7" s="35" customFormat="1" x14ac:dyDescent="0.25">
      <c r="A1937" s="61" t="s">
        <v>119</v>
      </c>
      <c r="B1937" s="61" t="s">
        <v>182</v>
      </c>
      <c r="C1937" s="61">
        <v>13</v>
      </c>
      <c r="D1937" s="61">
        <v>12</v>
      </c>
      <c r="E1937" s="61">
        <v>12</v>
      </c>
      <c r="F1937" s="61">
        <v>0</v>
      </c>
      <c r="G1937" s="61">
        <v>0</v>
      </c>
    </row>
    <row r="1938" spans="1:7" s="35" customFormat="1" x14ac:dyDescent="0.25">
      <c r="A1938" s="61" t="s">
        <v>119</v>
      </c>
      <c r="B1938" s="61" t="s">
        <v>11</v>
      </c>
      <c r="C1938" s="61">
        <v>9</v>
      </c>
      <c r="D1938" s="61">
        <v>9</v>
      </c>
      <c r="E1938" s="61">
        <v>7</v>
      </c>
      <c r="F1938" s="61">
        <v>2</v>
      </c>
      <c r="G1938" s="61">
        <v>0</v>
      </c>
    </row>
    <row r="1939" spans="1:7" s="35" customFormat="1" x14ac:dyDescent="0.25">
      <c r="A1939" s="61" t="s">
        <v>119</v>
      </c>
      <c r="B1939" s="61" t="s">
        <v>12</v>
      </c>
      <c r="C1939" s="61">
        <v>1</v>
      </c>
      <c r="D1939" s="61">
        <v>1</v>
      </c>
      <c r="E1939" s="61">
        <v>1</v>
      </c>
      <c r="F1939" s="61">
        <v>0</v>
      </c>
      <c r="G1939" s="61">
        <v>0</v>
      </c>
    </row>
    <row r="1940" spans="1:7" s="35" customFormat="1" x14ac:dyDescent="0.25">
      <c r="A1940" s="35" t="s">
        <v>119</v>
      </c>
      <c r="B1940" s="35" t="s">
        <v>13</v>
      </c>
      <c r="C1940" s="35">
        <v>3</v>
      </c>
      <c r="D1940" s="35">
        <v>2</v>
      </c>
      <c r="E1940" s="35">
        <v>0</v>
      </c>
      <c r="F1940" s="35">
        <v>2</v>
      </c>
      <c r="G1940" s="35">
        <v>0</v>
      </c>
    </row>
    <row r="1941" spans="1:7" s="35" customFormat="1" x14ac:dyDescent="0.25">
      <c r="A1941" s="61" t="s">
        <v>119</v>
      </c>
      <c r="B1941" s="61" t="s">
        <v>13</v>
      </c>
      <c r="C1941" s="61">
        <v>36</v>
      </c>
      <c r="D1941" s="61">
        <v>35</v>
      </c>
      <c r="E1941" s="61">
        <v>25</v>
      </c>
      <c r="F1941" s="61">
        <v>10</v>
      </c>
      <c r="G1941" s="61">
        <v>0</v>
      </c>
    </row>
    <row r="1942" spans="1:7" s="35" customFormat="1" x14ac:dyDescent="0.25">
      <c r="A1942" s="63" t="s">
        <v>119</v>
      </c>
      <c r="B1942" s="63" t="s">
        <v>15</v>
      </c>
      <c r="C1942" s="63">
        <v>1</v>
      </c>
      <c r="D1942" s="63">
        <v>1</v>
      </c>
      <c r="E1942" s="63">
        <v>1</v>
      </c>
      <c r="F1942" s="63">
        <v>0</v>
      </c>
      <c r="G1942" s="63">
        <v>0</v>
      </c>
    </row>
    <row r="1943" spans="1:7" s="35" customFormat="1" x14ac:dyDescent="0.25">
      <c r="A1943" s="62" t="s">
        <v>119</v>
      </c>
      <c r="B1943" s="62" t="s">
        <v>15</v>
      </c>
      <c r="C1943" s="62">
        <v>9</v>
      </c>
      <c r="D1943" s="62">
        <v>8</v>
      </c>
      <c r="E1943" s="62">
        <v>6</v>
      </c>
      <c r="F1943" s="62">
        <v>2</v>
      </c>
      <c r="G1943" s="62">
        <v>0</v>
      </c>
    </row>
    <row r="1944" spans="1:7" s="35" customFormat="1" x14ac:dyDescent="0.25">
      <c r="A1944" s="62" t="s">
        <v>120</v>
      </c>
      <c r="B1944" s="62" t="s">
        <v>1</v>
      </c>
      <c r="C1944" s="62">
        <v>4</v>
      </c>
      <c r="D1944" s="62">
        <v>4</v>
      </c>
      <c r="E1944" s="62">
        <v>4</v>
      </c>
      <c r="F1944" s="62">
        <v>0</v>
      </c>
      <c r="G1944" s="62">
        <v>0</v>
      </c>
    </row>
    <row r="1945" spans="1:7" s="35" customFormat="1" x14ac:dyDescent="0.25">
      <c r="A1945" s="63" t="s">
        <v>120</v>
      </c>
      <c r="B1945" s="63" t="s">
        <v>181</v>
      </c>
      <c r="C1945" s="63">
        <v>1</v>
      </c>
      <c r="D1945" s="63">
        <v>0</v>
      </c>
      <c r="E1945" s="63">
        <v>0</v>
      </c>
      <c r="F1945" s="63">
        <v>0</v>
      </c>
      <c r="G1945" s="63">
        <v>0</v>
      </c>
    </row>
    <row r="1946" spans="1:7" s="35" customFormat="1" x14ac:dyDescent="0.25">
      <c r="A1946" s="35" t="s">
        <v>120</v>
      </c>
      <c r="B1946" s="35" t="s">
        <v>6</v>
      </c>
      <c r="C1946" s="35">
        <v>2</v>
      </c>
      <c r="D1946" s="35">
        <v>1</v>
      </c>
      <c r="E1946" s="35">
        <v>1</v>
      </c>
      <c r="F1946" s="35">
        <v>0</v>
      </c>
      <c r="G1946" s="35">
        <v>0</v>
      </c>
    </row>
    <row r="1947" spans="1:7" s="35" customFormat="1" x14ac:dyDescent="0.25">
      <c r="A1947" s="61" t="s">
        <v>120</v>
      </c>
      <c r="B1947" s="61" t="s">
        <v>6</v>
      </c>
      <c r="C1947" s="61">
        <v>21</v>
      </c>
      <c r="D1947" s="61">
        <v>21</v>
      </c>
      <c r="E1947" s="61">
        <v>14</v>
      </c>
      <c r="F1947" s="61">
        <v>7</v>
      </c>
      <c r="G1947" s="61">
        <v>0</v>
      </c>
    </row>
    <row r="1948" spans="1:7" s="35" customFormat="1" x14ac:dyDescent="0.25">
      <c r="A1948" s="63" t="s">
        <v>120</v>
      </c>
      <c r="B1948" s="63" t="s">
        <v>197</v>
      </c>
      <c r="C1948" s="63">
        <v>6</v>
      </c>
      <c r="D1948" s="63">
        <v>5</v>
      </c>
      <c r="E1948" s="63">
        <v>4</v>
      </c>
      <c r="F1948" s="63">
        <v>1</v>
      </c>
      <c r="G1948" s="63">
        <v>0</v>
      </c>
    </row>
    <row r="1949" spans="1:7" s="35" customFormat="1" x14ac:dyDescent="0.25">
      <c r="A1949" s="61" t="s">
        <v>120</v>
      </c>
      <c r="B1949" s="61" t="s">
        <v>197</v>
      </c>
      <c r="C1949" s="61">
        <v>23</v>
      </c>
      <c r="D1949" s="61">
        <v>23</v>
      </c>
      <c r="E1949" s="61">
        <v>18</v>
      </c>
      <c r="F1949" s="61">
        <v>5</v>
      </c>
      <c r="G1949" s="61">
        <v>0</v>
      </c>
    </row>
    <row r="1950" spans="1:7" s="35" customFormat="1" x14ac:dyDescent="0.25">
      <c r="A1950" s="63" t="s">
        <v>120</v>
      </c>
      <c r="B1950" s="63" t="s">
        <v>198</v>
      </c>
      <c r="C1950" s="63">
        <v>9</v>
      </c>
      <c r="D1950" s="63">
        <v>5</v>
      </c>
      <c r="E1950" s="63">
        <v>0</v>
      </c>
      <c r="F1950" s="63">
        <v>5</v>
      </c>
      <c r="G1950" s="63">
        <v>0</v>
      </c>
    </row>
    <row r="1951" spans="1:7" s="35" customFormat="1" x14ac:dyDescent="0.25">
      <c r="A1951" s="61" t="s">
        <v>120</v>
      </c>
      <c r="B1951" s="61" t="s">
        <v>198</v>
      </c>
      <c r="C1951" s="61">
        <v>49</v>
      </c>
      <c r="D1951" s="61">
        <v>41</v>
      </c>
      <c r="E1951" s="61">
        <v>35</v>
      </c>
      <c r="F1951" s="61">
        <v>6</v>
      </c>
      <c r="G1951" s="61">
        <v>0</v>
      </c>
    </row>
    <row r="1952" spans="1:7" s="35" customFormat="1" x14ac:dyDescent="0.25">
      <c r="A1952" s="63" t="s">
        <v>120</v>
      </c>
      <c r="B1952" s="63" t="s">
        <v>196</v>
      </c>
      <c r="C1952" s="63">
        <v>4</v>
      </c>
      <c r="D1952" s="63">
        <v>4</v>
      </c>
      <c r="E1952" s="63">
        <v>3</v>
      </c>
      <c r="F1952" s="63">
        <v>1</v>
      </c>
      <c r="G1952" s="63">
        <v>0</v>
      </c>
    </row>
    <row r="1953" spans="1:7" s="35" customFormat="1" x14ac:dyDescent="0.25">
      <c r="A1953" s="61" t="s">
        <v>120</v>
      </c>
      <c r="B1953" s="61" t="s">
        <v>196</v>
      </c>
      <c r="C1953" s="61">
        <v>30</v>
      </c>
      <c r="D1953" s="61">
        <v>29</v>
      </c>
      <c r="E1953" s="61">
        <v>21</v>
      </c>
      <c r="F1953" s="61">
        <v>8</v>
      </c>
      <c r="G1953" s="61">
        <v>0</v>
      </c>
    </row>
    <row r="1954" spans="1:7" s="35" customFormat="1" x14ac:dyDescent="0.25">
      <c r="A1954" s="35" t="s">
        <v>120</v>
      </c>
      <c r="B1954" s="35" t="s">
        <v>182</v>
      </c>
      <c r="C1954" s="35">
        <v>3</v>
      </c>
      <c r="D1954" s="35">
        <v>3</v>
      </c>
      <c r="E1954" s="35">
        <v>3</v>
      </c>
      <c r="F1954" s="35">
        <v>0</v>
      </c>
      <c r="G1954" s="35">
        <v>0</v>
      </c>
    </row>
    <row r="1955" spans="1:7" s="35" customFormat="1" x14ac:dyDescent="0.25">
      <c r="A1955" s="61" t="s">
        <v>120</v>
      </c>
      <c r="B1955" s="61" t="s">
        <v>182</v>
      </c>
      <c r="C1955" s="61">
        <v>10</v>
      </c>
      <c r="D1955" s="61">
        <v>10</v>
      </c>
      <c r="E1955" s="61">
        <v>10</v>
      </c>
      <c r="F1955" s="61">
        <v>0</v>
      </c>
      <c r="G1955" s="61">
        <v>0</v>
      </c>
    </row>
    <row r="1956" spans="1:7" s="35" customFormat="1" x14ac:dyDescent="0.25">
      <c r="A1956" s="61" t="s">
        <v>120</v>
      </c>
      <c r="B1956" s="61" t="s">
        <v>10</v>
      </c>
      <c r="C1956" s="61">
        <v>2</v>
      </c>
      <c r="D1956" s="61">
        <v>2</v>
      </c>
      <c r="E1956" s="61">
        <v>1</v>
      </c>
      <c r="F1956" s="61">
        <v>1</v>
      </c>
      <c r="G1956" s="61">
        <v>0</v>
      </c>
    </row>
    <row r="1957" spans="1:7" s="35" customFormat="1" x14ac:dyDescent="0.25">
      <c r="A1957" s="61" t="s">
        <v>120</v>
      </c>
      <c r="B1957" s="61" t="s">
        <v>11</v>
      </c>
      <c r="C1957" s="61">
        <v>15</v>
      </c>
      <c r="D1957" s="61">
        <v>15</v>
      </c>
      <c r="E1957" s="61">
        <v>15</v>
      </c>
      <c r="F1957" s="61">
        <v>0</v>
      </c>
      <c r="G1957" s="61">
        <v>0</v>
      </c>
    </row>
    <row r="1958" spans="1:7" s="35" customFormat="1" x14ac:dyDescent="0.25">
      <c r="A1958" s="35" t="s">
        <v>120</v>
      </c>
      <c r="B1958" s="35" t="s">
        <v>12</v>
      </c>
      <c r="C1958" s="35">
        <v>1</v>
      </c>
      <c r="D1958" s="35">
        <v>1</v>
      </c>
      <c r="E1958" s="35">
        <v>1</v>
      </c>
      <c r="F1958" s="35">
        <v>0</v>
      </c>
      <c r="G1958" s="35">
        <v>0</v>
      </c>
    </row>
    <row r="1959" spans="1:7" s="35" customFormat="1" x14ac:dyDescent="0.25">
      <c r="A1959" s="61" t="s">
        <v>120</v>
      </c>
      <c r="B1959" s="61" t="s">
        <v>12</v>
      </c>
      <c r="C1959" s="61">
        <v>8</v>
      </c>
      <c r="D1959" s="61">
        <v>8</v>
      </c>
      <c r="E1959" s="61">
        <v>8</v>
      </c>
      <c r="F1959" s="61">
        <v>0</v>
      </c>
      <c r="G1959" s="61">
        <v>0</v>
      </c>
    </row>
    <row r="1960" spans="1:7" s="35" customFormat="1" x14ac:dyDescent="0.25">
      <c r="A1960" s="35" t="s">
        <v>120</v>
      </c>
      <c r="B1960" s="35" t="s">
        <v>13</v>
      </c>
      <c r="C1960" s="35">
        <v>6</v>
      </c>
      <c r="D1960" s="35">
        <v>6</v>
      </c>
      <c r="E1960" s="35">
        <v>5</v>
      </c>
      <c r="F1960" s="35">
        <v>1</v>
      </c>
      <c r="G1960" s="35">
        <v>0</v>
      </c>
    </row>
    <row r="1961" spans="1:7" s="35" customFormat="1" x14ac:dyDescent="0.25">
      <c r="A1961" s="61" t="s">
        <v>120</v>
      </c>
      <c r="B1961" s="61" t="s">
        <v>13</v>
      </c>
      <c r="C1961" s="61">
        <v>37</v>
      </c>
      <c r="D1961" s="61">
        <v>37</v>
      </c>
      <c r="E1961" s="61">
        <v>29</v>
      </c>
      <c r="F1961" s="61">
        <v>8</v>
      </c>
      <c r="G1961" s="61">
        <v>0</v>
      </c>
    </row>
    <row r="1962" spans="1:7" s="35" customFormat="1" x14ac:dyDescent="0.25">
      <c r="A1962" s="63" t="s">
        <v>120</v>
      </c>
      <c r="B1962" s="63" t="s">
        <v>15</v>
      </c>
      <c r="C1962" s="63">
        <v>9</v>
      </c>
      <c r="D1962" s="63">
        <v>8</v>
      </c>
      <c r="E1962" s="63">
        <v>4</v>
      </c>
      <c r="F1962" s="63">
        <v>4</v>
      </c>
      <c r="G1962" s="63">
        <v>0</v>
      </c>
    </row>
    <row r="1963" spans="1:7" s="35" customFormat="1" x14ac:dyDescent="0.25">
      <c r="A1963" s="62" t="s">
        <v>120</v>
      </c>
      <c r="B1963" s="62" t="s">
        <v>15</v>
      </c>
      <c r="C1963" s="62">
        <v>10</v>
      </c>
      <c r="D1963" s="62">
        <v>6</v>
      </c>
      <c r="E1963" s="62">
        <v>4</v>
      </c>
      <c r="F1963" s="62">
        <v>2</v>
      </c>
      <c r="G1963" s="62">
        <v>0</v>
      </c>
    </row>
    <row r="1964" spans="1:7" s="35" customFormat="1" x14ac:dyDescent="0.25">
      <c r="A1964" s="35" t="s">
        <v>121</v>
      </c>
      <c r="B1964" s="35" t="s">
        <v>6</v>
      </c>
      <c r="C1964" s="35">
        <v>1</v>
      </c>
      <c r="D1964" s="35">
        <v>1</v>
      </c>
      <c r="E1964" s="35">
        <v>1</v>
      </c>
      <c r="F1964" s="35">
        <v>0</v>
      </c>
      <c r="G1964" s="35">
        <v>0</v>
      </c>
    </row>
    <row r="1965" spans="1:7" s="35" customFormat="1" x14ac:dyDescent="0.25">
      <c r="A1965" s="61" t="s">
        <v>121</v>
      </c>
      <c r="B1965" s="61" t="s">
        <v>6</v>
      </c>
      <c r="C1965" s="61">
        <v>8</v>
      </c>
      <c r="D1965" s="61">
        <v>8</v>
      </c>
      <c r="E1965" s="61">
        <v>8</v>
      </c>
      <c r="F1965" s="61">
        <v>0</v>
      </c>
      <c r="G1965" s="61">
        <v>0</v>
      </c>
    </row>
    <row r="1966" spans="1:7" s="35" customFormat="1" x14ac:dyDescent="0.25">
      <c r="A1966" s="63" t="s">
        <v>121</v>
      </c>
      <c r="B1966" s="63" t="s">
        <v>197</v>
      </c>
      <c r="C1966" s="63">
        <v>1</v>
      </c>
      <c r="D1966" s="63">
        <v>1</v>
      </c>
      <c r="E1966" s="63">
        <v>1</v>
      </c>
      <c r="F1966" s="63">
        <v>0</v>
      </c>
      <c r="G1966" s="63">
        <v>0</v>
      </c>
    </row>
    <row r="1967" spans="1:7" s="35" customFormat="1" x14ac:dyDescent="0.25">
      <c r="A1967" s="61" t="s">
        <v>121</v>
      </c>
      <c r="B1967" s="61" t="s">
        <v>197</v>
      </c>
      <c r="C1967" s="61">
        <v>7</v>
      </c>
      <c r="D1967" s="61">
        <v>7</v>
      </c>
      <c r="E1967" s="61">
        <v>5</v>
      </c>
      <c r="F1967" s="61">
        <v>2</v>
      </c>
      <c r="G1967" s="61">
        <v>0</v>
      </c>
    </row>
    <row r="1968" spans="1:7" s="35" customFormat="1" x14ac:dyDescent="0.25">
      <c r="A1968" s="63" t="s">
        <v>121</v>
      </c>
      <c r="B1968" s="63" t="s">
        <v>198</v>
      </c>
      <c r="C1968" s="63">
        <v>4</v>
      </c>
      <c r="D1968" s="63">
        <v>2</v>
      </c>
      <c r="E1968" s="63">
        <v>2</v>
      </c>
      <c r="F1968" s="63">
        <v>0</v>
      </c>
      <c r="G1968" s="63">
        <v>0</v>
      </c>
    </row>
    <row r="1969" spans="1:7" s="35" customFormat="1" x14ac:dyDescent="0.25">
      <c r="A1969" s="61" t="s">
        <v>121</v>
      </c>
      <c r="B1969" s="61" t="s">
        <v>198</v>
      </c>
      <c r="C1969" s="61">
        <v>18</v>
      </c>
      <c r="D1969" s="61">
        <v>17</v>
      </c>
      <c r="E1969" s="61">
        <v>13</v>
      </c>
      <c r="F1969" s="61">
        <v>4</v>
      </c>
      <c r="G1969" s="61">
        <v>0</v>
      </c>
    </row>
    <row r="1970" spans="1:7" s="35" customFormat="1" x14ac:dyDescent="0.25">
      <c r="A1970" s="63" t="s">
        <v>121</v>
      </c>
      <c r="B1970" s="63" t="s">
        <v>196</v>
      </c>
      <c r="C1970" s="63">
        <v>4</v>
      </c>
      <c r="D1970" s="63">
        <v>3</v>
      </c>
      <c r="E1970" s="63">
        <v>1</v>
      </c>
      <c r="F1970" s="63">
        <v>2</v>
      </c>
      <c r="G1970" s="63">
        <v>0</v>
      </c>
    </row>
    <row r="1971" spans="1:7" s="35" customFormat="1" x14ac:dyDescent="0.25">
      <c r="A1971" s="61" t="s">
        <v>121</v>
      </c>
      <c r="B1971" s="61" t="s">
        <v>196</v>
      </c>
      <c r="C1971" s="61">
        <v>16</v>
      </c>
      <c r="D1971" s="61">
        <v>16</v>
      </c>
      <c r="E1971" s="61">
        <v>11</v>
      </c>
      <c r="F1971" s="61">
        <v>5</v>
      </c>
      <c r="G1971" s="61">
        <v>0</v>
      </c>
    </row>
    <row r="1972" spans="1:7" s="35" customFormat="1" x14ac:dyDescent="0.25">
      <c r="A1972" s="35" t="s">
        <v>121</v>
      </c>
      <c r="B1972" s="35" t="s">
        <v>182</v>
      </c>
      <c r="C1972" s="35">
        <v>2</v>
      </c>
      <c r="D1972" s="35">
        <v>2</v>
      </c>
      <c r="E1972" s="35">
        <v>2</v>
      </c>
      <c r="F1972" s="35">
        <v>0</v>
      </c>
      <c r="G1972" s="35">
        <v>0</v>
      </c>
    </row>
    <row r="1973" spans="1:7" s="35" customFormat="1" x14ac:dyDescent="0.25">
      <c r="A1973" s="61" t="s">
        <v>121</v>
      </c>
      <c r="B1973" s="61" t="s">
        <v>182</v>
      </c>
      <c r="C1973" s="61">
        <v>1</v>
      </c>
      <c r="D1973" s="61">
        <v>1</v>
      </c>
      <c r="E1973" s="61">
        <v>1</v>
      </c>
      <c r="F1973" s="61">
        <v>0</v>
      </c>
      <c r="G1973" s="61">
        <v>0</v>
      </c>
    </row>
    <row r="1974" spans="1:7" s="35" customFormat="1" x14ac:dyDescent="0.25">
      <c r="A1974" s="35" t="s">
        <v>121</v>
      </c>
      <c r="B1974" s="35" t="s">
        <v>10</v>
      </c>
      <c r="C1974" s="35">
        <v>1</v>
      </c>
      <c r="D1974" s="35">
        <v>1</v>
      </c>
      <c r="E1974" s="35">
        <v>0</v>
      </c>
      <c r="F1974" s="35">
        <v>1</v>
      </c>
      <c r="G1974" s="35">
        <v>0</v>
      </c>
    </row>
    <row r="1975" spans="1:7" s="35" customFormat="1" x14ac:dyDescent="0.25">
      <c r="A1975" s="61" t="s">
        <v>121</v>
      </c>
      <c r="B1975" s="61" t="s">
        <v>10</v>
      </c>
      <c r="C1975" s="61">
        <v>1</v>
      </c>
      <c r="D1975" s="61">
        <v>1</v>
      </c>
      <c r="E1975" s="61">
        <v>1</v>
      </c>
      <c r="F1975" s="61">
        <v>0</v>
      </c>
      <c r="G1975" s="61">
        <v>0</v>
      </c>
    </row>
    <row r="1976" spans="1:7" s="35" customFormat="1" x14ac:dyDescent="0.25">
      <c r="A1976" s="61" t="s">
        <v>121</v>
      </c>
      <c r="B1976" s="61" t="s">
        <v>11</v>
      </c>
      <c r="C1976" s="61">
        <v>1</v>
      </c>
      <c r="D1976" s="61">
        <v>1</v>
      </c>
      <c r="E1976" s="61">
        <v>1</v>
      </c>
      <c r="F1976" s="61">
        <v>0</v>
      </c>
      <c r="G1976" s="61">
        <v>0</v>
      </c>
    </row>
    <row r="1977" spans="1:7" s="35" customFormat="1" x14ac:dyDescent="0.25">
      <c r="A1977" s="61" t="s">
        <v>121</v>
      </c>
      <c r="B1977" s="61" t="s">
        <v>12</v>
      </c>
      <c r="C1977" s="61">
        <v>1</v>
      </c>
      <c r="D1977" s="61">
        <v>0</v>
      </c>
      <c r="E1977" s="61">
        <v>0</v>
      </c>
      <c r="F1977" s="61">
        <v>0</v>
      </c>
      <c r="G1977" s="61">
        <v>0</v>
      </c>
    </row>
    <row r="1978" spans="1:7" s="35" customFormat="1" x14ac:dyDescent="0.25">
      <c r="A1978" s="35" t="s">
        <v>121</v>
      </c>
      <c r="B1978" s="35" t="s">
        <v>13</v>
      </c>
      <c r="C1978" s="35">
        <v>3</v>
      </c>
      <c r="D1978" s="35">
        <v>3</v>
      </c>
      <c r="E1978" s="35">
        <v>3</v>
      </c>
      <c r="F1978" s="35">
        <v>0</v>
      </c>
      <c r="G1978" s="35">
        <v>0</v>
      </c>
    </row>
    <row r="1979" spans="1:7" s="35" customFormat="1" x14ac:dyDescent="0.25">
      <c r="A1979" s="61" t="s">
        <v>121</v>
      </c>
      <c r="B1979" s="61" t="s">
        <v>13</v>
      </c>
      <c r="C1979" s="61">
        <v>16</v>
      </c>
      <c r="D1979" s="61">
        <v>16</v>
      </c>
      <c r="E1979" s="61">
        <v>16</v>
      </c>
      <c r="F1979" s="61">
        <v>0</v>
      </c>
      <c r="G1979" s="61">
        <v>0</v>
      </c>
    </row>
    <row r="1980" spans="1:7" s="35" customFormat="1" x14ac:dyDescent="0.25">
      <c r="A1980" s="62" t="s">
        <v>121</v>
      </c>
      <c r="B1980" s="62" t="s">
        <v>15</v>
      </c>
      <c r="C1980" s="62">
        <v>10</v>
      </c>
      <c r="D1980" s="62">
        <v>10</v>
      </c>
      <c r="E1980" s="62">
        <v>10</v>
      </c>
      <c r="F1980" s="62">
        <v>0</v>
      </c>
      <c r="G1980" s="62">
        <v>0</v>
      </c>
    </row>
    <row r="1981" spans="1:7" s="35" customFormat="1" x14ac:dyDescent="0.25">
      <c r="A1981" s="63" t="s">
        <v>43</v>
      </c>
      <c r="B1981" s="63" t="s">
        <v>1</v>
      </c>
      <c r="C1981" s="63">
        <v>6</v>
      </c>
      <c r="D1981" s="63">
        <v>2</v>
      </c>
      <c r="E1981" s="63">
        <v>1</v>
      </c>
      <c r="F1981" s="63">
        <v>1</v>
      </c>
      <c r="G1981" s="63">
        <v>0</v>
      </c>
    </row>
    <row r="1982" spans="1:7" s="35" customFormat="1" x14ac:dyDescent="0.25">
      <c r="A1982" s="62" t="s">
        <v>43</v>
      </c>
      <c r="B1982" s="62" t="s">
        <v>1</v>
      </c>
      <c r="C1982" s="62">
        <v>11</v>
      </c>
      <c r="D1982" s="62">
        <v>10</v>
      </c>
      <c r="E1982" s="62">
        <v>10</v>
      </c>
      <c r="F1982" s="62">
        <v>0</v>
      </c>
      <c r="G1982" s="62">
        <v>0</v>
      </c>
    </row>
    <row r="1983" spans="1:7" s="35" customFormat="1" x14ac:dyDescent="0.25">
      <c r="A1983" s="63" t="s">
        <v>43</v>
      </c>
      <c r="B1983" s="63" t="s">
        <v>181</v>
      </c>
      <c r="C1983" s="63">
        <v>2</v>
      </c>
      <c r="D1983" s="63">
        <v>0</v>
      </c>
      <c r="E1983" s="63">
        <v>0</v>
      </c>
      <c r="F1983" s="63">
        <v>0</v>
      </c>
      <c r="G1983" s="63">
        <v>0</v>
      </c>
    </row>
    <row r="1984" spans="1:7" s="35" customFormat="1" x14ac:dyDescent="0.25">
      <c r="A1984" s="62" t="s">
        <v>43</v>
      </c>
      <c r="B1984" s="62" t="s">
        <v>4</v>
      </c>
      <c r="C1984" s="62">
        <v>1</v>
      </c>
      <c r="D1984" s="62">
        <v>1</v>
      </c>
      <c r="E1984" s="62">
        <v>1</v>
      </c>
      <c r="F1984" s="62">
        <v>0</v>
      </c>
      <c r="G1984" s="62">
        <v>0</v>
      </c>
    </row>
    <row r="1985" spans="1:7" s="35" customFormat="1" x14ac:dyDescent="0.25">
      <c r="A1985" s="35" t="s">
        <v>43</v>
      </c>
      <c r="B1985" s="35" t="s">
        <v>6</v>
      </c>
      <c r="C1985" s="35">
        <v>5</v>
      </c>
      <c r="D1985" s="35">
        <v>4</v>
      </c>
      <c r="E1985" s="35">
        <v>3</v>
      </c>
      <c r="F1985" s="35">
        <v>1</v>
      </c>
      <c r="G1985" s="35">
        <v>0</v>
      </c>
    </row>
    <row r="1986" spans="1:7" s="35" customFormat="1" x14ac:dyDescent="0.25">
      <c r="A1986" s="61" t="s">
        <v>43</v>
      </c>
      <c r="B1986" s="61" t="s">
        <v>6</v>
      </c>
      <c r="C1986" s="61">
        <v>81</v>
      </c>
      <c r="D1986" s="61">
        <v>72</v>
      </c>
      <c r="E1986" s="61">
        <v>67</v>
      </c>
      <c r="F1986" s="61">
        <v>5</v>
      </c>
      <c r="G1986" s="61">
        <v>0</v>
      </c>
    </row>
    <row r="1987" spans="1:7" s="35" customFormat="1" x14ac:dyDescent="0.25">
      <c r="A1987" s="63" t="s">
        <v>43</v>
      </c>
      <c r="B1987" s="63" t="s">
        <v>197</v>
      </c>
      <c r="C1987" s="63">
        <v>13</v>
      </c>
      <c r="D1987" s="63">
        <v>5</v>
      </c>
      <c r="E1987" s="63">
        <v>3</v>
      </c>
      <c r="F1987" s="63">
        <v>2</v>
      </c>
      <c r="G1987" s="63">
        <v>0</v>
      </c>
    </row>
    <row r="1988" spans="1:7" s="35" customFormat="1" x14ac:dyDescent="0.25">
      <c r="A1988" s="61" t="s">
        <v>43</v>
      </c>
      <c r="B1988" s="61" t="s">
        <v>197</v>
      </c>
      <c r="C1988" s="61">
        <v>86</v>
      </c>
      <c r="D1988" s="61">
        <v>76</v>
      </c>
      <c r="E1988" s="61">
        <v>60</v>
      </c>
      <c r="F1988" s="61">
        <v>16</v>
      </c>
      <c r="G1988" s="61">
        <v>0</v>
      </c>
    </row>
    <row r="1989" spans="1:7" s="35" customFormat="1" x14ac:dyDescent="0.25">
      <c r="A1989" s="63" t="s">
        <v>43</v>
      </c>
      <c r="B1989" s="63" t="s">
        <v>198</v>
      </c>
      <c r="C1989" s="63">
        <v>13</v>
      </c>
      <c r="D1989" s="63">
        <v>1</v>
      </c>
      <c r="E1989" s="63">
        <v>0</v>
      </c>
      <c r="F1989" s="63">
        <v>1</v>
      </c>
      <c r="G1989" s="63">
        <v>0</v>
      </c>
    </row>
    <row r="1990" spans="1:7" s="35" customFormat="1" x14ac:dyDescent="0.25">
      <c r="A1990" s="61" t="s">
        <v>43</v>
      </c>
      <c r="B1990" s="61" t="s">
        <v>198</v>
      </c>
      <c r="C1990" s="61">
        <v>133</v>
      </c>
      <c r="D1990" s="61">
        <v>97</v>
      </c>
      <c r="E1990" s="61">
        <v>90</v>
      </c>
      <c r="F1990" s="61">
        <v>7</v>
      </c>
      <c r="G1990" s="61">
        <v>6</v>
      </c>
    </row>
    <row r="1991" spans="1:7" s="35" customFormat="1" x14ac:dyDescent="0.25">
      <c r="A1991" s="63" t="s">
        <v>43</v>
      </c>
      <c r="B1991" s="63" t="s">
        <v>196</v>
      </c>
      <c r="C1991" s="63">
        <v>13</v>
      </c>
      <c r="D1991" s="63">
        <v>8</v>
      </c>
      <c r="E1991" s="63">
        <v>7</v>
      </c>
      <c r="F1991" s="63">
        <v>1</v>
      </c>
      <c r="G1991" s="63">
        <v>0</v>
      </c>
    </row>
    <row r="1992" spans="1:7" s="35" customFormat="1" x14ac:dyDescent="0.25">
      <c r="A1992" s="61" t="s">
        <v>43</v>
      </c>
      <c r="B1992" s="61" t="s">
        <v>196</v>
      </c>
      <c r="C1992" s="61">
        <v>62</v>
      </c>
      <c r="D1992" s="61">
        <v>58</v>
      </c>
      <c r="E1992" s="61">
        <v>44</v>
      </c>
      <c r="F1992" s="61">
        <v>14</v>
      </c>
      <c r="G1992" s="61">
        <v>0</v>
      </c>
    </row>
    <row r="1993" spans="1:7" s="35" customFormat="1" x14ac:dyDescent="0.25">
      <c r="A1993" s="35" t="s">
        <v>43</v>
      </c>
      <c r="B1993" s="35" t="s">
        <v>182</v>
      </c>
      <c r="C1993" s="35">
        <v>7</v>
      </c>
      <c r="D1993" s="35">
        <v>3</v>
      </c>
      <c r="E1993" s="35">
        <v>3</v>
      </c>
      <c r="F1993" s="35">
        <v>0</v>
      </c>
      <c r="G1993" s="35">
        <v>0</v>
      </c>
    </row>
    <row r="1994" spans="1:7" s="35" customFormat="1" x14ac:dyDescent="0.25">
      <c r="A1994" s="61" t="s">
        <v>43</v>
      </c>
      <c r="B1994" s="61" t="s">
        <v>182</v>
      </c>
      <c r="C1994" s="61">
        <v>41</v>
      </c>
      <c r="D1994" s="61">
        <v>40</v>
      </c>
      <c r="E1994" s="61">
        <v>40</v>
      </c>
      <c r="F1994" s="61">
        <v>0</v>
      </c>
      <c r="G1994" s="61">
        <v>0</v>
      </c>
    </row>
    <row r="1995" spans="1:7" s="35" customFormat="1" x14ac:dyDescent="0.25">
      <c r="A1995" s="35" t="s">
        <v>43</v>
      </c>
      <c r="B1995" s="35" t="s">
        <v>10</v>
      </c>
      <c r="C1995" s="35">
        <v>3</v>
      </c>
      <c r="D1995" s="35">
        <v>1</v>
      </c>
      <c r="E1995" s="35">
        <v>1</v>
      </c>
      <c r="F1995" s="35">
        <v>0</v>
      </c>
      <c r="G1995" s="35">
        <v>0</v>
      </c>
    </row>
    <row r="1996" spans="1:7" s="35" customFormat="1" x14ac:dyDescent="0.25">
      <c r="A1996" s="61" t="s">
        <v>43</v>
      </c>
      <c r="B1996" s="61" t="s">
        <v>10</v>
      </c>
      <c r="C1996" s="61">
        <v>17</v>
      </c>
      <c r="D1996" s="61">
        <v>16</v>
      </c>
      <c r="E1996" s="61">
        <v>14</v>
      </c>
      <c r="F1996" s="61">
        <v>2</v>
      </c>
      <c r="G1996" s="61">
        <v>0</v>
      </c>
    </row>
    <row r="1997" spans="1:7" s="35" customFormat="1" x14ac:dyDescent="0.25">
      <c r="A1997" s="35" t="s">
        <v>43</v>
      </c>
      <c r="B1997" s="35" t="s">
        <v>11</v>
      </c>
      <c r="C1997" s="35">
        <v>5</v>
      </c>
      <c r="D1997" s="35">
        <v>1</v>
      </c>
      <c r="E1997" s="35">
        <v>1</v>
      </c>
      <c r="F1997" s="35">
        <v>0</v>
      </c>
      <c r="G1997" s="35">
        <v>0</v>
      </c>
    </row>
    <row r="1998" spans="1:7" s="35" customFormat="1" x14ac:dyDescent="0.25">
      <c r="A1998" s="61" t="s">
        <v>43</v>
      </c>
      <c r="B1998" s="61" t="s">
        <v>11</v>
      </c>
      <c r="C1998" s="61">
        <v>37</v>
      </c>
      <c r="D1998" s="61">
        <v>33</v>
      </c>
      <c r="E1998" s="61">
        <v>30</v>
      </c>
      <c r="F1998" s="61">
        <v>3</v>
      </c>
      <c r="G1998" s="61">
        <v>0</v>
      </c>
    </row>
    <row r="1999" spans="1:7" s="35" customFormat="1" x14ac:dyDescent="0.25">
      <c r="A1999" s="35" t="s">
        <v>43</v>
      </c>
      <c r="B1999" s="35" t="s">
        <v>12</v>
      </c>
      <c r="C1999" s="35">
        <v>4</v>
      </c>
      <c r="D1999" s="35">
        <v>1</v>
      </c>
      <c r="E1999" s="35">
        <v>1</v>
      </c>
      <c r="F1999" s="35">
        <v>0</v>
      </c>
      <c r="G1999" s="35">
        <v>0</v>
      </c>
    </row>
    <row r="2000" spans="1:7" s="35" customFormat="1" x14ac:dyDescent="0.25">
      <c r="A2000" s="61" t="s">
        <v>43</v>
      </c>
      <c r="B2000" s="61" t="s">
        <v>12</v>
      </c>
      <c r="C2000" s="61">
        <v>8</v>
      </c>
      <c r="D2000" s="61">
        <v>8</v>
      </c>
      <c r="E2000" s="61">
        <v>8</v>
      </c>
      <c r="F2000" s="61">
        <v>0</v>
      </c>
      <c r="G2000" s="61">
        <v>0</v>
      </c>
    </row>
    <row r="2001" spans="1:7" s="35" customFormat="1" x14ac:dyDescent="0.25">
      <c r="A2001" s="35" t="s">
        <v>43</v>
      </c>
      <c r="B2001" s="35" t="s">
        <v>13</v>
      </c>
      <c r="C2001" s="35">
        <v>11</v>
      </c>
      <c r="D2001" s="35">
        <v>9</v>
      </c>
      <c r="E2001" s="35">
        <v>6</v>
      </c>
      <c r="F2001" s="35">
        <v>3</v>
      </c>
      <c r="G2001" s="35">
        <v>0</v>
      </c>
    </row>
    <row r="2002" spans="1:7" s="35" customFormat="1" x14ac:dyDescent="0.25">
      <c r="A2002" s="61" t="s">
        <v>43</v>
      </c>
      <c r="B2002" s="61" t="s">
        <v>13</v>
      </c>
      <c r="C2002" s="61">
        <v>103</v>
      </c>
      <c r="D2002" s="61">
        <v>100</v>
      </c>
      <c r="E2002" s="61">
        <v>71</v>
      </c>
      <c r="F2002" s="61">
        <v>29</v>
      </c>
      <c r="G2002" s="61">
        <v>0</v>
      </c>
    </row>
    <row r="2003" spans="1:7" s="35" customFormat="1" x14ac:dyDescent="0.25">
      <c r="A2003" s="63" t="s">
        <v>43</v>
      </c>
      <c r="B2003" s="63" t="s">
        <v>15</v>
      </c>
      <c r="C2003" s="63">
        <v>6</v>
      </c>
      <c r="D2003" s="63">
        <v>2</v>
      </c>
      <c r="E2003" s="63">
        <v>2</v>
      </c>
      <c r="F2003" s="63">
        <v>0</v>
      </c>
      <c r="G2003" s="63">
        <v>0</v>
      </c>
    </row>
    <row r="2004" spans="1:7" s="35" customFormat="1" x14ac:dyDescent="0.25">
      <c r="A2004" s="62" t="s">
        <v>43</v>
      </c>
      <c r="B2004" s="62" t="s">
        <v>15</v>
      </c>
      <c r="C2004" s="62">
        <v>50</v>
      </c>
      <c r="D2004" s="62">
        <v>43</v>
      </c>
      <c r="E2004" s="62">
        <v>42</v>
      </c>
      <c r="F2004" s="62">
        <v>1</v>
      </c>
      <c r="G2004" s="62">
        <v>0</v>
      </c>
    </row>
    <row r="2005" spans="1:7" s="35" customFormat="1" x14ac:dyDescent="0.25">
      <c r="A2005" s="62" t="s">
        <v>44</v>
      </c>
      <c r="B2005" s="62" t="s">
        <v>199</v>
      </c>
      <c r="C2005" s="62">
        <v>2</v>
      </c>
      <c r="D2005" s="62">
        <v>2</v>
      </c>
      <c r="E2005" s="62">
        <v>2</v>
      </c>
      <c r="F2005" s="62">
        <v>0</v>
      </c>
      <c r="G2005" s="62">
        <v>0</v>
      </c>
    </row>
    <row r="2006" spans="1:7" s="35" customFormat="1" x14ac:dyDescent="0.25">
      <c r="A2006" s="63" t="s">
        <v>44</v>
      </c>
      <c r="B2006" s="63" t="s">
        <v>1</v>
      </c>
      <c r="C2006" s="63">
        <v>1</v>
      </c>
      <c r="D2006" s="63">
        <v>1</v>
      </c>
      <c r="E2006" s="63">
        <v>1</v>
      </c>
      <c r="F2006" s="63">
        <v>0</v>
      </c>
      <c r="G2006" s="63">
        <v>0</v>
      </c>
    </row>
    <row r="2007" spans="1:7" s="35" customFormat="1" x14ac:dyDescent="0.25">
      <c r="A2007" s="62" t="s">
        <v>44</v>
      </c>
      <c r="B2007" s="62" t="s">
        <v>1</v>
      </c>
      <c r="C2007" s="62">
        <v>8</v>
      </c>
      <c r="D2007" s="62">
        <v>8</v>
      </c>
      <c r="E2007" s="62">
        <v>8</v>
      </c>
      <c r="F2007" s="62">
        <v>0</v>
      </c>
      <c r="G2007" s="62">
        <v>0</v>
      </c>
    </row>
    <row r="2008" spans="1:7" s="35" customFormat="1" x14ac:dyDescent="0.25">
      <c r="A2008" s="35" t="s">
        <v>44</v>
      </c>
      <c r="B2008" s="35" t="s">
        <v>6</v>
      </c>
      <c r="C2008" s="35">
        <v>2</v>
      </c>
      <c r="D2008" s="35">
        <v>0</v>
      </c>
      <c r="E2008" s="35">
        <v>0</v>
      </c>
      <c r="F2008" s="35">
        <v>0</v>
      </c>
      <c r="G2008" s="35">
        <v>0</v>
      </c>
    </row>
    <row r="2009" spans="1:7" s="35" customFormat="1" x14ac:dyDescent="0.25">
      <c r="A2009" s="61" t="s">
        <v>44</v>
      </c>
      <c r="B2009" s="61" t="s">
        <v>6</v>
      </c>
      <c r="C2009" s="61">
        <v>11</v>
      </c>
      <c r="D2009" s="61">
        <v>10</v>
      </c>
      <c r="E2009" s="61">
        <v>9</v>
      </c>
      <c r="F2009" s="61">
        <v>1</v>
      </c>
      <c r="G2009" s="61">
        <v>0</v>
      </c>
    </row>
    <row r="2010" spans="1:7" s="35" customFormat="1" x14ac:dyDescent="0.25">
      <c r="A2010" s="61" t="s">
        <v>44</v>
      </c>
      <c r="B2010" s="61" t="s">
        <v>197</v>
      </c>
      <c r="C2010" s="61">
        <v>21</v>
      </c>
      <c r="D2010" s="61">
        <v>21</v>
      </c>
      <c r="E2010" s="61">
        <v>19</v>
      </c>
      <c r="F2010" s="61">
        <v>2</v>
      </c>
      <c r="G2010" s="61">
        <v>0</v>
      </c>
    </row>
    <row r="2011" spans="1:7" s="35" customFormat="1" x14ac:dyDescent="0.25">
      <c r="A2011" s="63" t="s">
        <v>44</v>
      </c>
      <c r="B2011" s="63" t="s">
        <v>198</v>
      </c>
      <c r="C2011" s="63">
        <v>4</v>
      </c>
      <c r="D2011" s="63">
        <v>3</v>
      </c>
      <c r="E2011" s="63">
        <v>3</v>
      </c>
      <c r="F2011" s="63">
        <v>0</v>
      </c>
      <c r="G2011" s="63">
        <v>0</v>
      </c>
    </row>
    <row r="2012" spans="1:7" s="35" customFormat="1" x14ac:dyDescent="0.25">
      <c r="A2012" s="61" t="s">
        <v>44</v>
      </c>
      <c r="B2012" s="61" t="s">
        <v>198</v>
      </c>
      <c r="C2012" s="61">
        <v>32</v>
      </c>
      <c r="D2012" s="61">
        <v>32</v>
      </c>
      <c r="E2012" s="61">
        <v>26</v>
      </c>
      <c r="F2012" s="61">
        <v>6</v>
      </c>
      <c r="G2012" s="61">
        <v>0</v>
      </c>
    </row>
    <row r="2013" spans="1:7" s="35" customFormat="1" x14ac:dyDescent="0.25">
      <c r="A2013" s="63" t="s">
        <v>44</v>
      </c>
      <c r="B2013" s="63" t="s">
        <v>196</v>
      </c>
      <c r="C2013" s="63">
        <v>4</v>
      </c>
      <c r="D2013" s="63">
        <v>4</v>
      </c>
      <c r="E2013" s="63">
        <v>4</v>
      </c>
      <c r="F2013" s="63">
        <v>0</v>
      </c>
      <c r="G2013" s="63">
        <v>0</v>
      </c>
    </row>
    <row r="2014" spans="1:7" s="35" customFormat="1" x14ac:dyDescent="0.25">
      <c r="A2014" s="61" t="s">
        <v>44</v>
      </c>
      <c r="B2014" s="61" t="s">
        <v>196</v>
      </c>
      <c r="C2014" s="61">
        <v>47</v>
      </c>
      <c r="D2014" s="61">
        <v>46</v>
      </c>
      <c r="E2014" s="61">
        <v>38</v>
      </c>
      <c r="F2014" s="61">
        <v>8</v>
      </c>
      <c r="G2014" s="61">
        <v>0</v>
      </c>
    </row>
    <row r="2015" spans="1:7" s="35" customFormat="1" x14ac:dyDescent="0.25">
      <c r="A2015" s="35" t="s">
        <v>44</v>
      </c>
      <c r="B2015" s="35" t="s">
        <v>182</v>
      </c>
      <c r="C2015" s="35">
        <v>1</v>
      </c>
      <c r="D2015" s="35">
        <v>1</v>
      </c>
      <c r="E2015" s="35">
        <v>1</v>
      </c>
      <c r="F2015" s="35">
        <v>0</v>
      </c>
      <c r="G2015" s="35">
        <v>0</v>
      </c>
    </row>
    <row r="2016" spans="1:7" s="35" customFormat="1" x14ac:dyDescent="0.25">
      <c r="A2016" s="61" t="s">
        <v>44</v>
      </c>
      <c r="B2016" s="61" t="s">
        <v>182</v>
      </c>
      <c r="C2016" s="61">
        <v>10</v>
      </c>
      <c r="D2016" s="61">
        <v>10</v>
      </c>
      <c r="E2016" s="61">
        <v>10</v>
      </c>
      <c r="F2016" s="61">
        <v>0</v>
      </c>
      <c r="G2016" s="61">
        <v>0</v>
      </c>
    </row>
    <row r="2017" spans="1:7" s="35" customFormat="1" x14ac:dyDescent="0.25">
      <c r="A2017" s="61" t="s">
        <v>44</v>
      </c>
      <c r="B2017" s="61" t="s">
        <v>11</v>
      </c>
      <c r="C2017" s="61">
        <v>23</v>
      </c>
      <c r="D2017" s="61">
        <v>23</v>
      </c>
      <c r="E2017" s="61">
        <v>19</v>
      </c>
      <c r="F2017" s="61">
        <v>4</v>
      </c>
      <c r="G2017" s="61">
        <v>0</v>
      </c>
    </row>
    <row r="2018" spans="1:7" s="35" customFormat="1" x14ac:dyDescent="0.25">
      <c r="A2018" s="61" t="s">
        <v>44</v>
      </c>
      <c r="B2018" s="61" t="s">
        <v>12</v>
      </c>
      <c r="C2018" s="61">
        <v>1</v>
      </c>
      <c r="D2018" s="61">
        <v>1</v>
      </c>
      <c r="E2018" s="61">
        <v>1</v>
      </c>
      <c r="F2018" s="61">
        <v>0</v>
      </c>
      <c r="G2018" s="61">
        <v>0</v>
      </c>
    </row>
    <row r="2019" spans="1:7" s="35" customFormat="1" x14ac:dyDescent="0.25">
      <c r="A2019" s="35" t="s">
        <v>44</v>
      </c>
      <c r="B2019" s="35" t="s">
        <v>13</v>
      </c>
      <c r="C2019" s="35">
        <v>3</v>
      </c>
      <c r="D2019" s="35">
        <v>3</v>
      </c>
      <c r="E2019" s="35">
        <v>2</v>
      </c>
      <c r="F2019" s="35">
        <v>1</v>
      </c>
      <c r="G2019" s="35">
        <v>0</v>
      </c>
    </row>
    <row r="2020" spans="1:7" s="35" customFormat="1" x14ac:dyDescent="0.25">
      <c r="A2020" s="61" t="s">
        <v>44</v>
      </c>
      <c r="B2020" s="61" t="s">
        <v>13</v>
      </c>
      <c r="C2020" s="61">
        <v>39</v>
      </c>
      <c r="D2020" s="61">
        <v>38</v>
      </c>
      <c r="E2020" s="61">
        <v>30</v>
      </c>
      <c r="F2020" s="61">
        <v>8</v>
      </c>
      <c r="G2020" s="61">
        <v>1</v>
      </c>
    </row>
    <row r="2021" spans="1:7" s="35" customFormat="1" x14ac:dyDescent="0.25">
      <c r="A2021" s="63" t="s">
        <v>44</v>
      </c>
      <c r="B2021" s="63" t="s">
        <v>15</v>
      </c>
      <c r="C2021" s="63">
        <v>1</v>
      </c>
      <c r="D2021" s="63">
        <v>0</v>
      </c>
      <c r="E2021" s="63">
        <v>0</v>
      </c>
      <c r="F2021" s="63">
        <v>0</v>
      </c>
      <c r="G2021" s="63">
        <v>0</v>
      </c>
    </row>
    <row r="2022" spans="1:7" s="35" customFormat="1" x14ac:dyDescent="0.25">
      <c r="A2022" s="62" t="s">
        <v>44</v>
      </c>
      <c r="B2022" s="62" t="s">
        <v>15</v>
      </c>
      <c r="C2022" s="62">
        <v>10</v>
      </c>
      <c r="D2022" s="62">
        <v>10</v>
      </c>
      <c r="E2022" s="62">
        <v>7</v>
      </c>
      <c r="F2022" s="62">
        <v>3</v>
      </c>
      <c r="G2022" s="62">
        <v>0</v>
      </c>
    </row>
    <row r="2023" spans="1:7" s="35" customFormat="1" x14ac:dyDescent="0.25">
      <c r="A2023" s="63" t="s">
        <v>167</v>
      </c>
      <c r="B2023" s="63" t="s">
        <v>1</v>
      </c>
      <c r="C2023" s="63">
        <v>1</v>
      </c>
      <c r="D2023" s="63">
        <v>1</v>
      </c>
      <c r="E2023" s="63">
        <v>0</v>
      </c>
      <c r="F2023" s="63">
        <v>1</v>
      </c>
      <c r="G2023" s="63">
        <v>0</v>
      </c>
    </row>
    <row r="2024" spans="1:7" s="35" customFormat="1" x14ac:dyDescent="0.25">
      <c r="A2024" s="62" t="s">
        <v>167</v>
      </c>
      <c r="B2024" s="62" t="s">
        <v>1</v>
      </c>
      <c r="C2024" s="62">
        <v>4</v>
      </c>
      <c r="D2024" s="62">
        <v>4</v>
      </c>
      <c r="E2024" s="62">
        <v>3</v>
      </c>
      <c r="F2024" s="62">
        <v>1</v>
      </c>
      <c r="G2024" s="62">
        <v>0</v>
      </c>
    </row>
    <row r="2025" spans="1:7" s="35" customFormat="1" x14ac:dyDescent="0.25">
      <c r="A2025" s="35" t="s">
        <v>167</v>
      </c>
      <c r="B2025" s="35" t="s">
        <v>6</v>
      </c>
      <c r="C2025" s="35">
        <v>9</v>
      </c>
      <c r="D2025" s="35">
        <v>7</v>
      </c>
      <c r="E2025" s="35">
        <v>7</v>
      </c>
      <c r="F2025" s="35">
        <v>0</v>
      </c>
      <c r="G2025" s="35">
        <v>0</v>
      </c>
    </row>
    <row r="2026" spans="1:7" s="35" customFormat="1" x14ac:dyDescent="0.25">
      <c r="A2026" s="61" t="s">
        <v>167</v>
      </c>
      <c r="B2026" s="61" t="s">
        <v>6</v>
      </c>
      <c r="C2026" s="61">
        <v>79</v>
      </c>
      <c r="D2026" s="61">
        <v>79</v>
      </c>
      <c r="E2026" s="61">
        <v>75</v>
      </c>
      <c r="F2026" s="61">
        <v>4</v>
      </c>
      <c r="G2026" s="61">
        <v>0</v>
      </c>
    </row>
    <row r="2027" spans="1:7" s="35" customFormat="1" x14ac:dyDescent="0.25">
      <c r="A2027" s="63" t="s">
        <v>167</v>
      </c>
      <c r="B2027" s="63" t="s">
        <v>197</v>
      </c>
      <c r="C2027" s="63">
        <v>4</v>
      </c>
      <c r="D2027" s="63">
        <v>4</v>
      </c>
      <c r="E2027" s="63">
        <v>3</v>
      </c>
      <c r="F2027" s="63">
        <v>1</v>
      </c>
      <c r="G2027" s="63">
        <v>0</v>
      </c>
    </row>
    <row r="2028" spans="1:7" s="35" customFormat="1" x14ac:dyDescent="0.25">
      <c r="A2028" s="61" t="s">
        <v>167</v>
      </c>
      <c r="B2028" s="61" t="s">
        <v>197</v>
      </c>
      <c r="C2028" s="61">
        <v>71</v>
      </c>
      <c r="D2028" s="61">
        <v>71</v>
      </c>
      <c r="E2028" s="61">
        <v>68</v>
      </c>
      <c r="F2028" s="61">
        <v>3</v>
      </c>
      <c r="G2028" s="61">
        <v>0</v>
      </c>
    </row>
    <row r="2029" spans="1:7" s="35" customFormat="1" x14ac:dyDescent="0.25">
      <c r="A2029" s="63" t="s">
        <v>167</v>
      </c>
      <c r="B2029" s="63" t="s">
        <v>198</v>
      </c>
      <c r="C2029" s="63">
        <v>2</v>
      </c>
      <c r="D2029" s="63">
        <v>1</v>
      </c>
      <c r="E2029" s="63">
        <v>0</v>
      </c>
      <c r="F2029" s="63">
        <v>1</v>
      </c>
      <c r="G2029" s="63">
        <v>0</v>
      </c>
    </row>
    <row r="2030" spans="1:7" s="35" customFormat="1" x14ac:dyDescent="0.25">
      <c r="A2030" s="61" t="s">
        <v>167</v>
      </c>
      <c r="B2030" s="61" t="s">
        <v>198</v>
      </c>
      <c r="C2030" s="61">
        <v>52</v>
      </c>
      <c r="D2030" s="61">
        <v>49</v>
      </c>
      <c r="E2030" s="61">
        <v>45</v>
      </c>
      <c r="F2030" s="61">
        <v>4</v>
      </c>
      <c r="G2030" s="61">
        <v>0</v>
      </c>
    </row>
    <row r="2031" spans="1:7" s="35" customFormat="1" x14ac:dyDescent="0.25">
      <c r="A2031" s="61" t="s">
        <v>167</v>
      </c>
      <c r="B2031" s="61" t="s">
        <v>196</v>
      </c>
      <c r="C2031" s="61">
        <v>38</v>
      </c>
      <c r="D2031" s="61">
        <v>38</v>
      </c>
      <c r="E2031" s="61">
        <v>31</v>
      </c>
      <c r="F2031" s="61">
        <v>7</v>
      </c>
      <c r="G2031" s="61">
        <v>0</v>
      </c>
    </row>
    <row r="2032" spans="1:7" s="35" customFormat="1" x14ac:dyDescent="0.25">
      <c r="A2032" s="35" t="s">
        <v>167</v>
      </c>
      <c r="B2032" s="35" t="s">
        <v>182</v>
      </c>
      <c r="C2032" s="35">
        <v>4</v>
      </c>
      <c r="D2032" s="35">
        <v>4</v>
      </c>
      <c r="E2032" s="35">
        <v>4</v>
      </c>
      <c r="F2032" s="35">
        <v>0</v>
      </c>
      <c r="G2032" s="35">
        <v>0</v>
      </c>
    </row>
    <row r="2033" spans="1:7" s="35" customFormat="1" x14ac:dyDescent="0.25">
      <c r="A2033" s="61" t="s">
        <v>167</v>
      </c>
      <c r="B2033" s="61" t="s">
        <v>182</v>
      </c>
      <c r="C2033" s="61">
        <v>45</v>
      </c>
      <c r="D2033" s="61">
        <v>44</v>
      </c>
      <c r="E2033" s="61">
        <v>44</v>
      </c>
      <c r="F2033" s="61">
        <v>0</v>
      </c>
      <c r="G2033" s="61">
        <v>0</v>
      </c>
    </row>
    <row r="2034" spans="1:7" s="35" customFormat="1" x14ac:dyDescent="0.25">
      <c r="A2034" s="35" t="s">
        <v>167</v>
      </c>
      <c r="B2034" s="35" t="s">
        <v>10</v>
      </c>
      <c r="C2034" s="35">
        <v>2</v>
      </c>
      <c r="D2034" s="35">
        <v>2</v>
      </c>
      <c r="E2034" s="35">
        <v>2</v>
      </c>
      <c r="F2034" s="35">
        <v>0</v>
      </c>
      <c r="G2034" s="35">
        <v>0</v>
      </c>
    </row>
    <row r="2035" spans="1:7" s="35" customFormat="1" x14ac:dyDescent="0.25">
      <c r="A2035" s="61" t="s">
        <v>167</v>
      </c>
      <c r="B2035" s="61" t="s">
        <v>10</v>
      </c>
      <c r="C2035" s="61">
        <v>5</v>
      </c>
      <c r="D2035" s="61">
        <v>3</v>
      </c>
      <c r="E2035" s="61">
        <v>2</v>
      </c>
      <c r="F2035" s="61">
        <v>1</v>
      </c>
      <c r="G2035" s="61">
        <v>0</v>
      </c>
    </row>
    <row r="2036" spans="1:7" s="35" customFormat="1" x14ac:dyDescent="0.25">
      <c r="A2036" s="35" t="s">
        <v>167</v>
      </c>
      <c r="B2036" s="35" t="s">
        <v>11</v>
      </c>
      <c r="C2036" s="35">
        <v>5</v>
      </c>
      <c r="D2036" s="35">
        <v>5</v>
      </c>
      <c r="E2036" s="35">
        <v>5</v>
      </c>
      <c r="F2036" s="35">
        <v>0</v>
      </c>
      <c r="G2036" s="35">
        <v>0</v>
      </c>
    </row>
    <row r="2037" spans="1:7" s="35" customFormat="1" x14ac:dyDescent="0.25">
      <c r="A2037" s="61" t="s">
        <v>167</v>
      </c>
      <c r="B2037" s="61" t="s">
        <v>11</v>
      </c>
      <c r="C2037" s="61">
        <v>23</v>
      </c>
      <c r="D2037" s="61">
        <v>22</v>
      </c>
      <c r="E2037" s="61">
        <v>20</v>
      </c>
      <c r="F2037" s="61">
        <v>2</v>
      </c>
      <c r="G2037" s="61">
        <v>0</v>
      </c>
    </row>
    <row r="2038" spans="1:7" s="35" customFormat="1" x14ac:dyDescent="0.25">
      <c r="A2038" s="35" t="s">
        <v>167</v>
      </c>
      <c r="B2038" s="35" t="s">
        <v>12</v>
      </c>
      <c r="C2038" s="35">
        <v>3</v>
      </c>
      <c r="D2038" s="35">
        <v>2</v>
      </c>
      <c r="E2038" s="35">
        <v>2</v>
      </c>
      <c r="F2038" s="35">
        <v>0</v>
      </c>
      <c r="G2038" s="35">
        <v>0</v>
      </c>
    </row>
    <row r="2039" spans="1:7" s="35" customFormat="1" x14ac:dyDescent="0.25">
      <c r="A2039" s="61" t="s">
        <v>167</v>
      </c>
      <c r="B2039" s="61" t="s">
        <v>12</v>
      </c>
      <c r="C2039" s="61">
        <v>17</v>
      </c>
      <c r="D2039" s="61">
        <v>17</v>
      </c>
      <c r="E2039" s="61">
        <v>15</v>
      </c>
      <c r="F2039" s="61">
        <v>2</v>
      </c>
      <c r="G2039" s="61">
        <v>0</v>
      </c>
    </row>
    <row r="2040" spans="1:7" s="35" customFormat="1" x14ac:dyDescent="0.25">
      <c r="A2040" s="35" t="s">
        <v>167</v>
      </c>
      <c r="B2040" s="35" t="s">
        <v>13</v>
      </c>
      <c r="C2040" s="35">
        <v>1</v>
      </c>
      <c r="D2040" s="35">
        <v>1</v>
      </c>
      <c r="E2040" s="35">
        <v>1</v>
      </c>
      <c r="F2040" s="35">
        <v>0</v>
      </c>
      <c r="G2040" s="35">
        <v>0</v>
      </c>
    </row>
    <row r="2041" spans="1:7" s="35" customFormat="1" x14ac:dyDescent="0.25">
      <c r="A2041" s="61" t="s">
        <v>167</v>
      </c>
      <c r="B2041" s="61" t="s">
        <v>13</v>
      </c>
      <c r="C2041" s="61">
        <v>47</v>
      </c>
      <c r="D2041" s="61">
        <v>47</v>
      </c>
      <c r="E2041" s="61">
        <v>45</v>
      </c>
      <c r="F2041" s="61">
        <v>2</v>
      </c>
      <c r="G2041" s="61">
        <v>0</v>
      </c>
    </row>
    <row r="2042" spans="1:7" s="35" customFormat="1" x14ac:dyDescent="0.25">
      <c r="A2042" s="63" t="s">
        <v>167</v>
      </c>
      <c r="B2042" s="63" t="s">
        <v>15</v>
      </c>
      <c r="C2042" s="63">
        <v>11</v>
      </c>
      <c r="D2042" s="63">
        <v>10</v>
      </c>
      <c r="E2042" s="63">
        <v>9</v>
      </c>
      <c r="F2042" s="63">
        <v>1</v>
      </c>
      <c r="G2042" s="63">
        <v>0</v>
      </c>
    </row>
    <row r="2043" spans="1:7" s="35" customFormat="1" x14ac:dyDescent="0.25">
      <c r="A2043" s="62" t="s">
        <v>167</v>
      </c>
      <c r="B2043" s="62" t="s">
        <v>15</v>
      </c>
      <c r="C2043" s="62">
        <v>84</v>
      </c>
      <c r="D2043" s="62">
        <v>83</v>
      </c>
      <c r="E2043" s="62">
        <v>80</v>
      </c>
      <c r="F2043" s="62">
        <v>3</v>
      </c>
      <c r="G2043" s="62">
        <v>0</v>
      </c>
    </row>
    <row r="2044" spans="1:7" s="35" customFormat="1" x14ac:dyDescent="0.25">
      <c r="A2044" s="62" t="s">
        <v>122</v>
      </c>
      <c r="B2044" s="62" t="s">
        <v>1</v>
      </c>
      <c r="C2044" s="62">
        <v>5</v>
      </c>
      <c r="D2044" s="62">
        <v>4</v>
      </c>
      <c r="E2044" s="62">
        <v>4</v>
      </c>
      <c r="F2044" s="62">
        <v>0</v>
      </c>
      <c r="G2044" s="62">
        <v>0</v>
      </c>
    </row>
    <row r="2045" spans="1:7" s="35" customFormat="1" x14ac:dyDescent="0.25">
      <c r="A2045" s="35" t="s">
        <v>122</v>
      </c>
      <c r="B2045" s="35" t="s">
        <v>6</v>
      </c>
      <c r="C2045" s="35">
        <v>1</v>
      </c>
      <c r="D2045" s="35">
        <v>1</v>
      </c>
      <c r="E2045" s="35">
        <v>0</v>
      </c>
      <c r="F2045" s="35">
        <v>1</v>
      </c>
      <c r="G2045" s="35">
        <v>0</v>
      </c>
    </row>
    <row r="2046" spans="1:7" s="35" customFormat="1" x14ac:dyDescent="0.25">
      <c r="A2046" s="61" t="s">
        <v>122</v>
      </c>
      <c r="B2046" s="61" t="s">
        <v>6</v>
      </c>
      <c r="C2046" s="61">
        <v>2</v>
      </c>
      <c r="D2046" s="61">
        <v>2</v>
      </c>
      <c r="E2046" s="61">
        <v>1</v>
      </c>
      <c r="F2046" s="61">
        <v>1</v>
      </c>
      <c r="G2046" s="61">
        <v>0</v>
      </c>
    </row>
    <row r="2047" spans="1:7" s="35" customFormat="1" x14ac:dyDescent="0.25">
      <c r="A2047" s="63" t="s">
        <v>122</v>
      </c>
      <c r="B2047" s="63" t="s">
        <v>197</v>
      </c>
      <c r="C2047" s="63">
        <v>1</v>
      </c>
      <c r="D2047" s="63">
        <v>0</v>
      </c>
      <c r="E2047" s="63">
        <v>0</v>
      </c>
      <c r="F2047" s="63">
        <v>0</v>
      </c>
      <c r="G2047" s="63">
        <v>0</v>
      </c>
    </row>
    <row r="2048" spans="1:7" s="35" customFormat="1" x14ac:dyDescent="0.25">
      <c r="A2048" s="61" t="s">
        <v>122</v>
      </c>
      <c r="B2048" s="61" t="s">
        <v>197</v>
      </c>
      <c r="C2048" s="61">
        <v>20</v>
      </c>
      <c r="D2048" s="61">
        <v>20</v>
      </c>
      <c r="E2048" s="61">
        <v>15</v>
      </c>
      <c r="F2048" s="61">
        <v>5</v>
      </c>
      <c r="G2048" s="61">
        <v>0</v>
      </c>
    </row>
    <row r="2049" spans="1:7" s="35" customFormat="1" x14ac:dyDescent="0.25">
      <c r="A2049" s="63" t="s">
        <v>122</v>
      </c>
      <c r="B2049" s="63" t="s">
        <v>198</v>
      </c>
      <c r="C2049" s="63">
        <v>5</v>
      </c>
      <c r="D2049" s="63">
        <v>1</v>
      </c>
      <c r="E2049" s="63">
        <v>1</v>
      </c>
      <c r="F2049" s="63">
        <v>0</v>
      </c>
      <c r="G2049" s="63">
        <v>0</v>
      </c>
    </row>
    <row r="2050" spans="1:7" s="35" customFormat="1" x14ac:dyDescent="0.25">
      <c r="A2050" s="61" t="s">
        <v>122</v>
      </c>
      <c r="B2050" s="61" t="s">
        <v>198</v>
      </c>
      <c r="C2050" s="61">
        <v>30</v>
      </c>
      <c r="D2050" s="61">
        <v>28</v>
      </c>
      <c r="E2050" s="61">
        <v>25</v>
      </c>
      <c r="F2050" s="61">
        <v>3</v>
      </c>
      <c r="G2050" s="61">
        <v>0</v>
      </c>
    </row>
    <row r="2051" spans="1:7" s="35" customFormat="1" x14ac:dyDescent="0.25">
      <c r="A2051" s="63" t="s">
        <v>122</v>
      </c>
      <c r="B2051" s="63" t="s">
        <v>196</v>
      </c>
      <c r="C2051" s="63">
        <v>3</v>
      </c>
      <c r="D2051" s="63">
        <v>2</v>
      </c>
      <c r="E2051" s="63">
        <v>2</v>
      </c>
      <c r="F2051" s="63">
        <v>0</v>
      </c>
      <c r="G2051" s="63">
        <v>0</v>
      </c>
    </row>
    <row r="2052" spans="1:7" s="35" customFormat="1" x14ac:dyDescent="0.25">
      <c r="A2052" s="61" t="s">
        <v>122</v>
      </c>
      <c r="B2052" s="61" t="s">
        <v>196</v>
      </c>
      <c r="C2052" s="61">
        <v>14</v>
      </c>
      <c r="D2052" s="61">
        <v>13</v>
      </c>
      <c r="E2052" s="61">
        <v>12</v>
      </c>
      <c r="F2052" s="61">
        <v>1</v>
      </c>
      <c r="G2052" s="61">
        <v>1</v>
      </c>
    </row>
    <row r="2053" spans="1:7" s="35" customFormat="1" x14ac:dyDescent="0.25">
      <c r="A2053" s="61" t="s">
        <v>122</v>
      </c>
      <c r="B2053" s="61" t="s">
        <v>182</v>
      </c>
      <c r="C2053" s="61">
        <v>13</v>
      </c>
      <c r="D2053" s="61">
        <v>12</v>
      </c>
      <c r="E2053" s="61">
        <v>12</v>
      </c>
      <c r="F2053" s="61">
        <v>0</v>
      </c>
      <c r="G2053" s="61">
        <v>1</v>
      </c>
    </row>
    <row r="2054" spans="1:7" s="35" customFormat="1" x14ac:dyDescent="0.25">
      <c r="A2054" s="61" t="s">
        <v>122</v>
      </c>
      <c r="B2054" s="61" t="s">
        <v>10</v>
      </c>
      <c r="C2054" s="61">
        <v>4</v>
      </c>
      <c r="D2054" s="61">
        <v>3</v>
      </c>
      <c r="E2054" s="61">
        <v>2</v>
      </c>
      <c r="F2054" s="61">
        <v>1</v>
      </c>
      <c r="G2054" s="61">
        <v>0</v>
      </c>
    </row>
    <row r="2055" spans="1:7" s="35" customFormat="1" x14ac:dyDescent="0.25">
      <c r="A2055" s="61" t="s">
        <v>122</v>
      </c>
      <c r="B2055" s="61" t="s">
        <v>11</v>
      </c>
      <c r="C2055" s="61">
        <v>5</v>
      </c>
      <c r="D2055" s="61">
        <v>4</v>
      </c>
      <c r="E2055" s="61">
        <v>2</v>
      </c>
      <c r="F2055" s="61">
        <v>2</v>
      </c>
      <c r="G2055" s="61">
        <v>0</v>
      </c>
    </row>
    <row r="2056" spans="1:7" s="35" customFormat="1" x14ac:dyDescent="0.25">
      <c r="A2056" s="35" t="s">
        <v>122</v>
      </c>
      <c r="B2056" s="35" t="s">
        <v>13</v>
      </c>
      <c r="C2056" s="35">
        <v>4</v>
      </c>
      <c r="D2056" s="35">
        <v>3</v>
      </c>
      <c r="E2056" s="35">
        <v>3</v>
      </c>
      <c r="F2056" s="35">
        <v>0</v>
      </c>
      <c r="G2056" s="35">
        <v>0</v>
      </c>
    </row>
    <row r="2057" spans="1:7" s="35" customFormat="1" x14ac:dyDescent="0.25">
      <c r="A2057" s="61" t="s">
        <v>122</v>
      </c>
      <c r="B2057" s="61" t="s">
        <v>13</v>
      </c>
      <c r="C2057" s="61">
        <v>28</v>
      </c>
      <c r="D2057" s="61">
        <v>25</v>
      </c>
      <c r="E2057" s="61">
        <v>18</v>
      </c>
      <c r="F2057" s="61">
        <v>7</v>
      </c>
      <c r="G2057" s="61">
        <v>0</v>
      </c>
    </row>
    <row r="2058" spans="1:7" s="35" customFormat="1" x14ac:dyDescent="0.25">
      <c r="A2058" s="63" t="s">
        <v>122</v>
      </c>
      <c r="B2058" s="63" t="s">
        <v>15</v>
      </c>
      <c r="C2058" s="63">
        <v>1</v>
      </c>
      <c r="D2058" s="63">
        <v>1</v>
      </c>
      <c r="E2058" s="63">
        <v>1</v>
      </c>
      <c r="F2058" s="63">
        <v>0</v>
      </c>
      <c r="G2058" s="63">
        <v>0</v>
      </c>
    </row>
    <row r="2059" spans="1:7" s="35" customFormat="1" x14ac:dyDescent="0.25">
      <c r="A2059" s="35" t="s">
        <v>160</v>
      </c>
      <c r="B2059" s="35" t="s">
        <v>6</v>
      </c>
      <c r="C2059" s="35">
        <v>5</v>
      </c>
      <c r="D2059" s="35">
        <v>5</v>
      </c>
      <c r="E2059" s="35">
        <v>5</v>
      </c>
      <c r="F2059" s="35">
        <v>0</v>
      </c>
      <c r="G2059" s="35">
        <v>0</v>
      </c>
    </row>
    <row r="2060" spans="1:7" s="35" customFormat="1" x14ac:dyDescent="0.25">
      <c r="A2060" s="61" t="s">
        <v>160</v>
      </c>
      <c r="B2060" s="61" t="s">
        <v>6</v>
      </c>
      <c r="C2060" s="61">
        <v>15</v>
      </c>
      <c r="D2060" s="61">
        <v>15</v>
      </c>
      <c r="E2060" s="61">
        <v>13</v>
      </c>
      <c r="F2060" s="61">
        <v>2</v>
      </c>
      <c r="G2060" s="61">
        <v>0</v>
      </c>
    </row>
    <row r="2061" spans="1:7" s="35" customFormat="1" x14ac:dyDescent="0.25">
      <c r="A2061" s="61" t="s">
        <v>160</v>
      </c>
      <c r="B2061" s="61" t="s">
        <v>197</v>
      </c>
      <c r="C2061" s="61">
        <v>24</v>
      </c>
      <c r="D2061" s="61">
        <v>24</v>
      </c>
      <c r="E2061" s="61">
        <v>24</v>
      </c>
      <c r="F2061" s="61">
        <v>0</v>
      </c>
      <c r="G2061" s="61">
        <v>0</v>
      </c>
    </row>
    <row r="2062" spans="1:7" s="35" customFormat="1" x14ac:dyDescent="0.25">
      <c r="A2062" s="35" t="s">
        <v>160</v>
      </c>
      <c r="B2062" s="63" t="s">
        <v>197</v>
      </c>
      <c r="C2062" s="35">
        <v>1</v>
      </c>
      <c r="D2062" s="35">
        <v>1</v>
      </c>
      <c r="E2062" s="35">
        <v>1</v>
      </c>
      <c r="F2062" s="35">
        <v>0</v>
      </c>
      <c r="G2062" s="35">
        <v>0</v>
      </c>
    </row>
    <row r="2063" spans="1:7" s="35" customFormat="1" x14ac:dyDescent="0.25">
      <c r="A2063" s="63" t="s">
        <v>160</v>
      </c>
      <c r="B2063" s="63" t="s">
        <v>198</v>
      </c>
      <c r="C2063" s="63">
        <v>7</v>
      </c>
      <c r="D2063" s="63">
        <v>2</v>
      </c>
      <c r="E2063" s="63">
        <v>2</v>
      </c>
      <c r="F2063" s="63">
        <v>0</v>
      </c>
      <c r="G2063" s="63">
        <v>0</v>
      </c>
    </row>
    <row r="2064" spans="1:7" s="35" customFormat="1" x14ac:dyDescent="0.25">
      <c r="A2064" s="61" t="s">
        <v>160</v>
      </c>
      <c r="B2064" s="61" t="s">
        <v>198</v>
      </c>
      <c r="C2064" s="61">
        <v>30</v>
      </c>
      <c r="D2064" s="61">
        <v>29</v>
      </c>
      <c r="E2064" s="61">
        <v>29</v>
      </c>
      <c r="F2064" s="61">
        <v>0</v>
      </c>
      <c r="G2064" s="61">
        <v>0</v>
      </c>
    </row>
    <row r="2065" spans="1:7" s="35" customFormat="1" x14ac:dyDescent="0.25">
      <c r="A2065" s="63" t="s">
        <v>160</v>
      </c>
      <c r="B2065" s="63" t="s">
        <v>196</v>
      </c>
      <c r="C2065" s="63">
        <v>1</v>
      </c>
      <c r="D2065" s="63">
        <v>1</v>
      </c>
      <c r="E2065" s="63">
        <v>1</v>
      </c>
      <c r="F2065" s="63">
        <v>0</v>
      </c>
      <c r="G2065" s="63">
        <v>0</v>
      </c>
    </row>
    <row r="2066" spans="1:7" s="35" customFormat="1" x14ac:dyDescent="0.25">
      <c r="A2066" s="61" t="s">
        <v>160</v>
      </c>
      <c r="B2066" s="61" t="s">
        <v>196</v>
      </c>
      <c r="C2066" s="61">
        <v>66</v>
      </c>
      <c r="D2066" s="61">
        <v>66</v>
      </c>
      <c r="E2066" s="61">
        <v>60</v>
      </c>
      <c r="F2066" s="61">
        <v>6</v>
      </c>
      <c r="G2066" s="61">
        <v>0</v>
      </c>
    </row>
    <row r="2067" spans="1:7" s="35" customFormat="1" x14ac:dyDescent="0.25">
      <c r="A2067" s="61" t="s">
        <v>160</v>
      </c>
      <c r="B2067" s="61" t="s">
        <v>182</v>
      </c>
      <c r="C2067" s="61">
        <v>5</v>
      </c>
      <c r="D2067" s="61">
        <v>5</v>
      </c>
      <c r="E2067" s="61">
        <v>5</v>
      </c>
      <c r="F2067" s="61">
        <v>0</v>
      </c>
      <c r="G2067" s="61">
        <v>0</v>
      </c>
    </row>
    <row r="2068" spans="1:7" s="35" customFormat="1" x14ac:dyDescent="0.25">
      <c r="A2068" s="35" t="s">
        <v>160</v>
      </c>
      <c r="B2068" s="35" t="s">
        <v>11</v>
      </c>
      <c r="C2068" s="35">
        <v>1</v>
      </c>
      <c r="D2068" s="35">
        <v>1</v>
      </c>
      <c r="E2068" s="35">
        <v>1</v>
      </c>
      <c r="F2068" s="35">
        <v>0</v>
      </c>
      <c r="G2068" s="35">
        <v>0</v>
      </c>
    </row>
    <row r="2069" spans="1:7" s="35" customFormat="1" x14ac:dyDescent="0.25">
      <c r="A2069" s="61" t="s">
        <v>160</v>
      </c>
      <c r="B2069" s="61" t="s">
        <v>11</v>
      </c>
      <c r="C2069" s="61">
        <v>4</v>
      </c>
      <c r="D2069" s="61">
        <v>4</v>
      </c>
      <c r="E2069" s="61">
        <v>4</v>
      </c>
      <c r="F2069" s="61">
        <v>0</v>
      </c>
      <c r="G2069" s="61">
        <v>0</v>
      </c>
    </row>
    <row r="2070" spans="1:7" s="35" customFormat="1" x14ac:dyDescent="0.25">
      <c r="A2070" s="35" t="s">
        <v>160</v>
      </c>
      <c r="B2070" s="35" t="s">
        <v>13</v>
      </c>
      <c r="C2070" s="35">
        <v>1</v>
      </c>
      <c r="D2070" s="35">
        <v>1</v>
      </c>
      <c r="E2070" s="35">
        <v>1</v>
      </c>
      <c r="F2070" s="35">
        <v>0</v>
      </c>
      <c r="G2070" s="35">
        <v>0</v>
      </c>
    </row>
    <row r="2071" spans="1:7" s="35" customFormat="1" x14ac:dyDescent="0.25">
      <c r="A2071" s="61" t="s">
        <v>160</v>
      </c>
      <c r="B2071" s="61" t="s">
        <v>13</v>
      </c>
      <c r="C2071" s="61">
        <v>62</v>
      </c>
      <c r="D2071" s="61">
        <v>62</v>
      </c>
      <c r="E2071" s="61">
        <v>62</v>
      </c>
      <c r="F2071" s="61">
        <v>0</v>
      </c>
      <c r="G2071" s="61">
        <v>0</v>
      </c>
    </row>
    <row r="2072" spans="1:7" s="35" customFormat="1" x14ac:dyDescent="0.25">
      <c r="A2072" s="63" t="s">
        <v>160</v>
      </c>
      <c r="B2072" s="63" t="s">
        <v>15</v>
      </c>
      <c r="C2072" s="63">
        <v>1</v>
      </c>
      <c r="D2072" s="63">
        <v>1</v>
      </c>
      <c r="E2072" s="63">
        <v>1</v>
      </c>
      <c r="F2072" s="63">
        <v>0</v>
      </c>
      <c r="G2072" s="63">
        <v>0</v>
      </c>
    </row>
    <row r="2073" spans="1:7" s="35" customFormat="1" x14ac:dyDescent="0.25">
      <c r="A2073" s="62" t="s">
        <v>160</v>
      </c>
      <c r="B2073" s="62" t="s">
        <v>15</v>
      </c>
      <c r="C2073" s="62">
        <v>11</v>
      </c>
      <c r="D2073" s="62">
        <v>7</v>
      </c>
      <c r="E2073" s="62">
        <v>7</v>
      </c>
      <c r="F2073" s="62">
        <v>0</v>
      </c>
      <c r="G2073" s="62">
        <v>0</v>
      </c>
    </row>
    <row r="2074" spans="1:7" s="35" customFormat="1" x14ac:dyDescent="0.25">
      <c r="A2074" s="63" t="s">
        <v>141</v>
      </c>
      <c r="B2074" s="63" t="s">
        <v>1</v>
      </c>
      <c r="C2074" s="63">
        <v>1</v>
      </c>
      <c r="D2074" s="63">
        <v>0</v>
      </c>
      <c r="E2074" s="63">
        <v>0</v>
      </c>
      <c r="F2074" s="63">
        <v>0</v>
      </c>
      <c r="G2074" s="63">
        <v>0</v>
      </c>
    </row>
    <row r="2075" spans="1:7" s="35" customFormat="1" x14ac:dyDescent="0.25">
      <c r="A2075" s="61" t="s">
        <v>141</v>
      </c>
      <c r="B2075" s="61" t="s">
        <v>6</v>
      </c>
      <c r="C2075" s="61">
        <v>1</v>
      </c>
      <c r="D2075" s="61">
        <v>1</v>
      </c>
      <c r="E2075" s="61">
        <v>1</v>
      </c>
      <c r="F2075" s="61">
        <v>0</v>
      </c>
      <c r="G2075" s="61">
        <v>0</v>
      </c>
    </row>
    <row r="2076" spans="1:7" s="35" customFormat="1" x14ac:dyDescent="0.25">
      <c r="A2076" s="61" t="s">
        <v>141</v>
      </c>
      <c r="B2076" s="61" t="s">
        <v>197</v>
      </c>
      <c r="C2076" s="61">
        <v>2</v>
      </c>
      <c r="D2076" s="61">
        <v>2</v>
      </c>
      <c r="E2076" s="61">
        <v>1</v>
      </c>
      <c r="F2076" s="61">
        <v>1</v>
      </c>
      <c r="G2076" s="61">
        <v>0</v>
      </c>
    </row>
    <row r="2077" spans="1:7" s="35" customFormat="1" x14ac:dyDescent="0.25">
      <c r="A2077" s="63" t="s">
        <v>141</v>
      </c>
      <c r="B2077" s="63" t="s">
        <v>198</v>
      </c>
      <c r="C2077" s="63">
        <v>2</v>
      </c>
      <c r="D2077" s="63">
        <v>1</v>
      </c>
      <c r="E2077" s="63">
        <v>1</v>
      </c>
      <c r="F2077" s="63">
        <v>0</v>
      </c>
      <c r="G2077" s="63">
        <v>0</v>
      </c>
    </row>
    <row r="2078" spans="1:7" s="35" customFormat="1" x14ac:dyDescent="0.25">
      <c r="A2078" s="61" t="s">
        <v>141</v>
      </c>
      <c r="B2078" s="61" t="s">
        <v>198</v>
      </c>
      <c r="C2078" s="61">
        <v>10</v>
      </c>
      <c r="D2078" s="61">
        <v>10</v>
      </c>
      <c r="E2078" s="61">
        <v>10</v>
      </c>
      <c r="F2078" s="61">
        <v>0</v>
      </c>
      <c r="G2078" s="61">
        <v>0</v>
      </c>
    </row>
    <row r="2079" spans="1:7" s="35" customFormat="1" x14ac:dyDescent="0.25">
      <c r="A2079" s="63" t="s">
        <v>141</v>
      </c>
      <c r="B2079" s="63" t="s">
        <v>196</v>
      </c>
      <c r="C2079" s="63">
        <v>1</v>
      </c>
      <c r="D2079" s="63">
        <v>1</v>
      </c>
      <c r="E2079" s="63">
        <v>1</v>
      </c>
      <c r="F2079" s="63">
        <v>0</v>
      </c>
      <c r="G2079" s="63">
        <v>0</v>
      </c>
    </row>
    <row r="2080" spans="1:7" s="35" customFormat="1" x14ac:dyDescent="0.25">
      <c r="A2080" s="61" t="s">
        <v>141</v>
      </c>
      <c r="B2080" s="61" t="s">
        <v>196</v>
      </c>
      <c r="C2080" s="61">
        <v>3</v>
      </c>
      <c r="D2080" s="61">
        <v>3</v>
      </c>
      <c r="E2080" s="61">
        <v>3</v>
      </c>
      <c r="F2080" s="61">
        <v>0</v>
      </c>
      <c r="G2080" s="61">
        <v>0</v>
      </c>
    </row>
    <row r="2081" spans="1:7" s="35" customFormat="1" x14ac:dyDescent="0.25">
      <c r="A2081" s="61" t="s">
        <v>141</v>
      </c>
      <c r="B2081" s="61" t="s">
        <v>13</v>
      </c>
      <c r="C2081" s="61">
        <v>2</v>
      </c>
      <c r="D2081" s="61">
        <v>2</v>
      </c>
      <c r="E2081" s="61">
        <v>2</v>
      </c>
      <c r="F2081" s="61">
        <v>0</v>
      </c>
      <c r="G2081" s="61">
        <v>0</v>
      </c>
    </row>
    <row r="2082" spans="1:7" s="35" customFormat="1" x14ac:dyDescent="0.25">
      <c r="A2082" s="62" t="s">
        <v>141</v>
      </c>
      <c r="B2082" s="62" t="s">
        <v>15</v>
      </c>
      <c r="C2082" s="62">
        <v>1</v>
      </c>
      <c r="D2082" s="62">
        <v>1</v>
      </c>
      <c r="E2082" s="62">
        <v>1</v>
      </c>
      <c r="F2082" s="62">
        <v>0</v>
      </c>
      <c r="G2082" s="62">
        <v>0</v>
      </c>
    </row>
    <row r="2083" spans="1:7" s="35" customFormat="1" x14ac:dyDescent="0.25">
      <c r="A2083" s="62" t="s">
        <v>45</v>
      </c>
      <c r="B2083" s="62" t="s">
        <v>1</v>
      </c>
      <c r="C2083" s="62">
        <v>2</v>
      </c>
      <c r="D2083" s="62">
        <v>2</v>
      </c>
      <c r="E2083" s="62">
        <v>2</v>
      </c>
      <c r="F2083" s="62">
        <v>0</v>
      </c>
      <c r="G2083" s="62">
        <v>0</v>
      </c>
    </row>
    <row r="2084" spans="1:7" s="35" customFormat="1" x14ac:dyDescent="0.25">
      <c r="A2084" s="35" t="s">
        <v>45</v>
      </c>
      <c r="B2084" s="35" t="s">
        <v>6</v>
      </c>
      <c r="C2084" s="35">
        <v>2</v>
      </c>
      <c r="D2084" s="35">
        <v>2</v>
      </c>
      <c r="E2084" s="35">
        <v>0</v>
      </c>
      <c r="F2084" s="35">
        <v>2</v>
      </c>
      <c r="G2084" s="35">
        <v>0</v>
      </c>
    </row>
    <row r="2085" spans="1:7" s="35" customFormat="1" x14ac:dyDescent="0.25">
      <c r="A2085" s="61" t="s">
        <v>45</v>
      </c>
      <c r="B2085" s="61" t="s">
        <v>6</v>
      </c>
      <c r="C2085" s="61">
        <v>15</v>
      </c>
      <c r="D2085" s="61">
        <v>15</v>
      </c>
      <c r="E2085" s="61">
        <v>12</v>
      </c>
      <c r="F2085" s="61">
        <v>3</v>
      </c>
      <c r="G2085" s="61">
        <v>0</v>
      </c>
    </row>
    <row r="2086" spans="1:7" s="35" customFormat="1" x14ac:dyDescent="0.25">
      <c r="A2086" s="63" t="s">
        <v>45</v>
      </c>
      <c r="B2086" s="63" t="s">
        <v>197</v>
      </c>
      <c r="C2086" s="63">
        <v>1</v>
      </c>
      <c r="D2086" s="63">
        <v>0</v>
      </c>
      <c r="E2086" s="63">
        <v>0</v>
      </c>
      <c r="F2086" s="63">
        <v>0</v>
      </c>
      <c r="G2086" s="63">
        <v>0</v>
      </c>
    </row>
    <row r="2087" spans="1:7" s="35" customFormat="1" x14ac:dyDescent="0.25">
      <c r="A2087" s="61" t="s">
        <v>45</v>
      </c>
      <c r="B2087" s="61" t="s">
        <v>197</v>
      </c>
      <c r="C2087" s="61">
        <v>23</v>
      </c>
      <c r="D2087" s="61">
        <v>23</v>
      </c>
      <c r="E2087" s="61">
        <v>22</v>
      </c>
      <c r="F2087" s="61">
        <v>1</v>
      </c>
      <c r="G2087" s="61">
        <v>0</v>
      </c>
    </row>
    <row r="2088" spans="1:7" s="35" customFormat="1" x14ac:dyDescent="0.25">
      <c r="A2088" s="63" t="s">
        <v>45</v>
      </c>
      <c r="B2088" s="63" t="s">
        <v>198</v>
      </c>
      <c r="C2088" s="63">
        <v>5</v>
      </c>
      <c r="D2088" s="63">
        <v>3</v>
      </c>
      <c r="E2088" s="63">
        <v>1</v>
      </c>
      <c r="F2088" s="63">
        <v>2</v>
      </c>
      <c r="G2088" s="63">
        <v>0</v>
      </c>
    </row>
    <row r="2089" spans="1:7" s="35" customFormat="1" x14ac:dyDescent="0.25">
      <c r="A2089" s="61" t="s">
        <v>45</v>
      </c>
      <c r="B2089" s="61" t="s">
        <v>198</v>
      </c>
      <c r="C2089" s="61">
        <v>27</v>
      </c>
      <c r="D2089" s="61">
        <v>23</v>
      </c>
      <c r="E2089" s="61">
        <v>21</v>
      </c>
      <c r="F2089" s="61">
        <v>2</v>
      </c>
      <c r="G2089" s="61">
        <v>0</v>
      </c>
    </row>
    <row r="2090" spans="1:7" s="35" customFormat="1" x14ac:dyDescent="0.25">
      <c r="A2090" s="63" t="s">
        <v>45</v>
      </c>
      <c r="B2090" s="63" t="s">
        <v>196</v>
      </c>
      <c r="C2090" s="63">
        <v>8</v>
      </c>
      <c r="D2090" s="63">
        <v>6</v>
      </c>
      <c r="E2090" s="63">
        <v>4</v>
      </c>
      <c r="F2090" s="63">
        <v>2</v>
      </c>
      <c r="G2090" s="63">
        <v>0</v>
      </c>
    </row>
    <row r="2091" spans="1:7" s="35" customFormat="1" x14ac:dyDescent="0.25">
      <c r="A2091" s="61" t="s">
        <v>45</v>
      </c>
      <c r="B2091" s="61" t="s">
        <v>196</v>
      </c>
      <c r="C2091" s="61">
        <v>53</v>
      </c>
      <c r="D2091" s="61">
        <v>52</v>
      </c>
      <c r="E2091" s="61">
        <v>45</v>
      </c>
      <c r="F2091" s="61">
        <v>7</v>
      </c>
      <c r="G2091" s="61">
        <v>0</v>
      </c>
    </row>
    <row r="2092" spans="1:7" s="35" customFormat="1" x14ac:dyDescent="0.25">
      <c r="A2092" s="61" t="s">
        <v>45</v>
      </c>
      <c r="B2092" s="61" t="s">
        <v>182</v>
      </c>
      <c r="C2092" s="61">
        <v>4</v>
      </c>
      <c r="D2092" s="61">
        <v>4</v>
      </c>
      <c r="E2092" s="61">
        <v>4</v>
      </c>
      <c r="F2092" s="61">
        <v>0</v>
      </c>
      <c r="G2092" s="61">
        <v>0</v>
      </c>
    </row>
    <row r="2093" spans="1:7" s="35" customFormat="1" x14ac:dyDescent="0.25">
      <c r="A2093" s="61" t="s">
        <v>45</v>
      </c>
      <c r="B2093" s="61" t="s">
        <v>10</v>
      </c>
      <c r="C2093" s="61">
        <v>2</v>
      </c>
      <c r="D2093" s="61">
        <v>1</v>
      </c>
      <c r="E2093" s="61">
        <v>0</v>
      </c>
      <c r="F2093" s="61">
        <v>1</v>
      </c>
      <c r="G2093" s="61">
        <v>0</v>
      </c>
    </row>
    <row r="2094" spans="1:7" s="35" customFormat="1" x14ac:dyDescent="0.25">
      <c r="A2094" s="35" t="s">
        <v>45</v>
      </c>
      <c r="B2094" s="35" t="s">
        <v>11</v>
      </c>
      <c r="C2094" s="35">
        <v>1</v>
      </c>
      <c r="D2094" s="35">
        <v>1</v>
      </c>
      <c r="E2094" s="35">
        <v>1</v>
      </c>
      <c r="F2094" s="35">
        <v>0</v>
      </c>
      <c r="G2094" s="35">
        <v>0</v>
      </c>
    </row>
    <row r="2095" spans="1:7" s="35" customFormat="1" x14ac:dyDescent="0.25">
      <c r="A2095" s="61" t="s">
        <v>45</v>
      </c>
      <c r="B2095" s="61" t="s">
        <v>11</v>
      </c>
      <c r="C2095" s="61">
        <v>3</v>
      </c>
      <c r="D2095" s="61">
        <v>3</v>
      </c>
      <c r="E2095" s="61">
        <v>1</v>
      </c>
      <c r="F2095" s="61">
        <v>2</v>
      </c>
      <c r="G2095" s="61">
        <v>0</v>
      </c>
    </row>
    <row r="2096" spans="1:7" s="35" customFormat="1" x14ac:dyDescent="0.25">
      <c r="A2096" s="61" t="s">
        <v>45</v>
      </c>
      <c r="B2096" s="61" t="s">
        <v>12</v>
      </c>
      <c r="C2096" s="61">
        <v>1</v>
      </c>
      <c r="D2096" s="61">
        <v>1</v>
      </c>
      <c r="E2096" s="61">
        <v>1</v>
      </c>
      <c r="F2096" s="61">
        <v>0</v>
      </c>
      <c r="G2096" s="61">
        <v>0</v>
      </c>
    </row>
    <row r="2097" spans="1:7" s="35" customFormat="1" x14ac:dyDescent="0.25">
      <c r="A2097" s="35" t="s">
        <v>45</v>
      </c>
      <c r="B2097" s="35" t="s">
        <v>13</v>
      </c>
      <c r="C2097" s="35">
        <v>7</v>
      </c>
      <c r="D2097" s="35">
        <v>7</v>
      </c>
      <c r="E2097" s="35">
        <v>6</v>
      </c>
      <c r="F2097" s="35">
        <v>1</v>
      </c>
      <c r="G2097" s="35">
        <v>0</v>
      </c>
    </row>
    <row r="2098" spans="1:7" s="35" customFormat="1" x14ac:dyDescent="0.25">
      <c r="A2098" s="61" t="s">
        <v>45</v>
      </c>
      <c r="B2098" s="61" t="s">
        <v>13</v>
      </c>
      <c r="C2098" s="61">
        <v>53</v>
      </c>
      <c r="D2098" s="61">
        <v>53</v>
      </c>
      <c r="E2098" s="61">
        <v>42</v>
      </c>
      <c r="F2098" s="61">
        <v>11</v>
      </c>
      <c r="G2098" s="61">
        <v>0</v>
      </c>
    </row>
    <row r="2099" spans="1:7" s="35" customFormat="1" x14ac:dyDescent="0.25">
      <c r="A2099" s="63" t="s">
        <v>45</v>
      </c>
      <c r="B2099" s="63" t="s">
        <v>15</v>
      </c>
      <c r="C2099" s="63">
        <v>1</v>
      </c>
      <c r="D2099" s="63">
        <v>1</v>
      </c>
      <c r="E2099" s="63">
        <v>1</v>
      </c>
      <c r="F2099" s="63">
        <v>0</v>
      </c>
      <c r="G2099" s="63">
        <v>0</v>
      </c>
    </row>
    <row r="2100" spans="1:7" s="35" customFormat="1" x14ac:dyDescent="0.25">
      <c r="A2100" s="62" t="s">
        <v>45</v>
      </c>
      <c r="B2100" s="62" t="s">
        <v>15</v>
      </c>
      <c r="C2100" s="62">
        <v>11</v>
      </c>
      <c r="D2100" s="62">
        <v>10</v>
      </c>
      <c r="E2100" s="62">
        <v>10</v>
      </c>
      <c r="F2100" s="62">
        <v>0</v>
      </c>
      <c r="G2100" s="62">
        <v>0</v>
      </c>
    </row>
    <row r="2101" spans="1:7" s="35" customFormat="1" x14ac:dyDescent="0.25">
      <c r="A2101" s="62" t="s">
        <v>123</v>
      </c>
      <c r="B2101" s="62" t="s">
        <v>180</v>
      </c>
      <c r="C2101" s="62">
        <v>2</v>
      </c>
      <c r="D2101" s="62">
        <v>0</v>
      </c>
      <c r="E2101" s="62">
        <v>0</v>
      </c>
      <c r="F2101" s="62">
        <v>0</v>
      </c>
      <c r="G2101" s="62">
        <v>0</v>
      </c>
    </row>
    <row r="2102" spans="1:7" s="35" customFormat="1" x14ac:dyDescent="0.25">
      <c r="A2102" s="63" t="s">
        <v>123</v>
      </c>
      <c r="B2102" s="63" t="s">
        <v>181</v>
      </c>
      <c r="C2102" s="63">
        <v>1</v>
      </c>
      <c r="D2102" s="63">
        <v>0</v>
      </c>
      <c r="E2102" s="63">
        <v>0</v>
      </c>
      <c r="F2102" s="63">
        <v>0</v>
      </c>
      <c r="G2102" s="63">
        <v>0</v>
      </c>
    </row>
    <row r="2103" spans="1:7" s="35" customFormat="1" x14ac:dyDescent="0.25">
      <c r="A2103" s="35" t="s">
        <v>123</v>
      </c>
      <c r="B2103" s="35" t="s">
        <v>6</v>
      </c>
      <c r="C2103" s="35">
        <v>2</v>
      </c>
      <c r="D2103" s="35">
        <v>2</v>
      </c>
      <c r="E2103" s="35">
        <v>2</v>
      </c>
      <c r="F2103" s="35">
        <v>0</v>
      </c>
      <c r="G2103" s="35">
        <v>0</v>
      </c>
    </row>
    <row r="2104" spans="1:7" s="35" customFormat="1" x14ac:dyDescent="0.25">
      <c r="A2104" s="61" t="s">
        <v>123</v>
      </c>
      <c r="B2104" s="61" t="s">
        <v>6</v>
      </c>
      <c r="C2104" s="61">
        <v>11</v>
      </c>
      <c r="D2104" s="61">
        <v>11</v>
      </c>
      <c r="E2104" s="61">
        <v>11</v>
      </c>
      <c r="F2104" s="61">
        <v>0</v>
      </c>
      <c r="G2104" s="61">
        <v>0</v>
      </c>
    </row>
    <row r="2105" spans="1:7" s="35" customFormat="1" x14ac:dyDescent="0.25">
      <c r="A2105" s="63" t="s">
        <v>123</v>
      </c>
      <c r="B2105" s="63" t="s">
        <v>197</v>
      </c>
      <c r="C2105" s="63">
        <v>4</v>
      </c>
      <c r="D2105" s="63">
        <v>3</v>
      </c>
      <c r="E2105" s="63">
        <v>3</v>
      </c>
      <c r="F2105" s="63">
        <v>0</v>
      </c>
      <c r="G2105" s="63">
        <v>0</v>
      </c>
    </row>
    <row r="2106" spans="1:7" s="35" customFormat="1" x14ac:dyDescent="0.25">
      <c r="A2106" s="61" t="s">
        <v>123</v>
      </c>
      <c r="B2106" s="61" t="s">
        <v>197</v>
      </c>
      <c r="C2106" s="61">
        <v>26</v>
      </c>
      <c r="D2106" s="61">
        <v>25</v>
      </c>
      <c r="E2106" s="61">
        <v>22</v>
      </c>
      <c r="F2106" s="61">
        <v>3</v>
      </c>
      <c r="G2106" s="61">
        <v>0</v>
      </c>
    </row>
    <row r="2107" spans="1:7" s="35" customFormat="1" x14ac:dyDescent="0.25">
      <c r="A2107" s="63" t="s">
        <v>123</v>
      </c>
      <c r="B2107" s="63" t="s">
        <v>198</v>
      </c>
      <c r="C2107" s="63">
        <v>8</v>
      </c>
      <c r="D2107" s="63">
        <v>5</v>
      </c>
      <c r="E2107" s="63">
        <v>4</v>
      </c>
      <c r="F2107" s="63">
        <v>1</v>
      </c>
      <c r="G2107" s="63">
        <v>0</v>
      </c>
    </row>
    <row r="2108" spans="1:7" s="35" customFormat="1" x14ac:dyDescent="0.25">
      <c r="A2108" s="61" t="s">
        <v>123</v>
      </c>
      <c r="B2108" s="61" t="s">
        <v>198</v>
      </c>
      <c r="C2108" s="61">
        <v>45</v>
      </c>
      <c r="D2108" s="61">
        <v>44</v>
      </c>
      <c r="E2108" s="61">
        <v>40</v>
      </c>
      <c r="F2108" s="61">
        <v>4</v>
      </c>
      <c r="G2108" s="61">
        <v>0</v>
      </c>
    </row>
    <row r="2109" spans="1:7" s="35" customFormat="1" x14ac:dyDescent="0.25">
      <c r="A2109" s="63" t="s">
        <v>123</v>
      </c>
      <c r="B2109" s="63" t="s">
        <v>196</v>
      </c>
      <c r="C2109" s="63">
        <v>1</v>
      </c>
      <c r="D2109" s="63">
        <v>1</v>
      </c>
      <c r="E2109" s="63">
        <v>1</v>
      </c>
      <c r="F2109" s="63">
        <v>0</v>
      </c>
      <c r="G2109" s="63">
        <v>0</v>
      </c>
    </row>
    <row r="2110" spans="1:7" s="35" customFormat="1" x14ac:dyDescent="0.25">
      <c r="A2110" s="61" t="s">
        <v>123</v>
      </c>
      <c r="B2110" s="61" t="s">
        <v>196</v>
      </c>
      <c r="C2110" s="61">
        <v>9</v>
      </c>
      <c r="D2110" s="61">
        <v>9</v>
      </c>
      <c r="E2110" s="61">
        <v>6</v>
      </c>
      <c r="F2110" s="61">
        <v>3</v>
      </c>
      <c r="G2110" s="61">
        <v>0</v>
      </c>
    </row>
    <row r="2111" spans="1:7" s="35" customFormat="1" x14ac:dyDescent="0.25">
      <c r="A2111" s="35" t="s">
        <v>123</v>
      </c>
      <c r="B2111" s="35" t="s">
        <v>182</v>
      </c>
      <c r="C2111" s="35">
        <v>1</v>
      </c>
      <c r="D2111" s="35">
        <v>1</v>
      </c>
      <c r="E2111" s="35">
        <v>1</v>
      </c>
      <c r="F2111" s="35">
        <v>0</v>
      </c>
      <c r="G2111" s="35">
        <v>0</v>
      </c>
    </row>
    <row r="2112" spans="1:7" s="35" customFormat="1" x14ac:dyDescent="0.25">
      <c r="A2112" s="61" t="s">
        <v>123</v>
      </c>
      <c r="B2112" s="61" t="s">
        <v>182</v>
      </c>
      <c r="C2112" s="61">
        <v>13</v>
      </c>
      <c r="D2112" s="61">
        <v>13</v>
      </c>
      <c r="E2112" s="61">
        <v>13</v>
      </c>
      <c r="F2112" s="61">
        <v>0</v>
      </c>
      <c r="G2112" s="61">
        <v>0</v>
      </c>
    </row>
    <row r="2113" spans="1:7" s="35" customFormat="1" x14ac:dyDescent="0.25">
      <c r="A2113" s="35" t="s">
        <v>123</v>
      </c>
      <c r="B2113" s="35" t="s">
        <v>13</v>
      </c>
      <c r="C2113" s="35">
        <v>1</v>
      </c>
      <c r="D2113" s="35">
        <v>1</v>
      </c>
      <c r="E2113" s="35">
        <v>1</v>
      </c>
      <c r="F2113" s="35">
        <v>0</v>
      </c>
      <c r="G2113" s="35">
        <v>0</v>
      </c>
    </row>
    <row r="2114" spans="1:7" s="35" customFormat="1" x14ac:dyDescent="0.25">
      <c r="A2114" s="61" t="s">
        <v>123</v>
      </c>
      <c r="B2114" s="61" t="s">
        <v>13</v>
      </c>
      <c r="C2114" s="61">
        <v>21</v>
      </c>
      <c r="D2114" s="61">
        <v>21</v>
      </c>
      <c r="E2114" s="61">
        <v>18</v>
      </c>
      <c r="F2114" s="61">
        <v>3</v>
      </c>
      <c r="G2114" s="61">
        <v>0</v>
      </c>
    </row>
    <row r="2115" spans="1:7" s="35" customFormat="1" x14ac:dyDescent="0.25">
      <c r="A2115" s="63" t="s">
        <v>123</v>
      </c>
      <c r="B2115" s="63" t="s">
        <v>15</v>
      </c>
      <c r="C2115" s="63">
        <v>3</v>
      </c>
      <c r="D2115" s="63">
        <v>1</v>
      </c>
      <c r="E2115" s="63">
        <v>1</v>
      </c>
      <c r="F2115" s="63">
        <v>0</v>
      </c>
      <c r="G2115" s="63">
        <v>0</v>
      </c>
    </row>
    <row r="2116" spans="1:7" s="35" customFormat="1" x14ac:dyDescent="0.25">
      <c r="A2116" s="62" t="s">
        <v>123</v>
      </c>
      <c r="B2116" s="62" t="s">
        <v>15</v>
      </c>
      <c r="C2116" s="62">
        <v>2</v>
      </c>
      <c r="D2116" s="62">
        <v>0</v>
      </c>
      <c r="E2116" s="62">
        <v>0</v>
      </c>
      <c r="F2116" s="62">
        <v>0</v>
      </c>
      <c r="G2116" s="62">
        <v>0</v>
      </c>
    </row>
    <row r="2117" spans="1:7" s="35" customFormat="1" x14ac:dyDescent="0.25">
      <c r="A2117" s="62" t="s">
        <v>142</v>
      </c>
      <c r="B2117" s="62" t="s">
        <v>1</v>
      </c>
      <c r="C2117" s="62">
        <v>1</v>
      </c>
      <c r="D2117" s="62">
        <v>0</v>
      </c>
      <c r="E2117" s="62">
        <v>0</v>
      </c>
      <c r="F2117" s="62">
        <v>0</v>
      </c>
      <c r="G2117" s="62">
        <v>0</v>
      </c>
    </row>
    <row r="2118" spans="1:7" s="35" customFormat="1" x14ac:dyDescent="0.25">
      <c r="A2118" s="61" t="s">
        <v>142</v>
      </c>
      <c r="B2118" s="61" t="s">
        <v>6</v>
      </c>
      <c r="C2118" s="61">
        <v>2</v>
      </c>
      <c r="D2118" s="61">
        <v>2</v>
      </c>
      <c r="E2118" s="61">
        <v>2</v>
      </c>
      <c r="F2118" s="61">
        <v>0</v>
      </c>
      <c r="G2118" s="61">
        <v>0</v>
      </c>
    </row>
    <row r="2119" spans="1:7" s="35" customFormat="1" x14ac:dyDescent="0.25">
      <c r="A2119" s="63" t="s">
        <v>142</v>
      </c>
      <c r="B2119" s="63" t="s">
        <v>197</v>
      </c>
      <c r="C2119" s="63">
        <v>1</v>
      </c>
      <c r="D2119" s="63">
        <v>1</v>
      </c>
      <c r="E2119" s="63">
        <v>1</v>
      </c>
      <c r="F2119" s="63">
        <v>0</v>
      </c>
      <c r="G2119" s="63">
        <v>0</v>
      </c>
    </row>
    <row r="2120" spans="1:7" s="35" customFormat="1" x14ac:dyDescent="0.25">
      <c r="A2120" s="61" t="s">
        <v>142</v>
      </c>
      <c r="B2120" s="61" t="s">
        <v>197</v>
      </c>
      <c r="C2120" s="61">
        <v>11</v>
      </c>
      <c r="D2120" s="61">
        <v>11</v>
      </c>
      <c r="E2120" s="61">
        <v>11</v>
      </c>
      <c r="F2120" s="61">
        <v>0</v>
      </c>
      <c r="G2120" s="61">
        <v>0</v>
      </c>
    </row>
    <row r="2121" spans="1:7" s="35" customFormat="1" x14ac:dyDescent="0.25">
      <c r="A2121" s="61" t="s">
        <v>142</v>
      </c>
      <c r="B2121" s="61" t="s">
        <v>198</v>
      </c>
      <c r="C2121" s="61">
        <v>15</v>
      </c>
      <c r="D2121" s="61">
        <v>15</v>
      </c>
      <c r="E2121" s="61">
        <v>13</v>
      </c>
      <c r="F2121" s="61">
        <v>2</v>
      </c>
      <c r="G2121" s="61">
        <v>0</v>
      </c>
    </row>
    <row r="2122" spans="1:7" s="35" customFormat="1" x14ac:dyDescent="0.25">
      <c r="A2122" s="63" t="s">
        <v>142</v>
      </c>
      <c r="B2122" s="63" t="s">
        <v>196</v>
      </c>
      <c r="C2122" s="63">
        <v>1</v>
      </c>
      <c r="D2122" s="63">
        <v>1</v>
      </c>
      <c r="E2122" s="63">
        <v>1</v>
      </c>
      <c r="F2122" s="63">
        <v>0</v>
      </c>
      <c r="G2122" s="63">
        <v>0</v>
      </c>
    </row>
    <row r="2123" spans="1:7" s="35" customFormat="1" x14ac:dyDescent="0.25">
      <c r="A2123" s="61" t="s">
        <v>142</v>
      </c>
      <c r="B2123" s="61" t="s">
        <v>196</v>
      </c>
      <c r="C2123" s="61">
        <v>10</v>
      </c>
      <c r="D2123" s="61">
        <v>10</v>
      </c>
      <c r="E2123" s="61">
        <v>9</v>
      </c>
      <c r="F2123" s="61">
        <v>1</v>
      </c>
      <c r="G2123" s="61">
        <v>0</v>
      </c>
    </row>
    <row r="2124" spans="1:7" s="35" customFormat="1" x14ac:dyDescent="0.25">
      <c r="A2124" s="61" t="s">
        <v>142</v>
      </c>
      <c r="B2124" s="61" t="s">
        <v>182</v>
      </c>
      <c r="C2124" s="61">
        <v>6</v>
      </c>
      <c r="D2124" s="61">
        <v>6</v>
      </c>
      <c r="E2124" s="61">
        <v>6</v>
      </c>
      <c r="F2124" s="61">
        <v>0</v>
      </c>
      <c r="G2124" s="61">
        <v>0</v>
      </c>
    </row>
    <row r="2125" spans="1:7" s="35" customFormat="1" x14ac:dyDescent="0.25">
      <c r="A2125" s="61" t="s">
        <v>142</v>
      </c>
      <c r="B2125" s="61" t="s">
        <v>11</v>
      </c>
      <c r="C2125" s="61">
        <v>3</v>
      </c>
      <c r="D2125" s="61">
        <v>3</v>
      </c>
      <c r="E2125" s="61">
        <v>3</v>
      </c>
      <c r="F2125" s="61">
        <v>0</v>
      </c>
      <c r="G2125" s="61">
        <v>0</v>
      </c>
    </row>
    <row r="2126" spans="1:7" s="35" customFormat="1" x14ac:dyDescent="0.25">
      <c r="A2126" s="35" t="s">
        <v>142</v>
      </c>
      <c r="B2126" s="35" t="s">
        <v>12</v>
      </c>
      <c r="C2126" s="35">
        <v>1</v>
      </c>
      <c r="D2126" s="35">
        <v>0</v>
      </c>
      <c r="E2126" s="35">
        <v>0</v>
      </c>
      <c r="F2126" s="35">
        <v>0</v>
      </c>
      <c r="G2126" s="35">
        <v>0</v>
      </c>
    </row>
    <row r="2127" spans="1:7" s="35" customFormat="1" x14ac:dyDescent="0.25">
      <c r="A2127" s="61" t="s">
        <v>142</v>
      </c>
      <c r="B2127" s="61" t="s">
        <v>12</v>
      </c>
      <c r="C2127" s="61">
        <v>1</v>
      </c>
      <c r="D2127" s="61">
        <v>1</v>
      </c>
      <c r="E2127" s="61">
        <v>1</v>
      </c>
      <c r="F2127" s="61">
        <v>0</v>
      </c>
      <c r="G2127" s="61">
        <v>0</v>
      </c>
    </row>
    <row r="2128" spans="1:7" s="35" customFormat="1" x14ac:dyDescent="0.25">
      <c r="A2128" s="61" t="s">
        <v>142</v>
      </c>
      <c r="B2128" s="61" t="s">
        <v>13</v>
      </c>
      <c r="C2128" s="61">
        <v>10</v>
      </c>
      <c r="D2128" s="61">
        <v>10</v>
      </c>
      <c r="E2128" s="61">
        <v>10</v>
      </c>
      <c r="F2128" s="61">
        <v>0</v>
      </c>
      <c r="G2128" s="61">
        <v>0</v>
      </c>
    </row>
    <row r="2129" spans="1:7" s="35" customFormat="1" x14ac:dyDescent="0.25">
      <c r="A2129" s="62" t="s">
        <v>124</v>
      </c>
      <c r="B2129" s="62" t="s">
        <v>1</v>
      </c>
      <c r="C2129" s="62">
        <v>5</v>
      </c>
      <c r="D2129" s="62">
        <v>5</v>
      </c>
      <c r="E2129" s="62">
        <v>5</v>
      </c>
      <c r="F2129" s="62">
        <v>0</v>
      </c>
      <c r="G2129" s="62">
        <v>0</v>
      </c>
    </row>
    <row r="2130" spans="1:7" s="35" customFormat="1" x14ac:dyDescent="0.25">
      <c r="A2130" s="35" t="s">
        <v>124</v>
      </c>
      <c r="B2130" s="35" t="s">
        <v>6</v>
      </c>
      <c r="C2130" s="35">
        <v>4</v>
      </c>
      <c r="D2130" s="35">
        <v>3</v>
      </c>
      <c r="E2130" s="35">
        <v>2</v>
      </c>
      <c r="F2130" s="35">
        <v>1</v>
      </c>
      <c r="G2130" s="35">
        <v>0</v>
      </c>
    </row>
    <row r="2131" spans="1:7" s="35" customFormat="1" x14ac:dyDescent="0.25">
      <c r="A2131" s="61" t="s">
        <v>124</v>
      </c>
      <c r="B2131" s="61" t="s">
        <v>6</v>
      </c>
      <c r="C2131" s="61">
        <v>15</v>
      </c>
      <c r="D2131" s="61">
        <v>14</v>
      </c>
      <c r="E2131" s="61">
        <v>10</v>
      </c>
      <c r="F2131" s="61">
        <v>4</v>
      </c>
      <c r="G2131" s="61">
        <v>0</v>
      </c>
    </row>
    <row r="2132" spans="1:7" s="35" customFormat="1" x14ac:dyDescent="0.25">
      <c r="A2132" s="61" t="s">
        <v>124</v>
      </c>
      <c r="B2132" s="61" t="s">
        <v>197</v>
      </c>
      <c r="C2132" s="61">
        <v>33</v>
      </c>
      <c r="D2132" s="61">
        <v>33</v>
      </c>
      <c r="E2132" s="61">
        <v>23</v>
      </c>
      <c r="F2132" s="61">
        <v>10</v>
      </c>
      <c r="G2132" s="61">
        <v>0</v>
      </c>
    </row>
    <row r="2133" spans="1:7" s="35" customFormat="1" x14ac:dyDescent="0.25">
      <c r="A2133" s="63" t="s">
        <v>124</v>
      </c>
      <c r="B2133" s="63" t="s">
        <v>198</v>
      </c>
      <c r="C2133" s="63">
        <v>6</v>
      </c>
      <c r="D2133" s="63">
        <v>4</v>
      </c>
      <c r="E2133" s="63">
        <v>2</v>
      </c>
      <c r="F2133" s="63">
        <v>2</v>
      </c>
      <c r="G2133" s="63">
        <v>0</v>
      </c>
    </row>
    <row r="2134" spans="1:7" s="35" customFormat="1" x14ac:dyDescent="0.25">
      <c r="A2134" s="61" t="s">
        <v>124</v>
      </c>
      <c r="B2134" s="61" t="s">
        <v>198</v>
      </c>
      <c r="C2134" s="61">
        <v>59</v>
      </c>
      <c r="D2134" s="61">
        <v>59</v>
      </c>
      <c r="E2134" s="61">
        <v>50</v>
      </c>
      <c r="F2134" s="61">
        <v>9</v>
      </c>
      <c r="G2134" s="61">
        <v>0</v>
      </c>
    </row>
    <row r="2135" spans="1:7" s="35" customFormat="1" x14ac:dyDescent="0.25">
      <c r="A2135" s="63" t="s">
        <v>124</v>
      </c>
      <c r="B2135" s="63" t="s">
        <v>196</v>
      </c>
      <c r="C2135" s="63">
        <v>10</v>
      </c>
      <c r="D2135" s="63">
        <v>9</v>
      </c>
      <c r="E2135" s="63">
        <v>7</v>
      </c>
      <c r="F2135" s="63">
        <v>2</v>
      </c>
      <c r="G2135" s="63">
        <v>0</v>
      </c>
    </row>
    <row r="2136" spans="1:7" s="35" customFormat="1" x14ac:dyDescent="0.25">
      <c r="A2136" s="61" t="s">
        <v>124</v>
      </c>
      <c r="B2136" s="61" t="s">
        <v>196</v>
      </c>
      <c r="C2136" s="61">
        <v>91</v>
      </c>
      <c r="D2136" s="61">
        <v>91</v>
      </c>
      <c r="E2136" s="61">
        <v>71</v>
      </c>
      <c r="F2136" s="61">
        <v>20</v>
      </c>
      <c r="G2136" s="61">
        <v>0</v>
      </c>
    </row>
    <row r="2137" spans="1:7" s="35" customFormat="1" x14ac:dyDescent="0.25">
      <c r="A2137" s="35" t="s">
        <v>124</v>
      </c>
      <c r="B2137" s="35" t="s">
        <v>182</v>
      </c>
      <c r="C2137" s="35">
        <v>1</v>
      </c>
      <c r="D2137" s="35">
        <v>1</v>
      </c>
      <c r="E2137" s="35">
        <v>1</v>
      </c>
      <c r="F2137" s="35">
        <v>0</v>
      </c>
      <c r="G2137" s="35">
        <v>0</v>
      </c>
    </row>
    <row r="2138" spans="1:7" s="35" customFormat="1" x14ac:dyDescent="0.25">
      <c r="A2138" s="61" t="s">
        <v>124</v>
      </c>
      <c r="B2138" s="61" t="s">
        <v>182</v>
      </c>
      <c r="C2138" s="61">
        <v>12</v>
      </c>
      <c r="D2138" s="61">
        <v>12</v>
      </c>
      <c r="E2138" s="61">
        <v>12</v>
      </c>
      <c r="F2138" s="61">
        <v>0</v>
      </c>
      <c r="G2138" s="61">
        <v>0</v>
      </c>
    </row>
    <row r="2139" spans="1:7" s="35" customFormat="1" x14ac:dyDescent="0.25">
      <c r="A2139" s="61" t="s">
        <v>124</v>
      </c>
      <c r="B2139" s="61" t="s">
        <v>10</v>
      </c>
      <c r="C2139" s="61">
        <v>1</v>
      </c>
      <c r="D2139" s="61">
        <v>0</v>
      </c>
      <c r="E2139" s="61">
        <v>0</v>
      </c>
      <c r="F2139" s="61">
        <v>0</v>
      </c>
      <c r="G2139" s="61">
        <v>0</v>
      </c>
    </row>
    <row r="2140" spans="1:7" s="35" customFormat="1" x14ac:dyDescent="0.25">
      <c r="A2140" s="35" t="s">
        <v>124</v>
      </c>
      <c r="B2140" s="35" t="s">
        <v>11</v>
      </c>
      <c r="C2140" s="35">
        <v>1</v>
      </c>
      <c r="D2140" s="35">
        <v>1</v>
      </c>
      <c r="E2140" s="35">
        <v>1</v>
      </c>
      <c r="F2140" s="35">
        <v>0</v>
      </c>
      <c r="G2140" s="35">
        <v>0</v>
      </c>
    </row>
    <row r="2141" spans="1:7" s="35" customFormat="1" x14ac:dyDescent="0.25">
      <c r="A2141" s="61" t="s">
        <v>124</v>
      </c>
      <c r="B2141" s="61" t="s">
        <v>11</v>
      </c>
      <c r="C2141" s="61">
        <v>13</v>
      </c>
      <c r="D2141" s="61">
        <v>13</v>
      </c>
      <c r="E2141" s="61">
        <v>7</v>
      </c>
      <c r="F2141" s="61">
        <v>6</v>
      </c>
      <c r="G2141" s="61">
        <v>0</v>
      </c>
    </row>
    <row r="2142" spans="1:7" s="35" customFormat="1" x14ac:dyDescent="0.25">
      <c r="A2142" s="35" t="s">
        <v>124</v>
      </c>
      <c r="B2142" s="35" t="s">
        <v>12</v>
      </c>
      <c r="C2142" s="35">
        <v>1</v>
      </c>
      <c r="D2142" s="35">
        <v>1</v>
      </c>
      <c r="E2142" s="35">
        <v>1</v>
      </c>
      <c r="F2142" s="35">
        <v>0</v>
      </c>
      <c r="G2142" s="35">
        <v>0</v>
      </c>
    </row>
    <row r="2143" spans="1:7" s="35" customFormat="1" x14ac:dyDescent="0.25">
      <c r="A2143" s="61" t="s">
        <v>124</v>
      </c>
      <c r="B2143" s="61" t="s">
        <v>12</v>
      </c>
      <c r="C2143" s="61">
        <v>4</v>
      </c>
      <c r="D2143" s="61">
        <v>4</v>
      </c>
      <c r="E2143" s="61">
        <v>3</v>
      </c>
      <c r="F2143" s="61">
        <v>1</v>
      </c>
      <c r="G2143" s="61">
        <v>0</v>
      </c>
    </row>
    <row r="2144" spans="1:7" s="35" customFormat="1" x14ac:dyDescent="0.25">
      <c r="A2144" s="35" t="s">
        <v>124</v>
      </c>
      <c r="B2144" s="35" t="s">
        <v>13</v>
      </c>
      <c r="C2144" s="35">
        <v>1</v>
      </c>
      <c r="D2144" s="35">
        <v>1</v>
      </c>
      <c r="E2144" s="35">
        <v>1</v>
      </c>
      <c r="F2144" s="35">
        <v>0</v>
      </c>
      <c r="G2144" s="35">
        <v>0</v>
      </c>
    </row>
    <row r="2145" spans="1:7" s="35" customFormat="1" x14ac:dyDescent="0.25">
      <c r="A2145" s="61" t="s">
        <v>124</v>
      </c>
      <c r="B2145" s="61" t="s">
        <v>13</v>
      </c>
      <c r="C2145" s="61">
        <v>49</v>
      </c>
      <c r="D2145" s="61">
        <v>49</v>
      </c>
      <c r="E2145" s="61">
        <v>41</v>
      </c>
      <c r="F2145" s="61">
        <v>8</v>
      </c>
      <c r="G2145" s="61">
        <v>0</v>
      </c>
    </row>
    <row r="2146" spans="1:7" s="35" customFormat="1" x14ac:dyDescent="0.25">
      <c r="A2146" s="63" t="s">
        <v>124</v>
      </c>
      <c r="B2146" s="63" t="s">
        <v>15</v>
      </c>
      <c r="C2146" s="63">
        <v>4</v>
      </c>
      <c r="D2146" s="63">
        <v>3</v>
      </c>
      <c r="E2146" s="63">
        <v>3</v>
      </c>
      <c r="F2146" s="63">
        <v>0</v>
      </c>
      <c r="G2146" s="63">
        <v>0</v>
      </c>
    </row>
    <row r="2147" spans="1:7" s="35" customFormat="1" x14ac:dyDescent="0.25">
      <c r="A2147" s="62" t="s">
        <v>124</v>
      </c>
      <c r="B2147" s="62" t="s">
        <v>15</v>
      </c>
      <c r="C2147" s="62">
        <v>4</v>
      </c>
      <c r="D2147" s="62">
        <v>4</v>
      </c>
      <c r="E2147" s="62">
        <v>4</v>
      </c>
      <c r="F2147" s="62">
        <v>0</v>
      </c>
      <c r="G2147" s="62">
        <v>0</v>
      </c>
    </row>
    <row r="2148" spans="1:7" s="35" customFormat="1" x14ac:dyDescent="0.25">
      <c r="A2148" s="61" t="s">
        <v>125</v>
      </c>
      <c r="B2148" s="61" t="s">
        <v>6</v>
      </c>
      <c r="C2148" s="61">
        <v>26</v>
      </c>
      <c r="D2148" s="61">
        <v>26</v>
      </c>
      <c r="E2148" s="61">
        <v>25</v>
      </c>
      <c r="F2148" s="61">
        <v>1</v>
      </c>
      <c r="G2148" s="61">
        <v>0</v>
      </c>
    </row>
    <row r="2149" spans="1:7" s="35" customFormat="1" x14ac:dyDescent="0.25">
      <c r="A2149" s="63" t="s">
        <v>125</v>
      </c>
      <c r="B2149" s="63" t="s">
        <v>197</v>
      </c>
      <c r="C2149" s="63">
        <v>7</v>
      </c>
      <c r="D2149" s="63">
        <v>7</v>
      </c>
      <c r="E2149" s="63">
        <v>7</v>
      </c>
      <c r="F2149" s="63">
        <v>0</v>
      </c>
      <c r="G2149" s="63">
        <v>0</v>
      </c>
    </row>
    <row r="2150" spans="1:7" s="35" customFormat="1" x14ac:dyDescent="0.25">
      <c r="A2150" s="61" t="s">
        <v>125</v>
      </c>
      <c r="B2150" s="61" t="s">
        <v>197</v>
      </c>
      <c r="C2150" s="61">
        <v>45</v>
      </c>
      <c r="D2150" s="61">
        <v>44</v>
      </c>
      <c r="E2150" s="61">
        <v>43</v>
      </c>
      <c r="F2150" s="61">
        <v>1</v>
      </c>
      <c r="G2150" s="61">
        <v>1</v>
      </c>
    </row>
    <row r="2151" spans="1:7" s="35" customFormat="1" x14ac:dyDescent="0.25">
      <c r="A2151" s="63" t="s">
        <v>125</v>
      </c>
      <c r="B2151" s="63" t="s">
        <v>198</v>
      </c>
      <c r="C2151" s="63">
        <v>7</v>
      </c>
      <c r="D2151" s="63">
        <v>5</v>
      </c>
      <c r="E2151" s="63">
        <v>4</v>
      </c>
      <c r="F2151" s="63">
        <v>1</v>
      </c>
      <c r="G2151" s="63">
        <v>0</v>
      </c>
    </row>
    <row r="2152" spans="1:7" s="35" customFormat="1" x14ac:dyDescent="0.25">
      <c r="A2152" s="61" t="s">
        <v>125</v>
      </c>
      <c r="B2152" s="61" t="s">
        <v>198</v>
      </c>
      <c r="C2152" s="61">
        <v>66</v>
      </c>
      <c r="D2152" s="61">
        <v>64</v>
      </c>
      <c r="E2152" s="61">
        <v>54</v>
      </c>
      <c r="F2152" s="61">
        <v>10</v>
      </c>
      <c r="G2152" s="61">
        <v>0</v>
      </c>
    </row>
    <row r="2153" spans="1:7" s="35" customFormat="1" x14ac:dyDescent="0.25">
      <c r="A2153" s="63" t="s">
        <v>125</v>
      </c>
      <c r="B2153" s="63" t="s">
        <v>196</v>
      </c>
      <c r="C2153" s="63">
        <v>4</v>
      </c>
      <c r="D2153" s="63">
        <v>4</v>
      </c>
      <c r="E2153" s="63">
        <v>3</v>
      </c>
      <c r="F2153" s="63">
        <v>1</v>
      </c>
      <c r="G2153" s="63">
        <v>0</v>
      </c>
    </row>
    <row r="2154" spans="1:7" s="35" customFormat="1" x14ac:dyDescent="0.25">
      <c r="A2154" s="61" t="s">
        <v>125</v>
      </c>
      <c r="B2154" s="61" t="s">
        <v>196</v>
      </c>
      <c r="C2154" s="61">
        <v>14</v>
      </c>
      <c r="D2154" s="61">
        <v>12</v>
      </c>
      <c r="E2154" s="61">
        <v>12</v>
      </c>
      <c r="F2154" s="61">
        <v>0</v>
      </c>
      <c r="G2154" s="61">
        <v>0</v>
      </c>
    </row>
    <row r="2155" spans="1:7" s="35" customFormat="1" x14ac:dyDescent="0.25">
      <c r="A2155" s="35" t="s">
        <v>125</v>
      </c>
      <c r="B2155" s="35" t="s">
        <v>182</v>
      </c>
      <c r="C2155" s="35">
        <v>2</v>
      </c>
      <c r="D2155" s="35">
        <v>2</v>
      </c>
      <c r="E2155" s="35">
        <v>2</v>
      </c>
      <c r="F2155" s="35">
        <v>0</v>
      </c>
      <c r="G2155" s="35">
        <v>0</v>
      </c>
    </row>
    <row r="2156" spans="1:7" s="35" customFormat="1" x14ac:dyDescent="0.25">
      <c r="A2156" s="61" t="s">
        <v>125</v>
      </c>
      <c r="B2156" s="61" t="s">
        <v>182</v>
      </c>
      <c r="C2156" s="61">
        <v>24</v>
      </c>
      <c r="D2156" s="61">
        <v>24</v>
      </c>
      <c r="E2156" s="61">
        <v>24</v>
      </c>
      <c r="F2156" s="61">
        <v>0</v>
      </c>
      <c r="G2156" s="61">
        <v>0</v>
      </c>
    </row>
    <row r="2157" spans="1:7" s="35" customFormat="1" x14ac:dyDescent="0.25">
      <c r="A2157" s="35" t="s">
        <v>125</v>
      </c>
      <c r="B2157" s="35" t="s">
        <v>10</v>
      </c>
      <c r="C2157" s="35">
        <v>6</v>
      </c>
      <c r="D2157" s="35">
        <v>1</v>
      </c>
      <c r="E2157" s="35">
        <v>1</v>
      </c>
      <c r="F2157" s="35">
        <v>0</v>
      </c>
      <c r="G2157" s="35">
        <v>0</v>
      </c>
    </row>
    <row r="2158" spans="1:7" s="35" customFormat="1" x14ac:dyDescent="0.25">
      <c r="A2158" s="61" t="s">
        <v>125</v>
      </c>
      <c r="B2158" s="61" t="s">
        <v>10</v>
      </c>
      <c r="C2158" s="61">
        <v>5</v>
      </c>
      <c r="D2158" s="61">
        <v>5</v>
      </c>
      <c r="E2158" s="61">
        <v>4</v>
      </c>
      <c r="F2158" s="61">
        <v>1</v>
      </c>
      <c r="G2158" s="61">
        <v>0</v>
      </c>
    </row>
    <row r="2159" spans="1:7" s="35" customFormat="1" x14ac:dyDescent="0.25">
      <c r="A2159" s="61" t="s">
        <v>125</v>
      </c>
      <c r="B2159" s="61" t="s">
        <v>11</v>
      </c>
      <c r="C2159" s="61">
        <v>19</v>
      </c>
      <c r="D2159" s="61">
        <v>19</v>
      </c>
      <c r="E2159" s="61">
        <v>16</v>
      </c>
      <c r="F2159" s="61">
        <v>3</v>
      </c>
      <c r="G2159" s="61">
        <v>0</v>
      </c>
    </row>
    <row r="2160" spans="1:7" s="35" customFormat="1" x14ac:dyDescent="0.25">
      <c r="A2160" s="61" t="s">
        <v>125</v>
      </c>
      <c r="B2160" s="61" t="s">
        <v>12</v>
      </c>
      <c r="C2160" s="61">
        <v>4</v>
      </c>
      <c r="D2160" s="61">
        <v>4</v>
      </c>
      <c r="E2160" s="61">
        <v>4</v>
      </c>
      <c r="F2160" s="61">
        <v>0</v>
      </c>
      <c r="G2160" s="61">
        <v>0</v>
      </c>
    </row>
    <row r="2161" spans="1:7" s="35" customFormat="1" x14ac:dyDescent="0.25">
      <c r="A2161" s="35" t="s">
        <v>125</v>
      </c>
      <c r="B2161" s="35" t="s">
        <v>13</v>
      </c>
      <c r="C2161" s="35">
        <v>1</v>
      </c>
      <c r="D2161" s="35">
        <v>1</v>
      </c>
      <c r="E2161" s="35">
        <v>1</v>
      </c>
      <c r="F2161" s="35">
        <v>0</v>
      </c>
      <c r="G2161" s="35">
        <v>0</v>
      </c>
    </row>
    <row r="2162" spans="1:7" s="35" customFormat="1" x14ac:dyDescent="0.25">
      <c r="A2162" s="61" t="s">
        <v>125</v>
      </c>
      <c r="B2162" s="61" t="s">
        <v>13</v>
      </c>
      <c r="C2162" s="61">
        <v>45</v>
      </c>
      <c r="D2162" s="61">
        <v>45</v>
      </c>
      <c r="E2162" s="61">
        <v>40</v>
      </c>
      <c r="F2162" s="61">
        <v>5</v>
      </c>
      <c r="G2162" s="61">
        <v>0</v>
      </c>
    </row>
    <row r="2163" spans="1:7" s="35" customFormat="1" x14ac:dyDescent="0.25">
      <c r="A2163" s="63" t="s">
        <v>125</v>
      </c>
      <c r="B2163" s="63" t="s">
        <v>15</v>
      </c>
      <c r="C2163" s="63">
        <v>1</v>
      </c>
      <c r="D2163" s="63">
        <v>0</v>
      </c>
      <c r="E2163" s="63">
        <v>0</v>
      </c>
      <c r="F2163" s="63">
        <v>0</v>
      </c>
      <c r="G2163" s="63">
        <v>0</v>
      </c>
    </row>
    <row r="2164" spans="1:7" s="35" customFormat="1" x14ac:dyDescent="0.25">
      <c r="A2164" s="62" t="s">
        <v>125</v>
      </c>
      <c r="B2164" s="62" t="s">
        <v>15</v>
      </c>
      <c r="C2164" s="62">
        <v>25</v>
      </c>
      <c r="D2164" s="62">
        <v>19</v>
      </c>
      <c r="E2164" s="62">
        <v>19</v>
      </c>
      <c r="F2164" s="62">
        <v>0</v>
      </c>
      <c r="G2164" s="62">
        <v>0</v>
      </c>
    </row>
    <row r="2165" spans="1:7" s="35" customFormat="1" x14ac:dyDescent="0.25">
      <c r="A2165" s="35" t="s">
        <v>189</v>
      </c>
      <c r="B2165" s="63" t="s">
        <v>197</v>
      </c>
      <c r="C2165" s="35">
        <v>1</v>
      </c>
      <c r="D2165" s="35">
        <v>1</v>
      </c>
      <c r="E2165" s="35">
        <v>1</v>
      </c>
      <c r="F2165" s="35">
        <v>0</v>
      </c>
      <c r="G2165" s="35">
        <v>0</v>
      </c>
    </row>
    <row r="2166" spans="1:7" s="35" customFormat="1" x14ac:dyDescent="0.25">
      <c r="A2166" s="61" t="s">
        <v>189</v>
      </c>
      <c r="B2166" s="61" t="s">
        <v>198</v>
      </c>
      <c r="C2166" s="61">
        <v>3</v>
      </c>
      <c r="D2166" s="61">
        <v>2</v>
      </c>
      <c r="E2166" s="61">
        <v>1</v>
      </c>
      <c r="F2166" s="61">
        <v>1</v>
      </c>
      <c r="G2166" s="61">
        <v>0</v>
      </c>
    </row>
    <row r="2167" spans="1:7" s="35" customFormat="1" x14ac:dyDescent="0.25">
      <c r="A2167" s="61" t="s">
        <v>189</v>
      </c>
      <c r="B2167" s="61" t="s">
        <v>196</v>
      </c>
      <c r="C2167" s="61">
        <v>2</v>
      </c>
      <c r="D2167" s="61">
        <v>2</v>
      </c>
      <c r="E2167" s="61">
        <v>2</v>
      </c>
      <c r="F2167" s="61">
        <v>0</v>
      </c>
      <c r="G2167" s="61">
        <v>0</v>
      </c>
    </row>
    <row r="2168" spans="1:7" s="35" customFormat="1" x14ac:dyDescent="0.25">
      <c r="A2168" s="61" t="s">
        <v>189</v>
      </c>
      <c r="B2168" s="61" t="s">
        <v>11</v>
      </c>
      <c r="C2168" s="61">
        <v>1</v>
      </c>
      <c r="D2168" s="61">
        <v>1</v>
      </c>
      <c r="E2168" s="61">
        <v>1</v>
      </c>
      <c r="F2168" s="61">
        <v>0</v>
      </c>
      <c r="G2168" s="61">
        <v>0</v>
      </c>
    </row>
    <row r="2169" spans="1:7" s="35" customFormat="1" x14ac:dyDescent="0.25">
      <c r="A2169" s="63" t="s">
        <v>126</v>
      </c>
      <c r="B2169" s="63" t="s">
        <v>1</v>
      </c>
      <c r="C2169" s="63">
        <v>3</v>
      </c>
      <c r="D2169" s="63">
        <v>2</v>
      </c>
      <c r="E2169" s="63">
        <v>2</v>
      </c>
      <c r="F2169" s="63">
        <v>0</v>
      </c>
      <c r="G2169" s="63">
        <v>0</v>
      </c>
    </row>
    <row r="2170" spans="1:7" s="35" customFormat="1" x14ac:dyDescent="0.25">
      <c r="A2170" s="62" t="s">
        <v>126</v>
      </c>
      <c r="B2170" s="62" t="s">
        <v>1</v>
      </c>
      <c r="C2170" s="62">
        <v>11</v>
      </c>
      <c r="D2170" s="62">
        <v>11</v>
      </c>
      <c r="E2170" s="62">
        <v>7</v>
      </c>
      <c r="F2170" s="62">
        <v>4</v>
      </c>
      <c r="G2170" s="62">
        <v>0</v>
      </c>
    </row>
    <row r="2171" spans="1:7" s="35" customFormat="1" x14ac:dyDescent="0.25">
      <c r="A2171" s="63" t="s">
        <v>126</v>
      </c>
      <c r="B2171" s="63" t="s">
        <v>181</v>
      </c>
      <c r="C2171" s="63">
        <v>1</v>
      </c>
      <c r="D2171" s="63">
        <v>0</v>
      </c>
      <c r="E2171" s="63">
        <v>0</v>
      </c>
      <c r="F2171" s="63">
        <v>0</v>
      </c>
      <c r="G2171" s="63">
        <v>0</v>
      </c>
    </row>
    <row r="2172" spans="1:7" s="35" customFormat="1" x14ac:dyDescent="0.25">
      <c r="A2172" s="62" t="s">
        <v>126</v>
      </c>
      <c r="B2172" s="62" t="s">
        <v>181</v>
      </c>
      <c r="C2172" s="62">
        <v>1</v>
      </c>
      <c r="D2172" s="62">
        <v>0</v>
      </c>
      <c r="E2172" s="62">
        <v>0</v>
      </c>
      <c r="F2172" s="62">
        <v>0</v>
      </c>
      <c r="G2172" s="62">
        <v>0</v>
      </c>
    </row>
    <row r="2173" spans="1:7" s="35" customFormat="1" x14ac:dyDescent="0.25">
      <c r="A2173" s="63" t="s">
        <v>126</v>
      </c>
      <c r="B2173" s="63" t="s">
        <v>4</v>
      </c>
      <c r="C2173" s="63">
        <v>1</v>
      </c>
      <c r="D2173" s="63">
        <v>1</v>
      </c>
      <c r="E2173" s="63">
        <v>0</v>
      </c>
      <c r="F2173" s="63">
        <v>1</v>
      </c>
      <c r="G2173" s="63">
        <v>0</v>
      </c>
    </row>
    <row r="2174" spans="1:7" s="35" customFormat="1" x14ac:dyDescent="0.25">
      <c r="A2174" s="62" t="s">
        <v>126</v>
      </c>
      <c r="B2174" s="62" t="s">
        <v>4</v>
      </c>
      <c r="C2174" s="62">
        <v>1</v>
      </c>
      <c r="D2174" s="62">
        <v>1</v>
      </c>
      <c r="E2174" s="62">
        <v>1</v>
      </c>
      <c r="F2174" s="62">
        <v>0</v>
      </c>
      <c r="G2174" s="62">
        <v>0</v>
      </c>
    </row>
    <row r="2175" spans="1:7" s="35" customFormat="1" x14ac:dyDescent="0.25">
      <c r="A2175" s="35" t="s">
        <v>126</v>
      </c>
      <c r="B2175" s="35" t="s">
        <v>6</v>
      </c>
      <c r="C2175" s="35">
        <v>5</v>
      </c>
      <c r="D2175" s="35">
        <v>0</v>
      </c>
      <c r="E2175" s="35">
        <v>0</v>
      </c>
      <c r="F2175" s="35">
        <v>0</v>
      </c>
      <c r="G2175" s="35">
        <v>0</v>
      </c>
    </row>
    <row r="2176" spans="1:7" s="35" customFormat="1" x14ac:dyDescent="0.25">
      <c r="A2176" s="61" t="s">
        <v>126</v>
      </c>
      <c r="B2176" s="61" t="s">
        <v>6</v>
      </c>
      <c r="C2176" s="61">
        <v>30</v>
      </c>
      <c r="D2176" s="61">
        <v>30</v>
      </c>
      <c r="E2176" s="61">
        <v>26</v>
      </c>
      <c r="F2176" s="61">
        <v>4</v>
      </c>
      <c r="G2176" s="61">
        <v>0</v>
      </c>
    </row>
    <row r="2177" spans="1:7" s="35" customFormat="1" x14ac:dyDescent="0.25">
      <c r="A2177" s="63" t="s">
        <v>126</v>
      </c>
      <c r="B2177" s="63" t="s">
        <v>197</v>
      </c>
      <c r="C2177" s="63">
        <v>9</v>
      </c>
      <c r="D2177" s="63">
        <v>5</v>
      </c>
      <c r="E2177" s="63">
        <v>1</v>
      </c>
      <c r="F2177" s="63">
        <v>4</v>
      </c>
      <c r="G2177" s="63">
        <v>0</v>
      </c>
    </row>
    <row r="2178" spans="1:7" s="35" customFormat="1" x14ac:dyDescent="0.25">
      <c r="A2178" s="61" t="s">
        <v>126</v>
      </c>
      <c r="B2178" s="61" t="s">
        <v>197</v>
      </c>
      <c r="C2178" s="61">
        <v>96</v>
      </c>
      <c r="D2178" s="61">
        <v>84</v>
      </c>
      <c r="E2178" s="61">
        <v>78</v>
      </c>
      <c r="F2178" s="61">
        <v>6</v>
      </c>
      <c r="G2178" s="61">
        <v>0</v>
      </c>
    </row>
    <row r="2179" spans="1:7" s="35" customFormat="1" x14ac:dyDescent="0.25">
      <c r="A2179" s="63" t="s">
        <v>126</v>
      </c>
      <c r="B2179" s="63" t="s">
        <v>198</v>
      </c>
      <c r="C2179" s="63">
        <v>26</v>
      </c>
      <c r="D2179" s="63">
        <v>10</v>
      </c>
      <c r="E2179" s="63">
        <v>5</v>
      </c>
      <c r="F2179" s="63">
        <v>5</v>
      </c>
      <c r="G2179" s="63">
        <v>1</v>
      </c>
    </row>
    <row r="2180" spans="1:7" s="35" customFormat="1" x14ac:dyDescent="0.25">
      <c r="A2180" s="61" t="s">
        <v>126</v>
      </c>
      <c r="B2180" s="61" t="s">
        <v>198</v>
      </c>
      <c r="C2180" s="61">
        <v>129</v>
      </c>
      <c r="D2180" s="61">
        <v>103</v>
      </c>
      <c r="E2180" s="61">
        <v>99</v>
      </c>
      <c r="F2180" s="61">
        <v>4</v>
      </c>
      <c r="G2180" s="61">
        <v>7</v>
      </c>
    </row>
    <row r="2181" spans="1:7" s="35" customFormat="1" x14ac:dyDescent="0.25">
      <c r="A2181" s="63" t="s">
        <v>126</v>
      </c>
      <c r="B2181" s="63" t="s">
        <v>196</v>
      </c>
      <c r="C2181" s="63">
        <v>3</v>
      </c>
      <c r="D2181" s="63">
        <v>3</v>
      </c>
      <c r="E2181" s="63">
        <v>3</v>
      </c>
      <c r="F2181" s="63">
        <v>0</v>
      </c>
      <c r="G2181" s="63">
        <v>0</v>
      </c>
    </row>
    <row r="2182" spans="1:7" s="35" customFormat="1" x14ac:dyDescent="0.25">
      <c r="A2182" s="61" t="s">
        <v>126</v>
      </c>
      <c r="B2182" s="61" t="s">
        <v>196</v>
      </c>
      <c r="C2182" s="61">
        <v>47</v>
      </c>
      <c r="D2182" s="61">
        <v>44</v>
      </c>
      <c r="E2182" s="61">
        <v>40</v>
      </c>
      <c r="F2182" s="61">
        <v>4</v>
      </c>
      <c r="G2182" s="61">
        <v>1</v>
      </c>
    </row>
    <row r="2183" spans="1:7" s="35" customFormat="1" x14ac:dyDescent="0.25">
      <c r="A2183" s="35" t="s">
        <v>126</v>
      </c>
      <c r="B2183" s="35" t="s">
        <v>182</v>
      </c>
      <c r="C2183" s="35">
        <v>11</v>
      </c>
      <c r="D2183" s="35">
        <v>9</v>
      </c>
      <c r="E2183" s="35">
        <v>8</v>
      </c>
      <c r="F2183" s="35">
        <v>1</v>
      </c>
      <c r="G2183" s="35">
        <v>0</v>
      </c>
    </row>
    <row r="2184" spans="1:7" s="35" customFormat="1" x14ac:dyDescent="0.25">
      <c r="A2184" s="61" t="s">
        <v>126</v>
      </c>
      <c r="B2184" s="61" t="s">
        <v>182</v>
      </c>
      <c r="C2184" s="61">
        <v>73</v>
      </c>
      <c r="D2184" s="61">
        <v>71</v>
      </c>
      <c r="E2184" s="61">
        <v>71</v>
      </c>
      <c r="F2184" s="61">
        <v>0</v>
      </c>
      <c r="G2184" s="61">
        <v>0</v>
      </c>
    </row>
    <row r="2185" spans="1:7" s="35" customFormat="1" x14ac:dyDescent="0.25">
      <c r="A2185" s="35" t="s">
        <v>126</v>
      </c>
      <c r="B2185" s="35" t="s">
        <v>10</v>
      </c>
      <c r="C2185" s="35">
        <v>1</v>
      </c>
      <c r="D2185" s="35">
        <v>1</v>
      </c>
      <c r="E2185" s="35">
        <v>0</v>
      </c>
      <c r="F2185" s="35">
        <v>1</v>
      </c>
      <c r="G2185" s="35">
        <v>0</v>
      </c>
    </row>
    <row r="2186" spans="1:7" s="35" customFormat="1" x14ac:dyDescent="0.25">
      <c r="A2186" s="61" t="s">
        <v>126</v>
      </c>
      <c r="B2186" s="61" t="s">
        <v>10</v>
      </c>
      <c r="C2186" s="61">
        <v>1</v>
      </c>
      <c r="D2186" s="61">
        <v>1</v>
      </c>
      <c r="E2186" s="61">
        <v>1</v>
      </c>
      <c r="F2186" s="61">
        <v>0</v>
      </c>
      <c r="G2186" s="61">
        <v>0</v>
      </c>
    </row>
    <row r="2187" spans="1:7" s="35" customFormat="1" x14ac:dyDescent="0.25">
      <c r="A2187" s="35" t="s">
        <v>126</v>
      </c>
      <c r="B2187" s="35" t="s">
        <v>11</v>
      </c>
      <c r="C2187" s="35">
        <v>5</v>
      </c>
      <c r="D2187" s="35">
        <v>2</v>
      </c>
      <c r="E2187" s="35">
        <v>2</v>
      </c>
      <c r="F2187" s="35">
        <v>0</v>
      </c>
      <c r="G2187" s="35">
        <v>0</v>
      </c>
    </row>
    <row r="2188" spans="1:7" s="35" customFormat="1" x14ac:dyDescent="0.25">
      <c r="A2188" s="61" t="s">
        <v>126</v>
      </c>
      <c r="B2188" s="61" t="s">
        <v>11</v>
      </c>
      <c r="C2188" s="61">
        <v>43</v>
      </c>
      <c r="D2188" s="61">
        <v>40</v>
      </c>
      <c r="E2188" s="61">
        <v>27</v>
      </c>
      <c r="F2188" s="61">
        <v>13</v>
      </c>
      <c r="G2188" s="61">
        <v>0</v>
      </c>
    </row>
    <row r="2189" spans="1:7" s="35" customFormat="1" x14ac:dyDescent="0.25">
      <c r="A2189" s="35" t="s">
        <v>126</v>
      </c>
      <c r="B2189" s="35" t="s">
        <v>12</v>
      </c>
      <c r="C2189" s="35">
        <v>3</v>
      </c>
      <c r="D2189" s="35">
        <v>3</v>
      </c>
      <c r="E2189" s="35">
        <v>3</v>
      </c>
      <c r="F2189" s="35">
        <v>0</v>
      </c>
      <c r="G2189" s="35">
        <v>0</v>
      </c>
    </row>
    <row r="2190" spans="1:7" s="35" customFormat="1" x14ac:dyDescent="0.25">
      <c r="A2190" s="61" t="s">
        <v>126</v>
      </c>
      <c r="B2190" s="61" t="s">
        <v>12</v>
      </c>
      <c r="C2190" s="61">
        <v>16</v>
      </c>
      <c r="D2190" s="61">
        <v>16</v>
      </c>
      <c r="E2190" s="61">
        <v>12</v>
      </c>
      <c r="F2190" s="61">
        <v>4</v>
      </c>
      <c r="G2190" s="61">
        <v>0</v>
      </c>
    </row>
    <row r="2191" spans="1:7" s="35" customFormat="1" x14ac:dyDescent="0.25">
      <c r="A2191" s="35" t="s">
        <v>126</v>
      </c>
      <c r="B2191" s="35" t="s">
        <v>13</v>
      </c>
      <c r="C2191" s="35">
        <v>10</v>
      </c>
      <c r="D2191" s="35">
        <v>8</v>
      </c>
      <c r="E2191" s="35">
        <v>6</v>
      </c>
      <c r="F2191" s="35">
        <v>2</v>
      </c>
      <c r="G2191" s="35">
        <v>0</v>
      </c>
    </row>
    <row r="2192" spans="1:7" s="35" customFormat="1" x14ac:dyDescent="0.25">
      <c r="A2192" s="61" t="s">
        <v>126</v>
      </c>
      <c r="B2192" s="61" t="s">
        <v>13</v>
      </c>
      <c r="C2192" s="61">
        <v>126</v>
      </c>
      <c r="D2192" s="61">
        <v>125</v>
      </c>
      <c r="E2192" s="61">
        <v>95</v>
      </c>
      <c r="F2192" s="61">
        <v>30</v>
      </c>
      <c r="G2192" s="61">
        <v>1</v>
      </c>
    </row>
    <row r="2193" spans="1:7" s="35" customFormat="1" x14ac:dyDescent="0.25">
      <c r="A2193" s="63" t="s">
        <v>126</v>
      </c>
      <c r="B2193" s="63" t="s">
        <v>15</v>
      </c>
      <c r="C2193" s="63">
        <v>4</v>
      </c>
      <c r="D2193" s="63">
        <v>4</v>
      </c>
      <c r="E2193" s="63">
        <v>4</v>
      </c>
      <c r="F2193" s="63">
        <v>0</v>
      </c>
      <c r="G2193" s="63">
        <v>0</v>
      </c>
    </row>
    <row r="2194" spans="1:7" s="35" customFormat="1" x14ac:dyDescent="0.25">
      <c r="A2194" s="62" t="s">
        <v>126</v>
      </c>
      <c r="B2194" s="62" t="s">
        <v>15</v>
      </c>
      <c r="C2194" s="62">
        <v>27</v>
      </c>
      <c r="D2194" s="62">
        <v>24</v>
      </c>
      <c r="E2194" s="62">
        <v>24</v>
      </c>
      <c r="F2194" s="62">
        <v>0</v>
      </c>
      <c r="G2194" s="62">
        <v>0</v>
      </c>
    </row>
    <row r="2195" spans="1:7" s="35" customFormat="1" x14ac:dyDescent="0.25">
      <c r="A2195" s="62" t="s">
        <v>144</v>
      </c>
      <c r="B2195" s="62" t="s">
        <v>1</v>
      </c>
      <c r="C2195" s="62">
        <v>2</v>
      </c>
      <c r="D2195" s="62">
        <v>1</v>
      </c>
      <c r="E2195" s="62">
        <v>0</v>
      </c>
      <c r="F2195" s="62">
        <v>1</v>
      </c>
      <c r="G2195" s="62">
        <v>0</v>
      </c>
    </row>
    <row r="2196" spans="1:7" s="35" customFormat="1" x14ac:dyDescent="0.25">
      <c r="A2196" s="62" t="s">
        <v>144</v>
      </c>
      <c r="B2196" s="62" t="s">
        <v>218</v>
      </c>
      <c r="C2196" s="62">
        <v>1</v>
      </c>
      <c r="D2196" s="62">
        <v>0</v>
      </c>
      <c r="E2196" s="62">
        <v>0</v>
      </c>
      <c r="F2196" s="62">
        <v>0</v>
      </c>
      <c r="G2196" s="62">
        <v>0</v>
      </c>
    </row>
    <row r="2197" spans="1:7" s="35" customFormat="1" x14ac:dyDescent="0.25">
      <c r="A2197" s="35" t="s">
        <v>144</v>
      </c>
      <c r="B2197" s="35" t="s">
        <v>6</v>
      </c>
      <c r="C2197" s="35">
        <v>1</v>
      </c>
      <c r="D2197" s="35">
        <v>1</v>
      </c>
      <c r="E2197" s="35">
        <v>1</v>
      </c>
      <c r="F2197" s="35">
        <v>0</v>
      </c>
      <c r="G2197" s="35">
        <v>0</v>
      </c>
    </row>
    <row r="2198" spans="1:7" s="35" customFormat="1" x14ac:dyDescent="0.25">
      <c r="A2198" s="61" t="s">
        <v>144</v>
      </c>
      <c r="B2198" s="61" t="s">
        <v>6</v>
      </c>
      <c r="C2198" s="61">
        <v>5</v>
      </c>
      <c r="D2198" s="61">
        <v>5</v>
      </c>
      <c r="E2198" s="61">
        <v>2</v>
      </c>
      <c r="F2198" s="61">
        <v>3</v>
      </c>
      <c r="G2198" s="61">
        <v>0</v>
      </c>
    </row>
    <row r="2199" spans="1:7" s="35" customFormat="1" x14ac:dyDescent="0.25">
      <c r="A2199" s="61" t="s">
        <v>144</v>
      </c>
      <c r="B2199" s="61" t="s">
        <v>197</v>
      </c>
      <c r="C2199" s="61">
        <v>1</v>
      </c>
      <c r="D2199" s="61">
        <v>1</v>
      </c>
      <c r="E2199" s="61">
        <v>1</v>
      </c>
      <c r="F2199" s="61">
        <v>0</v>
      </c>
      <c r="G2199" s="61">
        <v>0</v>
      </c>
    </row>
    <row r="2200" spans="1:7" s="35" customFormat="1" x14ac:dyDescent="0.25">
      <c r="A2200" s="61" t="s">
        <v>144</v>
      </c>
      <c r="B2200" s="61" t="s">
        <v>198</v>
      </c>
      <c r="C2200" s="61">
        <v>6</v>
      </c>
      <c r="D2200" s="61">
        <v>6</v>
      </c>
      <c r="E2200" s="61">
        <v>4</v>
      </c>
      <c r="F2200" s="61">
        <v>2</v>
      </c>
      <c r="G2200" s="61">
        <v>0</v>
      </c>
    </row>
    <row r="2201" spans="1:7" s="35" customFormat="1" x14ac:dyDescent="0.25">
      <c r="A2201" s="63" t="s">
        <v>144</v>
      </c>
      <c r="B2201" s="63" t="s">
        <v>196</v>
      </c>
      <c r="C2201" s="63">
        <v>1</v>
      </c>
      <c r="D2201" s="63">
        <v>1</v>
      </c>
      <c r="E2201" s="63">
        <v>1</v>
      </c>
      <c r="F2201" s="63">
        <v>0</v>
      </c>
      <c r="G2201" s="63">
        <v>0</v>
      </c>
    </row>
    <row r="2202" spans="1:7" s="35" customFormat="1" x14ac:dyDescent="0.25">
      <c r="A2202" s="61" t="s">
        <v>144</v>
      </c>
      <c r="B2202" s="61" t="s">
        <v>196</v>
      </c>
      <c r="C2202" s="61">
        <v>14</v>
      </c>
      <c r="D2202" s="61">
        <v>14</v>
      </c>
      <c r="E2202" s="61">
        <v>13</v>
      </c>
      <c r="F2202" s="61">
        <v>1</v>
      </c>
      <c r="G2202" s="61">
        <v>0</v>
      </c>
    </row>
    <row r="2203" spans="1:7" s="35" customFormat="1" x14ac:dyDescent="0.25">
      <c r="A2203" s="61" t="s">
        <v>144</v>
      </c>
      <c r="B2203" s="61" t="s">
        <v>11</v>
      </c>
      <c r="C2203" s="61">
        <v>1</v>
      </c>
      <c r="D2203" s="61">
        <v>1</v>
      </c>
      <c r="E2203" s="61">
        <v>1</v>
      </c>
      <c r="F2203" s="61">
        <v>0</v>
      </c>
      <c r="G2203" s="61">
        <v>0</v>
      </c>
    </row>
    <row r="2204" spans="1:7" s="35" customFormat="1" x14ac:dyDescent="0.25">
      <c r="A2204" s="61" t="s">
        <v>144</v>
      </c>
      <c r="B2204" s="61" t="s">
        <v>12</v>
      </c>
      <c r="C2204" s="61">
        <v>3</v>
      </c>
      <c r="D2204" s="61">
        <v>3</v>
      </c>
      <c r="E2204" s="61">
        <v>2</v>
      </c>
      <c r="F2204" s="61">
        <v>1</v>
      </c>
      <c r="G2204" s="61">
        <v>0</v>
      </c>
    </row>
    <row r="2205" spans="1:7" s="35" customFormat="1" x14ac:dyDescent="0.25">
      <c r="A2205" s="61" t="s">
        <v>144</v>
      </c>
      <c r="B2205" s="61" t="s">
        <v>13</v>
      </c>
      <c r="C2205" s="61">
        <v>12</v>
      </c>
      <c r="D2205" s="61">
        <v>12</v>
      </c>
      <c r="E2205" s="61">
        <v>12</v>
      </c>
      <c r="F2205" s="61">
        <v>0</v>
      </c>
      <c r="G2205" s="61">
        <v>0</v>
      </c>
    </row>
    <row r="2206" spans="1:7" s="35" customFormat="1" x14ac:dyDescent="0.25">
      <c r="A2206" s="63" t="s">
        <v>144</v>
      </c>
      <c r="B2206" s="63" t="s">
        <v>15</v>
      </c>
      <c r="C2206" s="63">
        <v>1</v>
      </c>
      <c r="D2206" s="63">
        <v>1</v>
      </c>
      <c r="E2206" s="63">
        <v>1</v>
      </c>
      <c r="F2206" s="63">
        <v>0</v>
      </c>
      <c r="G2206" s="63">
        <v>0</v>
      </c>
    </row>
    <row r="2207" spans="1:7" s="35" customFormat="1" x14ac:dyDescent="0.25">
      <c r="A2207" s="62" t="s">
        <v>144</v>
      </c>
      <c r="B2207" s="62" t="s">
        <v>15</v>
      </c>
      <c r="C2207" s="62">
        <v>1</v>
      </c>
      <c r="D2207" s="62">
        <v>1</v>
      </c>
      <c r="E2207" s="62">
        <v>1</v>
      </c>
      <c r="F2207" s="62">
        <v>0</v>
      </c>
      <c r="G2207" s="62">
        <v>0</v>
      </c>
    </row>
    <row r="2208" spans="1:7" s="35" customFormat="1" x14ac:dyDescent="0.25">
      <c r="A2208" s="62" t="s">
        <v>127</v>
      </c>
      <c r="B2208" s="62" t="s">
        <v>1</v>
      </c>
      <c r="C2208" s="62">
        <v>5</v>
      </c>
      <c r="D2208" s="62">
        <v>5</v>
      </c>
      <c r="E2208" s="62">
        <v>5</v>
      </c>
      <c r="F2208" s="62">
        <v>0</v>
      </c>
      <c r="G2208" s="62">
        <v>0</v>
      </c>
    </row>
    <row r="2209" spans="1:7" s="35" customFormat="1" x14ac:dyDescent="0.25">
      <c r="A2209" s="35" t="s">
        <v>127</v>
      </c>
      <c r="B2209" s="35" t="s">
        <v>6</v>
      </c>
      <c r="C2209" s="35">
        <v>6</v>
      </c>
      <c r="D2209" s="35">
        <v>4</v>
      </c>
      <c r="E2209" s="35">
        <v>3</v>
      </c>
      <c r="F2209" s="35">
        <v>1</v>
      </c>
      <c r="G2209" s="35">
        <v>0</v>
      </c>
    </row>
    <row r="2210" spans="1:7" s="35" customFormat="1" x14ac:dyDescent="0.25">
      <c r="A2210" s="61" t="s">
        <v>127</v>
      </c>
      <c r="B2210" s="61" t="s">
        <v>6</v>
      </c>
      <c r="C2210" s="61">
        <v>47</v>
      </c>
      <c r="D2210" s="61">
        <v>46</v>
      </c>
      <c r="E2210" s="61">
        <v>42</v>
      </c>
      <c r="F2210" s="61">
        <v>4</v>
      </c>
      <c r="G2210" s="61">
        <v>0</v>
      </c>
    </row>
    <row r="2211" spans="1:7" s="35" customFormat="1" x14ac:dyDescent="0.25">
      <c r="A2211" s="63" t="s">
        <v>127</v>
      </c>
      <c r="B2211" s="63" t="s">
        <v>197</v>
      </c>
      <c r="C2211" s="63">
        <v>5</v>
      </c>
      <c r="D2211" s="63">
        <v>4</v>
      </c>
      <c r="E2211" s="63">
        <v>1</v>
      </c>
      <c r="F2211" s="63">
        <v>3</v>
      </c>
      <c r="G2211" s="63">
        <v>0</v>
      </c>
    </row>
    <row r="2212" spans="1:7" s="35" customFormat="1" x14ac:dyDescent="0.25">
      <c r="A2212" s="61" t="s">
        <v>127</v>
      </c>
      <c r="B2212" s="61" t="s">
        <v>197</v>
      </c>
      <c r="C2212" s="61">
        <v>37</v>
      </c>
      <c r="D2212" s="61">
        <v>36</v>
      </c>
      <c r="E2212" s="61">
        <v>35</v>
      </c>
      <c r="F2212" s="61">
        <v>1</v>
      </c>
      <c r="G2212" s="61">
        <v>1</v>
      </c>
    </row>
    <row r="2213" spans="1:7" s="35" customFormat="1" x14ac:dyDescent="0.25">
      <c r="A2213" s="63" t="s">
        <v>127</v>
      </c>
      <c r="B2213" s="63" t="s">
        <v>198</v>
      </c>
      <c r="C2213" s="63">
        <v>6</v>
      </c>
      <c r="D2213" s="63">
        <v>1</v>
      </c>
      <c r="E2213" s="63">
        <v>0</v>
      </c>
      <c r="F2213" s="63">
        <v>1</v>
      </c>
      <c r="G2213" s="63">
        <v>0</v>
      </c>
    </row>
    <row r="2214" spans="1:7" s="35" customFormat="1" x14ac:dyDescent="0.25">
      <c r="A2214" s="61" t="s">
        <v>127</v>
      </c>
      <c r="B2214" s="61" t="s">
        <v>198</v>
      </c>
      <c r="C2214" s="61">
        <v>45</v>
      </c>
      <c r="D2214" s="61">
        <v>43</v>
      </c>
      <c r="E2214" s="61">
        <v>39</v>
      </c>
      <c r="F2214" s="61">
        <v>4</v>
      </c>
      <c r="G2214" s="61">
        <v>0</v>
      </c>
    </row>
    <row r="2215" spans="1:7" s="35" customFormat="1" x14ac:dyDescent="0.25">
      <c r="A2215" s="63" t="s">
        <v>127</v>
      </c>
      <c r="B2215" s="63" t="s">
        <v>196</v>
      </c>
      <c r="C2215" s="63">
        <v>5</v>
      </c>
      <c r="D2215" s="63">
        <v>3</v>
      </c>
      <c r="E2215" s="63">
        <v>3</v>
      </c>
      <c r="F2215" s="63">
        <v>0</v>
      </c>
      <c r="G2215" s="63">
        <v>0</v>
      </c>
    </row>
    <row r="2216" spans="1:7" s="35" customFormat="1" x14ac:dyDescent="0.25">
      <c r="A2216" s="61" t="s">
        <v>127</v>
      </c>
      <c r="B2216" s="61" t="s">
        <v>196</v>
      </c>
      <c r="C2216" s="61">
        <v>36</v>
      </c>
      <c r="D2216" s="61">
        <v>36</v>
      </c>
      <c r="E2216" s="61">
        <v>36</v>
      </c>
      <c r="F2216" s="61">
        <v>0</v>
      </c>
      <c r="G2216" s="61">
        <v>0</v>
      </c>
    </row>
    <row r="2217" spans="1:7" s="35" customFormat="1" x14ac:dyDescent="0.25">
      <c r="A2217" s="61" t="s">
        <v>127</v>
      </c>
      <c r="B2217" s="61" t="s">
        <v>182</v>
      </c>
      <c r="C2217" s="61">
        <v>5</v>
      </c>
      <c r="D2217" s="61">
        <v>5</v>
      </c>
      <c r="E2217" s="61">
        <v>5</v>
      </c>
      <c r="F2217" s="61">
        <v>0</v>
      </c>
      <c r="G2217" s="61">
        <v>0</v>
      </c>
    </row>
    <row r="2218" spans="1:7" s="35" customFormat="1" x14ac:dyDescent="0.25">
      <c r="A2218" s="61" t="s">
        <v>127</v>
      </c>
      <c r="B2218" s="61" t="s">
        <v>10</v>
      </c>
      <c r="C2218" s="61">
        <v>22</v>
      </c>
      <c r="D2218" s="61">
        <v>22</v>
      </c>
      <c r="E2218" s="61">
        <v>19</v>
      </c>
      <c r="F2218" s="61">
        <v>3</v>
      </c>
      <c r="G2218" s="61">
        <v>0</v>
      </c>
    </row>
    <row r="2219" spans="1:7" s="35" customFormat="1" x14ac:dyDescent="0.25">
      <c r="A2219" s="61" t="s">
        <v>127</v>
      </c>
      <c r="B2219" s="61" t="s">
        <v>11</v>
      </c>
      <c r="C2219" s="61">
        <v>6</v>
      </c>
      <c r="D2219" s="61">
        <v>6</v>
      </c>
      <c r="E2219" s="61">
        <v>6</v>
      </c>
      <c r="F2219" s="61">
        <v>0</v>
      </c>
      <c r="G2219" s="61">
        <v>0</v>
      </c>
    </row>
    <row r="2220" spans="1:7" s="35" customFormat="1" x14ac:dyDescent="0.25">
      <c r="A2220" s="35" t="s">
        <v>127</v>
      </c>
      <c r="B2220" s="35" t="s">
        <v>12</v>
      </c>
      <c r="C2220" s="35">
        <v>1</v>
      </c>
      <c r="D2220" s="35">
        <v>1</v>
      </c>
      <c r="E2220" s="35">
        <v>1</v>
      </c>
      <c r="F2220" s="35">
        <v>0</v>
      </c>
      <c r="G2220" s="35">
        <v>0</v>
      </c>
    </row>
    <row r="2221" spans="1:7" s="35" customFormat="1" x14ac:dyDescent="0.25">
      <c r="A2221" s="61" t="s">
        <v>127</v>
      </c>
      <c r="B2221" s="61" t="s">
        <v>12</v>
      </c>
      <c r="C2221" s="61">
        <v>1</v>
      </c>
      <c r="D2221" s="61">
        <v>0</v>
      </c>
      <c r="E2221" s="61">
        <v>0</v>
      </c>
      <c r="F2221" s="61">
        <v>0</v>
      </c>
      <c r="G2221" s="61">
        <v>0</v>
      </c>
    </row>
    <row r="2222" spans="1:7" s="35" customFormat="1" x14ac:dyDescent="0.25">
      <c r="A2222" s="35" t="s">
        <v>127</v>
      </c>
      <c r="B2222" s="35" t="s">
        <v>13</v>
      </c>
      <c r="C2222" s="35">
        <v>3</v>
      </c>
      <c r="D2222" s="35">
        <v>3</v>
      </c>
      <c r="E2222" s="35">
        <v>2</v>
      </c>
      <c r="F2222" s="35">
        <v>1</v>
      </c>
      <c r="G2222" s="35">
        <v>0</v>
      </c>
    </row>
    <row r="2223" spans="1:7" s="35" customFormat="1" x14ac:dyDescent="0.25">
      <c r="A2223" s="61" t="s">
        <v>127</v>
      </c>
      <c r="B2223" s="61" t="s">
        <v>13</v>
      </c>
      <c r="C2223" s="61">
        <v>57</v>
      </c>
      <c r="D2223" s="61">
        <v>57</v>
      </c>
      <c r="E2223" s="61">
        <v>49</v>
      </c>
      <c r="F2223" s="61">
        <v>8</v>
      </c>
      <c r="G2223" s="61">
        <v>0</v>
      </c>
    </row>
    <row r="2224" spans="1:7" s="35" customFormat="1" x14ac:dyDescent="0.25">
      <c r="A2224" s="63" t="s">
        <v>127</v>
      </c>
      <c r="B2224" s="63" t="s">
        <v>15</v>
      </c>
      <c r="C2224" s="63">
        <v>6</v>
      </c>
      <c r="D2224" s="63">
        <v>4</v>
      </c>
      <c r="E2224" s="63">
        <v>4</v>
      </c>
      <c r="F2224" s="63">
        <v>0</v>
      </c>
      <c r="G2224" s="63">
        <v>0</v>
      </c>
    </row>
    <row r="2225" spans="1:7" s="35" customFormat="1" x14ac:dyDescent="0.25">
      <c r="A2225" s="62" t="s">
        <v>127</v>
      </c>
      <c r="B2225" s="62" t="s">
        <v>15</v>
      </c>
      <c r="C2225" s="62">
        <v>34</v>
      </c>
      <c r="D2225" s="62">
        <v>34</v>
      </c>
      <c r="E2225" s="62">
        <v>34</v>
      </c>
      <c r="F2225" s="62">
        <v>0</v>
      </c>
      <c r="G2225" s="62">
        <v>0</v>
      </c>
    </row>
    <row r="2226" spans="1:7" s="35" customFormat="1" x14ac:dyDescent="0.25"/>
    <row r="2227" spans="1:7" s="35" customFormat="1" x14ac:dyDescent="0.25"/>
    <row r="2228" spans="1:7" s="35" customFormat="1" x14ac:dyDescent="0.25"/>
    <row r="2229" spans="1:7" s="35" customFormat="1" x14ac:dyDescent="0.25"/>
    <row r="2230" spans="1:7" s="35" customFormat="1" x14ac:dyDescent="0.25"/>
    <row r="2231" spans="1:7" s="35" customFormat="1" x14ac:dyDescent="0.25"/>
    <row r="2232" spans="1:7" s="35" customFormat="1" x14ac:dyDescent="0.25"/>
    <row r="2233" spans="1:7" s="35" customFormat="1" x14ac:dyDescent="0.25"/>
    <row r="2234" spans="1:7" s="35" customFormat="1" x14ac:dyDescent="0.25"/>
    <row r="2235" spans="1:7" s="35" customFormat="1" x14ac:dyDescent="0.25"/>
    <row r="2236" spans="1:7" s="35" customFormat="1" x14ac:dyDescent="0.25"/>
    <row r="2237" spans="1:7" s="35" customFormat="1" x14ac:dyDescent="0.25"/>
    <row r="2238" spans="1:7" s="35" customFormat="1" x14ac:dyDescent="0.25"/>
    <row r="2239" spans="1:7" s="35" customFormat="1" x14ac:dyDescent="0.25"/>
    <row r="2240" spans="1:7" s="35" customFormat="1" x14ac:dyDescent="0.25"/>
    <row r="2241" s="35" customFormat="1" x14ac:dyDescent="0.25"/>
    <row r="2242" s="35" customFormat="1" x14ac:dyDescent="0.25"/>
    <row r="2243" s="35" customFormat="1" x14ac:dyDescent="0.25"/>
    <row r="2244" s="35" customFormat="1" x14ac:dyDescent="0.25"/>
    <row r="2245" s="35" customFormat="1" x14ac:dyDescent="0.25"/>
    <row r="2246" s="35" customFormat="1" x14ac:dyDescent="0.25"/>
    <row r="2247" s="35" customFormat="1" x14ac:dyDescent="0.25"/>
    <row r="2248" s="35" customFormat="1" x14ac:dyDescent="0.25"/>
    <row r="2249" s="35" customFormat="1" x14ac:dyDescent="0.25"/>
    <row r="2250" s="35" customFormat="1" x14ac:dyDescent="0.25"/>
    <row r="2251" s="35" customFormat="1" x14ac:dyDescent="0.25"/>
    <row r="2252" s="35" customFormat="1" x14ac:dyDescent="0.25"/>
    <row r="2253" s="35" customFormat="1" x14ac:dyDescent="0.25"/>
    <row r="2254" s="35" customFormat="1" x14ac:dyDescent="0.25"/>
    <row r="2255" s="35" customFormat="1" x14ac:dyDescent="0.25"/>
    <row r="2256" s="35" customFormat="1" x14ac:dyDescent="0.25"/>
    <row r="2257" spans="1:7" s="35" customFormat="1" x14ac:dyDescent="0.25"/>
    <row r="2258" spans="1:7" s="35" customFormat="1" x14ac:dyDescent="0.25"/>
    <row r="2259" spans="1:7" s="35" customFormat="1" x14ac:dyDescent="0.25"/>
    <row r="2260" spans="1:7" s="35" customFormat="1" x14ac:dyDescent="0.25"/>
    <row r="2261" spans="1:7" s="35" customFormat="1" x14ac:dyDescent="0.25"/>
    <row r="2262" spans="1:7" s="35" customFormat="1" x14ac:dyDescent="0.25"/>
    <row r="2263" spans="1:7" s="35" customFormat="1" x14ac:dyDescent="0.25"/>
    <row r="2264" spans="1:7" s="35" customFormat="1" x14ac:dyDescent="0.25"/>
    <row r="2265" spans="1:7" s="35" customFormat="1" x14ac:dyDescent="0.25"/>
    <row r="2266" spans="1:7" s="35" customFormat="1" x14ac:dyDescent="0.25"/>
    <row r="2267" spans="1:7" s="35" customFormat="1" x14ac:dyDescent="0.25"/>
    <row r="2268" spans="1:7" s="35" customFormat="1" x14ac:dyDescent="0.25"/>
    <row r="2269" spans="1:7" x14ac:dyDescent="0.25">
      <c r="A2269" s="46" t="s">
        <v>16</v>
      </c>
      <c r="B2269" s="47" t="s">
        <v>195</v>
      </c>
      <c r="C2269" s="47" t="s">
        <v>17</v>
      </c>
      <c r="D2269" s="47" t="s">
        <v>18</v>
      </c>
      <c r="E2269" s="47" t="s">
        <v>19</v>
      </c>
      <c r="F2269" s="47" t="s">
        <v>20</v>
      </c>
      <c r="G2269" s="48" t="s">
        <v>150</v>
      </c>
    </row>
    <row r="2270" spans="1:7" x14ac:dyDescent="0.25">
      <c r="A2270" s="53" t="s">
        <v>177</v>
      </c>
      <c r="B2270" s="54" t="s">
        <v>14</v>
      </c>
      <c r="C2270" s="54">
        <v>1</v>
      </c>
      <c r="D2270" s="54">
        <v>1</v>
      </c>
      <c r="E2270" s="54">
        <v>1</v>
      </c>
      <c r="F2270" s="54">
        <v>0</v>
      </c>
      <c r="G2270" s="55">
        <v>0</v>
      </c>
    </row>
    <row r="2271" spans="1:7" x14ac:dyDescent="0.25">
      <c r="A2271" s="56" t="s">
        <v>177</v>
      </c>
      <c r="B2271" s="57" t="s">
        <v>146</v>
      </c>
      <c r="C2271" s="57">
        <v>2</v>
      </c>
      <c r="D2271" s="57">
        <v>1</v>
      </c>
      <c r="E2271" s="57">
        <v>0</v>
      </c>
      <c r="F2271" s="57">
        <v>1</v>
      </c>
      <c r="G2271" s="58">
        <v>0</v>
      </c>
    </row>
    <row r="2272" spans="1:7" x14ac:dyDescent="0.25">
      <c r="A2272" s="56" t="s">
        <v>168</v>
      </c>
      <c r="B2272" s="57" t="s">
        <v>14</v>
      </c>
      <c r="C2272" s="57">
        <v>6</v>
      </c>
      <c r="D2272" s="57">
        <v>3</v>
      </c>
      <c r="E2272" s="57">
        <v>2</v>
      </c>
      <c r="F2272" s="57">
        <v>1</v>
      </c>
      <c r="G2272" s="58">
        <v>0</v>
      </c>
    </row>
    <row r="2273" spans="1:7" x14ac:dyDescent="0.25">
      <c r="A2273" s="56" t="s">
        <v>168</v>
      </c>
      <c r="B2273" s="57" t="s">
        <v>149</v>
      </c>
      <c r="C2273" s="57">
        <v>5</v>
      </c>
      <c r="D2273" s="57">
        <v>4</v>
      </c>
      <c r="E2273" s="57">
        <v>2</v>
      </c>
      <c r="F2273" s="57">
        <v>2</v>
      </c>
      <c r="G2273" s="58">
        <v>0</v>
      </c>
    </row>
    <row r="2274" spans="1:7" x14ac:dyDescent="0.25">
      <c r="A2274" s="56" t="s">
        <v>168</v>
      </c>
      <c r="B2274" s="57" t="s">
        <v>146</v>
      </c>
      <c r="C2274" s="57">
        <v>3</v>
      </c>
      <c r="D2274" s="57">
        <v>1</v>
      </c>
      <c r="E2274" s="57">
        <v>0</v>
      </c>
      <c r="F2274" s="57">
        <v>1</v>
      </c>
      <c r="G2274" s="58">
        <v>0</v>
      </c>
    </row>
    <row r="2275" spans="1:7" x14ac:dyDescent="0.25">
      <c r="A2275" s="56" t="s">
        <v>55</v>
      </c>
      <c r="B2275" s="57" t="s">
        <v>149</v>
      </c>
      <c r="C2275" s="57">
        <v>2</v>
      </c>
      <c r="D2275" s="57">
        <v>2</v>
      </c>
      <c r="E2275" s="57">
        <v>2</v>
      </c>
      <c r="F2275" s="57">
        <v>0</v>
      </c>
      <c r="G2275" s="58">
        <v>0</v>
      </c>
    </row>
    <row r="2276" spans="1:7" x14ac:dyDescent="0.25">
      <c r="A2276" s="53" t="s">
        <v>55</v>
      </c>
      <c r="B2276" s="54" t="s">
        <v>14</v>
      </c>
      <c r="C2276" s="54">
        <v>5</v>
      </c>
      <c r="D2276" s="54">
        <v>4</v>
      </c>
      <c r="E2276" s="54">
        <v>3</v>
      </c>
      <c r="F2276" s="54">
        <v>1</v>
      </c>
      <c r="G2276" s="55">
        <v>0</v>
      </c>
    </row>
    <row r="2277" spans="1:7" x14ac:dyDescent="0.25">
      <c r="A2277" s="56" t="s">
        <v>55</v>
      </c>
      <c r="B2277" s="57" t="s">
        <v>146</v>
      </c>
      <c r="C2277" s="57">
        <v>2</v>
      </c>
      <c r="D2277" s="57">
        <v>2</v>
      </c>
      <c r="E2277" s="57">
        <v>0</v>
      </c>
      <c r="F2277" s="57">
        <v>2</v>
      </c>
      <c r="G2277" s="58">
        <v>0</v>
      </c>
    </row>
    <row r="2278" spans="1:7" x14ac:dyDescent="0.25">
      <c r="A2278" s="53" t="s">
        <v>56</v>
      </c>
      <c r="B2278" s="54" t="s">
        <v>146</v>
      </c>
      <c r="C2278" s="54">
        <v>2</v>
      </c>
      <c r="D2278" s="54">
        <v>2</v>
      </c>
      <c r="E2278" s="54">
        <v>1</v>
      </c>
      <c r="F2278" s="54">
        <v>1</v>
      </c>
      <c r="G2278" s="55">
        <v>0</v>
      </c>
    </row>
    <row r="2279" spans="1:7" x14ac:dyDescent="0.25">
      <c r="A2279" s="53" t="s">
        <v>56</v>
      </c>
      <c r="B2279" s="54" t="s">
        <v>147</v>
      </c>
      <c r="C2279" s="54">
        <v>4</v>
      </c>
      <c r="D2279" s="54">
        <v>3</v>
      </c>
      <c r="E2279" s="54">
        <v>1</v>
      </c>
      <c r="F2279" s="54">
        <v>2</v>
      </c>
      <c r="G2279" s="55">
        <v>0</v>
      </c>
    </row>
    <row r="2280" spans="1:7" x14ac:dyDescent="0.25">
      <c r="A2280" s="53" t="s">
        <v>56</v>
      </c>
      <c r="B2280" s="54" t="s">
        <v>14</v>
      </c>
      <c r="C2280" s="54">
        <v>3</v>
      </c>
      <c r="D2280" s="54">
        <v>3</v>
      </c>
      <c r="E2280" s="54">
        <v>3</v>
      </c>
      <c r="F2280" s="54">
        <v>0</v>
      </c>
      <c r="G2280" s="55">
        <v>0</v>
      </c>
    </row>
    <row r="2281" spans="1:7" x14ac:dyDescent="0.25">
      <c r="A2281" s="56" t="s">
        <v>172</v>
      </c>
      <c r="B2281" s="57" t="s">
        <v>146</v>
      </c>
      <c r="C2281" s="57">
        <v>2</v>
      </c>
      <c r="D2281" s="57">
        <v>2</v>
      </c>
      <c r="E2281" s="57">
        <v>1</v>
      </c>
      <c r="F2281" s="57">
        <v>1</v>
      </c>
      <c r="G2281" s="58">
        <v>0</v>
      </c>
    </row>
    <row r="2282" spans="1:7" x14ac:dyDescent="0.25">
      <c r="A2282" s="53" t="s">
        <v>172</v>
      </c>
      <c r="B2282" s="54" t="s">
        <v>14</v>
      </c>
      <c r="C2282" s="54">
        <v>2</v>
      </c>
      <c r="D2282" s="54">
        <v>1</v>
      </c>
      <c r="E2282" s="54">
        <v>1</v>
      </c>
      <c r="F2282" s="54">
        <v>0</v>
      </c>
      <c r="G2282" s="55">
        <v>0</v>
      </c>
    </row>
    <row r="2283" spans="1:7" x14ac:dyDescent="0.25">
      <c r="A2283" s="53" t="s">
        <v>172</v>
      </c>
      <c r="B2283" s="54" t="s">
        <v>149</v>
      </c>
      <c r="C2283" s="54">
        <v>1</v>
      </c>
      <c r="D2283" s="54">
        <v>1</v>
      </c>
      <c r="E2283" s="54">
        <v>1</v>
      </c>
      <c r="F2283" s="54">
        <v>0</v>
      </c>
      <c r="G2283" s="55">
        <v>0</v>
      </c>
    </row>
    <row r="2284" spans="1:7" x14ac:dyDescent="0.25">
      <c r="A2284" s="53" t="s">
        <v>170</v>
      </c>
      <c r="B2284" s="54" t="s">
        <v>14</v>
      </c>
      <c r="C2284" s="54">
        <v>9</v>
      </c>
      <c r="D2284" s="54">
        <v>5</v>
      </c>
      <c r="E2284" s="54">
        <v>1</v>
      </c>
      <c r="F2284" s="54">
        <v>4</v>
      </c>
      <c r="G2284" s="55">
        <v>0</v>
      </c>
    </row>
    <row r="2285" spans="1:7" x14ac:dyDescent="0.25">
      <c r="A2285" s="53" t="s">
        <v>170</v>
      </c>
      <c r="B2285" s="54" t="s">
        <v>149</v>
      </c>
      <c r="C2285" s="54">
        <v>3</v>
      </c>
      <c r="D2285" s="54">
        <v>2</v>
      </c>
      <c r="E2285" s="54">
        <v>1</v>
      </c>
      <c r="F2285" s="54">
        <v>1</v>
      </c>
      <c r="G2285" s="55">
        <v>0</v>
      </c>
    </row>
    <row r="2286" spans="1:7" x14ac:dyDescent="0.25">
      <c r="A2286" s="53" t="s">
        <v>170</v>
      </c>
      <c r="B2286" s="54" t="s">
        <v>146</v>
      </c>
      <c r="C2286" s="54">
        <v>9</v>
      </c>
      <c r="D2286" s="54">
        <v>7</v>
      </c>
      <c r="E2286" s="54">
        <v>4</v>
      </c>
      <c r="F2286" s="54">
        <v>3</v>
      </c>
      <c r="G2286" s="55">
        <v>0</v>
      </c>
    </row>
    <row r="2287" spans="1:7" x14ac:dyDescent="0.25">
      <c r="A2287" s="56" t="s">
        <v>174</v>
      </c>
      <c r="B2287" s="57" t="s">
        <v>147</v>
      </c>
      <c r="C2287" s="57">
        <v>5</v>
      </c>
      <c r="D2287" s="57">
        <v>3</v>
      </c>
      <c r="E2287" s="57">
        <v>3</v>
      </c>
      <c r="F2287" s="57">
        <v>0</v>
      </c>
      <c r="G2287" s="58">
        <v>0</v>
      </c>
    </row>
    <row r="2288" spans="1:7" x14ac:dyDescent="0.25">
      <c r="A2288" s="53" t="s">
        <v>174</v>
      </c>
      <c r="B2288" s="54" t="s">
        <v>14</v>
      </c>
      <c r="C2288" s="54">
        <v>3</v>
      </c>
      <c r="D2288" s="54">
        <v>3</v>
      </c>
      <c r="E2288" s="54">
        <v>3</v>
      </c>
      <c r="F2288" s="54">
        <v>0</v>
      </c>
      <c r="G2288" s="55">
        <v>0</v>
      </c>
    </row>
    <row r="2289" spans="1:7" x14ac:dyDescent="0.25">
      <c r="A2289" s="53" t="s">
        <v>174</v>
      </c>
      <c r="B2289" s="54" t="s">
        <v>146</v>
      </c>
      <c r="C2289" s="54">
        <v>3</v>
      </c>
      <c r="D2289" s="54">
        <v>3</v>
      </c>
      <c r="E2289" s="54">
        <v>3</v>
      </c>
      <c r="F2289" s="54">
        <v>0</v>
      </c>
      <c r="G2289" s="55">
        <v>0</v>
      </c>
    </row>
    <row r="2290" spans="1:7" x14ac:dyDescent="0.25">
      <c r="A2290" s="53" t="s">
        <v>174</v>
      </c>
      <c r="B2290" s="54" t="s">
        <v>149</v>
      </c>
      <c r="C2290" s="54">
        <v>4</v>
      </c>
      <c r="D2290" s="54">
        <v>4</v>
      </c>
      <c r="E2290" s="54">
        <v>3</v>
      </c>
      <c r="F2290" s="54">
        <v>1</v>
      </c>
      <c r="G2290" s="55">
        <v>0</v>
      </c>
    </row>
    <row r="2291" spans="1:7" x14ac:dyDescent="0.25">
      <c r="A2291" s="53" t="s">
        <v>176</v>
      </c>
      <c r="B2291" s="54" t="s">
        <v>149</v>
      </c>
      <c r="C2291" s="54">
        <v>1</v>
      </c>
      <c r="D2291" s="54">
        <v>1</v>
      </c>
      <c r="E2291" s="54">
        <v>1</v>
      </c>
      <c r="F2291" s="54">
        <v>0</v>
      </c>
      <c r="G2291" s="55">
        <v>0</v>
      </c>
    </row>
    <row r="2292" spans="1:7" x14ac:dyDescent="0.25">
      <c r="A2292" s="56" t="s">
        <v>176</v>
      </c>
      <c r="B2292" s="57" t="s">
        <v>147</v>
      </c>
      <c r="C2292" s="57">
        <v>4</v>
      </c>
      <c r="D2292" s="57">
        <v>2</v>
      </c>
      <c r="E2292" s="57">
        <v>2</v>
      </c>
      <c r="F2292" s="57">
        <v>0</v>
      </c>
      <c r="G2292" s="58">
        <v>0</v>
      </c>
    </row>
    <row r="2293" spans="1:7" x14ac:dyDescent="0.25">
      <c r="A2293" s="56" t="s">
        <v>57</v>
      </c>
      <c r="B2293" s="57" t="s">
        <v>14</v>
      </c>
      <c r="C2293" s="57">
        <v>1</v>
      </c>
      <c r="D2293" s="57">
        <v>1</v>
      </c>
      <c r="E2293" s="57">
        <v>1</v>
      </c>
      <c r="F2293" s="57">
        <v>0</v>
      </c>
      <c r="G2293" s="58">
        <v>0</v>
      </c>
    </row>
    <row r="2294" spans="1:7" x14ac:dyDescent="0.25">
      <c r="A2294" s="56" t="s">
        <v>57</v>
      </c>
      <c r="B2294" s="57" t="s">
        <v>149</v>
      </c>
      <c r="C2294" s="57">
        <v>3</v>
      </c>
      <c r="D2294" s="57">
        <v>2</v>
      </c>
      <c r="E2294" s="57">
        <v>1</v>
      </c>
      <c r="F2294" s="57">
        <v>1</v>
      </c>
      <c r="G2294" s="58">
        <v>0</v>
      </c>
    </row>
    <row r="2295" spans="1:7" x14ac:dyDescent="0.25">
      <c r="A2295" s="56" t="s">
        <v>57</v>
      </c>
      <c r="B2295" s="57" t="s">
        <v>147</v>
      </c>
      <c r="C2295" s="57">
        <v>1</v>
      </c>
      <c r="D2295" s="57">
        <v>0</v>
      </c>
      <c r="E2295" s="57">
        <v>0</v>
      </c>
      <c r="F2295" s="57">
        <v>0</v>
      </c>
      <c r="G2295" s="58">
        <v>0</v>
      </c>
    </row>
    <row r="2296" spans="1:7" x14ac:dyDescent="0.25">
      <c r="A2296" s="56" t="s">
        <v>169</v>
      </c>
      <c r="B2296" s="57" t="s">
        <v>149</v>
      </c>
      <c r="C2296" s="57">
        <v>5</v>
      </c>
      <c r="D2296" s="57">
        <v>3</v>
      </c>
      <c r="E2296" s="57">
        <v>3</v>
      </c>
      <c r="F2296" s="57">
        <v>0</v>
      </c>
      <c r="G2296" s="58">
        <v>0</v>
      </c>
    </row>
    <row r="2297" spans="1:7" x14ac:dyDescent="0.25">
      <c r="A2297" s="53" t="s">
        <v>169</v>
      </c>
      <c r="B2297" s="54" t="s">
        <v>147</v>
      </c>
      <c r="C2297" s="54">
        <v>12</v>
      </c>
      <c r="D2297" s="54">
        <v>4</v>
      </c>
      <c r="E2297" s="54">
        <v>4</v>
      </c>
      <c r="F2297" s="54">
        <v>0</v>
      </c>
      <c r="G2297" s="55">
        <v>0</v>
      </c>
    </row>
    <row r="2298" spans="1:7" x14ac:dyDescent="0.25">
      <c r="A2298" s="56" t="s">
        <v>169</v>
      </c>
      <c r="B2298" s="57" t="s">
        <v>146</v>
      </c>
      <c r="C2298" s="57">
        <v>9</v>
      </c>
      <c r="D2298" s="57">
        <v>7</v>
      </c>
      <c r="E2298" s="57">
        <v>7</v>
      </c>
      <c r="F2298" s="57">
        <v>0</v>
      </c>
      <c r="G2298" s="58">
        <v>0</v>
      </c>
    </row>
    <row r="2299" spans="1:7" x14ac:dyDescent="0.25">
      <c r="A2299" s="53" t="s">
        <v>169</v>
      </c>
      <c r="B2299" s="54" t="s">
        <v>179</v>
      </c>
      <c r="C2299" s="54">
        <v>0</v>
      </c>
      <c r="D2299" s="54">
        <v>0</v>
      </c>
      <c r="E2299" s="54">
        <v>0</v>
      </c>
      <c r="F2299" s="54">
        <v>0</v>
      </c>
      <c r="G2299" s="55">
        <v>0</v>
      </c>
    </row>
    <row r="2300" spans="1:7" x14ac:dyDescent="0.25">
      <c r="A2300" s="56" t="s">
        <v>169</v>
      </c>
      <c r="B2300" s="57" t="s">
        <v>14</v>
      </c>
      <c r="C2300" s="57">
        <v>5</v>
      </c>
      <c r="D2300" s="57">
        <v>5</v>
      </c>
      <c r="E2300" s="57">
        <v>4</v>
      </c>
      <c r="F2300" s="57">
        <v>1</v>
      </c>
      <c r="G2300" s="58">
        <v>0</v>
      </c>
    </row>
    <row r="2301" spans="1:7" x14ac:dyDescent="0.25">
      <c r="A2301" s="56" t="s">
        <v>58</v>
      </c>
      <c r="B2301" s="57" t="s">
        <v>149</v>
      </c>
      <c r="C2301" s="57">
        <v>1</v>
      </c>
      <c r="D2301" s="57">
        <v>0</v>
      </c>
      <c r="E2301" s="57">
        <v>0</v>
      </c>
      <c r="F2301" s="57">
        <v>0</v>
      </c>
      <c r="G2301" s="58">
        <v>0</v>
      </c>
    </row>
    <row r="2302" spans="1:7" x14ac:dyDescent="0.25">
      <c r="A2302" s="53" t="s">
        <v>58</v>
      </c>
      <c r="B2302" s="54" t="s">
        <v>146</v>
      </c>
      <c r="C2302" s="54">
        <v>2</v>
      </c>
      <c r="D2302" s="54">
        <v>1</v>
      </c>
      <c r="E2302" s="54">
        <v>1</v>
      </c>
      <c r="F2302" s="54">
        <v>0</v>
      </c>
      <c r="G2302" s="55">
        <v>0</v>
      </c>
    </row>
    <row r="2303" spans="1:7" x14ac:dyDescent="0.25">
      <c r="A2303" s="53" t="s">
        <v>175</v>
      </c>
      <c r="B2303" s="54" t="s">
        <v>149</v>
      </c>
      <c r="C2303" s="54">
        <v>1</v>
      </c>
      <c r="D2303" s="54">
        <v>1</v>
      </c>
      <c r="E2303" s="54">
        <v>1</v>
      </c>
      <c r="F2303" s="54">
        <v>0</v>
      </c>
      <c r="G2303" s="55">
        <v>0</v>
      </c>
    </row>
    <row r="2304" spans="1:7" x14ac:dyDescent="0.25">
      <c r="A2304" s="56" t="s">
        <v>59</v>
      </c>
      <c r="B2304" s="57" t="s">
        <v>149</v>
      </c>
      <c r="C2304" s="57">
        <v>4</v>
      </c>
      <c r="D2304" s="57">
        <v>3</v>
      </c>
      <c r="E2304" s="57">
        <v>2</v>
      </c>
      <c r="F2304" s="57">
        <v>1</v>
      </c>
      <c r="G2304" s="58">
        <v>0</v>
      </c>
    </row>
    <row r="2305" spans="1:7" x14ac:dyDescent="0.25">
      <c r="A2305" s="56" t="s">
        <v>59</v>
      </c>
      <c r="B2305" s="57" t="s">
        <v>14</v>
      </c>
      <c r="C2305" s="57">
        <v>1</v>
      </c>
      <c r="D2305" s="57">
        <v>1</v>
      </c>
      <c r="E2305" s="57">
        <v>0</v>
      </c>
      <c r="F2305" s="57">
        <v>1</v>
      </c>
      <c r="G2305" s="58">
        <v>0</v>
      </c>
    </row>
    <row r="2306" spans="1:7" x14ac:dyDescent="0.25">
      <c r="A2306" s="53" t="s">
        <v>59</v>
      </c>
      <c r="B2306" s="54" t="s">
        <v>146</v>
      </c>
      <c r="C2306" s="54">
        <v>3</v>
      </c>
      <c r="D2306" s="54">
        <v>2</v>
      </c>
      <c r="E2306" s="54">
        <v>0</v>
      </c>
      <c r="F2306" s="54">
        <v>2</v>
      </c>
      <c r="G2306" s="55">
        <v>0</v>
      </c>
    </row>
    <row r="2307" spans="1:7" x14ac:dyDescent="0.25">
      <c r="A2307" s="53" t="s">
        <v>178</v>
      </c>
      <c r="B2307" s="54" t="s">
        <v>149</v>
      </c>
      <c r="C2307" s="54">
        <v>1</v>
      </c>
      <c r="D2307" s="54">
        <v>1</v>
      </c>
      <c r="E2307" s="54">
        <v>1</v>
      </c>
      <c r="F2307" s="54">
        <v>0</v>
      </c>
      <c r="G2307" s="55">
        <v>0</v>
      </c>
    </row>
    <row r="2308" spans="1:7" x14ac:dyDescent="0.25">
      <c r="A2308" s="56" t="s">
        <v>178</v>
      </c>
      <c r="B2308" s="57" t="s">
        <v>146</v>
      </c>
      <c r="C2308" s="57">
        <v>3</v>
      </c>
      <c r="D2308" s="57">
        <v>3</v>
      </c>
      <c r="E2308" s="57">
        <v>3</v>
      </c>
      <c r="F2308" s="57">
        <v>0</v>
      </c>
      <c r="G2308" s="58">
        <v>0</v>
      </c>
    </row>
    <row r="2309" spans="1:7" x14ac:dyDescent="0.25">
      <c r="A2309" s="53" t="s">
        <v>178</v>
      </c>
      <c r="B2309" s="54" t="s">
        <v>147</v>
      </c>
      <c r="C2309" s="54">
        <v>2</v>
      </c>
      <c r="D2309" s="54">
        <v>2</v>
      </c>
      <c r="E2309" s="54">
        <v>2</v>
      </c>
      <c r="F2309" s="54">
        <v>0</v>
      </c>
      <c r="G2309" s="55">
        <v>0</v>
      </c>
    </row>
    <row r="2310" spans="1:7" x14ac:dyDescent="0.25">
      <c r="A2310" s="56" t="s">
        <v>60</v>
      </c>
      <c r="B2310" s="57" t="s">
        <v>14</v>
      </c>
      <c r="C2310" s="57">
        <v>2</v>
      </c>
      <c r="D2310" s="57">
        <v>2</v>
      </c>
      <c r="E2310" s="57">
        <v>1</v>
      </c>
      <c r="F2310" s="57">
        <v>1</v>
      </c>
      <c r="G2310" s="58">
        <v>0</v>
      </c>
    </row>
    <row r="2311" spans="1:7" x14ac:dyDescent="0.25">
      <c r="A2311" s="53" t="s">
        <v>60</v>
      </c>
      <c r="B2311" s="54" t="s">
        <v>149</v>
      </c>
      <c r="C2311" s="54">
        <v>6</v>
      </c>
      <c r="D2311" s="54">
        <v>5</v>
      </c>
      <c r="E2311" s="54">
        <v>3</v>
      </c>
      <c r="F2311" s="54">
        <v>2</v>
      </c>
      <c r="G2311" s="55">
        <v>0</v>
      </c>
    </row>
    <row r="2312" spans="1:7" x14ac:dyDescent="0.25">
      <c r="A2312" s="56" t="s">
        <v>60</v>
      </c>
      <c r="B2312" s="57" t="s">
        <v>146</v>
      </c>
      <c r="C2312" s="57">
        <v>3</v>
      </c>
      <c r="D2312" s="57">
        <v>3</v>
      </c>
      <c r="E2312" s="57">
        <v>2</v>
      </c>
      <c r="F2312" s="57">
        <v>1</v>
      </c>
      <c r="G2312" s="58">
        <v>0</v>
      </c>
    </row>
    <row r="2313" spans="1:7" x14ac:dyDescent="0.25">
      <c r="A2313" s="53" t="s">
        <v>173</v>
      </c>
      <c r="B2313" s="54" t="s">
        <v>149</v>
      </c>
      <c r="C2313" s="54">
        <v>5</v>
      </c>
      <c r="D2313" s="54">
        <v>5</v>
      </c>
      <c r="E2313" s="54">
        <v>3</v>
      </c>
      <c r="F2313" s="54">
        <v>2</v>
      </c>
      <c r="G2313" s="55">
        <v>0</v>
      </c>
    </row>
    <row r="2314" spans="1:7" x14ac:dyDescent="0.25">
      <c r="A2314" s="56" t="s">
        <v>173</v>
      </c>
      <c r="B2314" s="57" t="s">
        <v>14</v>
      </c>
      <c r="C2314" s="57">
        <v>3</v>
      </c>
      <c r="D2314" s="57">
        <v>2</v>
      </c>
      <c r="E2314" s="57">
        <v>1</v>
      </c>
      <c r="F2314" s="57">
        <v>1</v>
      </c>
      <c r="G2314" s="58">
        <v>0</v>
      </c>
    </row>
    <row r="2315" spans="1:7" x14ac:dyDescent="0.25">
      <c r="A2315" s="53" t="s">
        <v>173</v>
      </c>
      <c r="B2315" s="54" t="s">
        <v>147</v>
      </c>
      <c r="C2315" s="54">
        <v>1</v>
      </c>
      <c r="D2315" s="54">
        <v>0</v>
      </c>
      <c r="E2315" s="54">
        <v>0</v>
      </c>
      <c r="F2315" s="54">
        <v>0</v>
      </c>
      <c r="G2315" s="55">
        <v>0</v>
      </c>
    </row>
    <row r="2316" spans="1:7" x14ac:dyDescent="0.25">
      <c r="A2316" s="56" t="s">
        <v>173</v>
      </c>
      <c r="B2316" s="57" t="s">
        <v>146</v>
      </c>
      <c r="C2316" s="57">
        <v>8</v>
      </c>
      <c r="D2316" s="57">
        <v>6</v>
      </c>
      <c r="E2316" s="57">
        <v>3</v>
      </c>
      <c r="F2316" s="57">
        <v>3</v>
      </c>
      <c r="G2316" s="58">
        <v>0</v>
      </c>
    </row>
    <row r="2317" spans="1:7" x14ac:dyDescent="0.25">
      <c r="A2317" s="56" t="s">
        <v>171</v>
      </c>
      <c r="B2317" s="57" t="s">
        <v>149</v>
      </c>
      <c r="C2317" s="57">
        <v>1</v>
      </c>
      <c r="D2317" s="57">
        <v>0</v>
      </c>
      <c r="E2317" s="57">
        <v>0</v>
      </c>
      <c r="F2317" s="57">
        <v>0</v>
      </c>
      <c r="G2317" s="58">
        <v>0</v>
      </c>
    </row>
    <row r="2318" spans="1:7" x14ac:dyDescent="0.25">
      <c r="A2318" s="56" t="s">
        <v>171</v>
      </c>
      <c r="B2318" s="57" t="s">
        <v>14</v>
      </c>
      <c r="C2318" s="57">
        <v>2</v>
      </c>
      <c r="D2318" s="57">
        <v>2</v>
      </c>
      <c r="E2318" s="57">
        <v>1</v>
      </c>
      <c r="F2318" s="57">
        <v>1</v>
      </c>
      <c r="G2318" s="58">
        <v>0</v>
      </c>
    </row>
    <row r="2319" spans="1:7" x14ac:dyDescent="0.25">
      <c r="A2319" s="17" t="s">
        <v>177</v>
      </c>
      <c r="B2319" s="17" t="s">
        <v>147</v>
      </c>
      <c r="C2319" s="17">
        <v>11</v>
      </c>
      <c r="D2319" s="17">
        <v>11</v>
      </c>
      <c r="E2319" s="17">
        <v>7</v>
      </c>
      <c r="F2319" s="17">
        <v>4</v>
      </c>
      <c r="G2319" s="17">
        <v>0</v>
      </c>
    </row>
    <row r="2320" spans="1:7" x14ac:dyDescent="0.25">
      <c r="A2320" s="17" t="s">
        <v>177</v>
      </c>
      <c r="B2320" s="17" t="s">
        <v>149</v>
      </c>
      <c r="C2320" s="17">
        <v>3</v>
      </c>
      <c r="D2320" s="17">
        <v>3</v>
      </c>
      <c r="E2320" s="17">
        <v>3</v>
      </c>
      <c r="F2320" s="17">
        <v>0</v>
      </c>
      <c r="G2320" s="17">
        <v>0</v>
      </c>
    </row>
    <row r="2321" spans="1:7" x14ac:dyDescent="0.25">
      <c r="A2321" s="17" t="s">
        <v>177</v>
      </c>
      <c r="B2321" s="17" t="s">
        <v>14</v>
      </c>
      <c r="C2321" s="17">
        <v>2</v>
      </c>
      <c r="D2321" s="17">
        <v>2</v>
      </c>
      <c r="E2321" s="17">
        <v>2</v>
      </c>
      <c r="F2321" s="17">
        <v>0</v>
      </c>
      <c r="G2321" s="17">
        <v>0</v>
      </c>
    </row>
    <row r="2322" spans="1:7" x14ac:dyDescent="0.25">
      <c r="A2322" s="17" t="s">
        <v>177</v>
      </c>
      <c r="B2322" s="17" t="s">
        <v>146</v>
      </c>
      <c r="C2322" s="17">
        <v>5</v>
      </c>
      <c r="D2322" s="17">
        <v>5</v>
      </c>
      <c r="E2322" s="17">
        <v>5</v>
      </c>
      <c r="F2322" s="17">
        <v>0</v>
      </c>
      <c r="G2322" s="17">
        <v>0</v>
      </c>
    </row>
    <row r="2323" spans="1:7" x14ac:dyDescent="0.25">
      <c r="A2323" s="17" t="s">
        <v>168</v>
      </c>
      <c r="B2323" s="17" t="s">
        <v>14</v>
      </c>
      <c r="C2323" s="17">
        <v>20</v>
      </c>
      <c r="D2323" s="17">
        <v>19</v>
      </c>
      <c r="E2323" s="17">
        <v>11</v>
      </c>
      <c r="F2323" s="17">
        <v>8</v>
      </c>
      <c r="G2323" s="17">
        <v>0</v>
      </c>
    </row>
    <row r="2324" spans="1:7" x14ac:dyDescent="0.25">
      <c r="A2324" s="17" t="s">
        <v>168</v>
      </c>
      <c r="B2324" s="17" t="s">
        <v>147</v>
      </c>
      <c r="C2324" s="17">
        <v>2</v>
      </c>
      <c r="D2324" s="17">
        <v>2</v>
      </c>
      <c r="E2324" s="17">
        <v>0</v>
      </c>
      <c r="F2324" s="17">
        <v>2</v>
      </c>
      <c r="G2324" s="17">
        <v>0</v>
      </c>
    </row>
    <row r="2325" spans="1:7" x14ac:dyDescent="0.25">
      <c r="A2325" s="17" t="s">
        <v>168</v>
      </c>
      <c r="B2325" s="17" t="s">
        <v>149</v>
      </c>
      <c r="C2325" s="17">
        <v>19</v>
      </c>
      <c r="D2325" s="17">
        <v>18</v>
      </c>
      <c r="E2325" s="17">
        <v>13</v>
      </c>
      <c r="F2325" s="17">
        <v>5</v>
      </c>
      <c r="G2325" s="17">
        <v>0</v>
      </c>
    </row>
    <row r="2326" spans="1:7" x14ac:dyDescent="0.25">
      <c r="A2326" s="17" t="s">
        <v>168</v>
      </c>
      <c r="B2326" s="17" t="s">
        <v>146</v>
      </c>
      <c r="C2326" s="17">
        <v>23</v>
      </c>
      <c r="D2326" s="17">
        <v>23</v>
      </c>
      <c r="E2326" s="17">
        <v>19</v>
      </c>
      <c r="F2326" s="17">
        <v>4</v>
      </c>
      <c r="G2326" s="17">
        <v>0</v>
      </c>
    </row>
    <row r="2327" spans="1:7" x14ac:dyDescent="0.25">
      <c r="A2327" s="17" t="s">
        <v>55</v>
      </c>
      <c r="B2327" s="17" t="s">
        <v>14</v>
      </c>
      <c r="C2327" s="17">
        <v>22</v>
      </c>
      <c r="D2327" s="17">
        <v>20</v>
      </c>
      <c r="E2327" s="17">
        <v>17</v>
      </c>
      <c r="F2327" s="17">
        <v>3</v>
      </c>
      <c r="G2327" s="17">
        <v>0</v>
      </c>
    </row>
    <row r="2328" spans="1:7" x14ac:dyDescent="0.25">
      <c r="A2328" s="17" t="s">
        <v>55</v>
      </c>
      <c r="B2328" s="17" t="s">
        <v>146</v>
      </c>
      <c r="C2328" s="17">
        <v>14</v>
      </c>
      <c r="D2328" s="17">
        <v>14</v>
      </c>
      <c r="E2328" s="17">
        <v>4</v>
      </c>
      <c r="F2328" s="17">
        <v>10</v>
      </c>
      <c r="G2328" s="17">
        <v>0</v>
      </c>
    </row>
    <row r="2329" spans="1:7" x14ac:dyDescent="0.25">
      <c r="A2329" s="17" t="s">
        <v>55</v>
      </c>
      <c r="B2329" s="17" t="s">
        <v>149</v>
      </c>
      <c r="C2329" s="17">
        <v>56</v>
      </c>
      <c r="D2329" s="17">
        <v>56</v>
      </c>
      <c r="E2329" s="17">
        <v>37</v>
      </c>
      <c r="F2329" s="17">
        <v>19</v>
      </c>
      <c r="G2329" s="17">
        <v>0</v>
      </c>
    </row>
    <row r="2330" spans="1:7" x14ac:dyDescent="0.25">
      <c r="A2330" s="17" t="s">
        <v>56</v>
      </c>
      <c r="B2330" s="17" t="s">
        <v>149</v>
      </c>
      <c r="C2330" s="17">
        <v>6</v>
      </c>
      <c r="D2330" s="17">
        <v>5</v>
      </c>
      <c r="E2330" s="17">
        <v>5</v>
      </c>
      <c r="F2330" s="17">
        <v>0</v>
      </c>
      <c r="G2330" s="17">
        <v>0</v>
      </c>
    </row>
    <row r="2331" spans="1:7" x14ac:dyDescent="0.25">
      <c r="A2331" s="17" t="s">
        <v>56</v>
      </c>
      <c r="B2331" s="17" t="s">
        <v>147</v>
      </c>
      <c r="C2331" s="17">
        <v>23</v>
      </c>
      <c r="D2331" s="17">
        <v>23</v>
      </c>
      <c r="E2331" s="17">
        <v>21</v>
      </c>
      <c r="F2331" s="17">
        <v>2</v>
      </c>
      <c r="G2331" s="17">
        <v>0</v>
      </c>
    </row>
    <row r="2332" spans="1:7" x14ac:dyDescent="0.25">
      <c r="A2332" s="17" t="s">
        <v>56</v>
      </c>
      <c r="B2332" s="17" t="s">
        <v>146</v>
      </c>
      <c r="C2332" s="17">
        <v>14</v>
      </c>
      <c r="D2332" s="17">
        <v>14</v>
      </c>
      <c r="E2332" s="17">
        <v>9</v>
      </c>
      <c r="F2332" s="17">
        <v>5</v>
      </c>
      <c r="G2332" s="17">
        <v>0</v>
      </c>
    </row>
    <row r="2333" spans="1:7" x14ac:dyDescent="0.25">
      <c r="A2333" s="17" t="s">
        <v>56</v>
      </c>
      <c r="B2333" s="17" t="s">
        <v>14</v>
      </c>
      <c r="C2333" s="17">
        <v>6</v>
      </c>
      <c r="D2333" s="17">
        <v>5</v>
      </c>
      <c r="E2333" s="17">
        <v>3</v>
      </c>
      <c r="F2333" s="17">
        <v>2</v>
      </c>
      <c r="G2333" s="17">
        <v>1</v>
      </c>
    </row>
    <row r="2334" spans="1:7" x14ac:dyDescent="0.25">
      <c r="A2334" s="17" t="s">
        <v>172</v>
      </c>
      <c r="B2334" s="17" t="s">
        <v>14</v>
      </c>
      <c r="C2334" s="17">
        <v>17</v>
      </c>
      <c r="D2334" s="17">
        <v>16</v>
      </c>
      <c r="E2334" s="17">
        <v>9</v>
      </c>
      <c r="F2334" s="17">
        <v>7</v>
      </c>
      <c r="G2334" s="17">
        <v>0</v>
      </c>
    </row>
    <row r="2335" spans="1:7" x14ac:dyDescent="0.25">
      <c r="A2335" s="17" t="s">
        <v>172</v>
      </c>
      <c r="B2335" s="17" t="s">
        <v>149</v>
      </c>
      <c r="C2335" s="17">
        <v>19</v>
      </c>
      <c r="D2335" s="17">
        <v>18</v>
      </c>
      <c r="E2335" s="17">
        <v>13</v>
      </c>
      <c r="F2335" s="17">
        <v>5</v>
      </c>
      <c r="G2335" s="17">
        <v>0</v>
      </c>
    </row>
    <row r="2336" spans="1:7" x14ac:dyDescent="0.25">
      <c r="A2336" s="17" t="s">
        <v>172</v>
      </c>
      <c r="B2336" s="17" t="s">
        <v>146</v>
      </c>
      <c r="C2336" s="17">
        <v>15</v>
      </c>
      <c r="D2336" s="17">
        <v>15</v>
      </c>
      <c r="E2336" s="17">
        <v>10</v>
      </c>
      <c r="F2336" s="17">
        <v>5</v>
      </c>
      <c r="G2336" s="17">
        <v>0</v>
      </c>
    </row>
    <row r="2337" spans="1:7" x14ac:dyDescent="0.25">
      <c r="A2337" s="17" t="s">
        <v>170</v>
      </c>
      <c r="B2337" s="17" t="s">
        <v>14</v>
      </c>
      <c r="C2337" s="17">
        <v>59</v>
      </c>
      <c r="D2337" s="17">
        <v>57</v>
      </c>
      <c r="E2337" s="17">
        <v>26</v>
      </c>
      <c r="F2337" s="17">
        <v>31</v>
      </c>
      <c r="G2337" s="17">
        <v>0</v>
      </c>
    </row>
    <row r="2338" spans="1:7" x14ac:dyDescent="0.25">
      <c r="A2338" s="17" t="s">
        <v>170</v>
      </c>
      <c r="B2338" s="17" t="s">
        <v>149</v>
      </c>
      <c r="C2338" s="17">
        <v>31</v>
      </c>
      <c r="D2338" s="17">
        <v>28</v>
      </c>
      <c r="E2338" s="17">
        <v>19</v>
      </c>
      <c r="F2338" s="17">
        <v>9</v>
      </c>
      <c r="G2338" s="17">
        <v>0</v>
      </c>
    </row>
    <row r="2339" spans="1:7" x14ac:dyDescent="0.25">
      <c r="A2339" s="17" t="s">
        <v>170</v>
      </c>
      <c r="B2339" s="17" t="s">
        <v>146</v>
      </c>
      <c r="C2339" s="17">
        <v>29</v>
      </c>
      <c r="D2339" s="17">
        <v>27</v>
      </c>
      <c r="E2339" s="17">
        <v>10</v>
      </c>
      <c r="F2339" s="17">
        <v>17</v>
      </c>
      <c r="G2339" s="17">
        <v>0</v>
      </c>
    </row>
    <row r="2340" spans="1:7" x14ac:dyDescent="0.25">
      <c r="A2340" s="17" t="s">
        <v>174</v>
      </c>
      <c r="B2340" s="17" t="s">
        <v>14</v>
      </c>
      <c r="C2340" s="17">
        <v>19</v>
      </c>
      <c r="D2340" s="17">
        <v>19</v>
      </c>
      <c r="E2340" s="17">
        <v>19</v>
      </c>
      <c r="F2340" s="17">
        <v>0</v>
      </c>
      <c r="G2340" s="17">
        <v>0</v>
      </c>
    </row>
    <row r="2341" spans="1:7" x14ac:dyDescent="0.25">
      <c r="A2341" s="17" t="s">
        <v>174</v>
      </c>
      <c r="B2341" s="17" t="s">
        <v>149</v>
      </c>
      <c r="C2341" s="17">
        <v>6</v>
      </c>
      <c r="D2341" s="17">
        <v>6</v>
      </c>
      <c r="E2341" s="17">
        <v>6</v>
      </c>
      <c r="F2341" s="17">
        <v>0</v>
      </c>
      <c r="G2341" s="17">
        <v>0</v>
      </c>
    </row>
    <row r="2342" spans="1:7" x14ac:dyDescent="0.25">
      <c r="A2342" s="17" t="s">
        <v>174</v>
      </c>
      <c r="B2342" s="17" t="s">
        <v>147</v>
      </c>
      <c r="C2342" s="17">
        <v>34</v>
      </c>
      <c r="D2342" s="17">
        <v>34</v>
      </c>
      <c r="E2342" s="17">
        <v>25</v>
      </c>
      <c r="F2342" s="17">
        <v>9</v>
      </c>
      <c r="G2342" s="17">
        <v>0</v>
      </c>
    </row>
    <row r="2343" spans="1:7" x14ac:dyDescent="0.25">
      <c r="A2343" s="17" t="s">
        <v>174</v>
      </c>
      <c r="B2343" s="17" t="s">
        <v>146</v>
      </c>
      <c r="C2343" s="17">
        <v>24</v>
      </c>
      <c r="D2343" s="17">
        <v>24</v>
      </c>
      <c r="E2343" s="17">
        <v>18</v>
      </c>
      <c r="F2343" s="17">
        <v>6</v>
      </c>
      <c r="G2343" s="17">
        <v>0</v>
      </c>
    </row>
    <row r="2344" spans="1:7" x14ac:dyDescent="0.25">
      <c r="A2344" s="17" t="s">
        <v>176</v>
      </c>
      <c r="B2344" s="17" t="s">
        <v>14</v>
      </c>
      <c r="C2344" s="17">
        <v>11</v>
      </c>
      <c r="D2344" s="17">
        <v>11</v>
      </c>
      <c r="E2344" s="17">
        <v>7</v>
      </c>
      <c r="F2344" s="17">
        <v>4</v>
      </c>
      <c r="G2344" s="17">
        <v>0</v>
      </c>
    </row>
    <row r="2345" spans="1:7" x14ac:dyDescent="0.25">
      <c r="A2345" s="17" t="s">
        <v>176</v>
      </c>
      <c r="B2345" s="17" t="s">
        <v>147</v>
      </c>
      <c r="C2345" s="17">
        <v>21</v>
      </c>
      <c r="D2345" s="17">
        <v>21</v>
      </c>
      <c r="E2345" s="17">
        <v>14</v>
      </c>
      <c r="F2345" s="17">
        <v>7</v>
      </c>
      <c r="G2345" s="17">
        <v>0</v>
      </c>
    </row>
    <row r="2346" spans="1:7" x14ac:dyDescent="0.25">
      <c r="A2346" s="17" t="s">
        <v>176</v>
      </c>
      <c r="B2346" s="17" t="s">
        <v>149</v>
      </c>
      <c r="C2346" s="17">
        <v>18</v>
      </c>
      <c r="D2346" s="17">
        <v>18</v>
      </c>
      <c r="E2346" s="17">
        <v>13</v>
      </c>
      <c r="F2346" s="17">
        <v>5</v>
      </c>
      <c r="G2346" s="17">
        <v>0</v>
      </c>
    </row>
    <row r="2347" spans="1:7" x14ac:dyDescent="0.25">
      <c r="A2347" s="17" t="s">
        <v>176</v>
      </c>
      <c r="B2347" s="17" t="s">
        <v>146</v>
      </c>
      <c r="C2347" s="17">
        <v>8</v>
      </c>
      <c r="D2347" s="17">
        <v>8</v>
      </c>
      <c r="E2347" s="17">
        <v>6</v>
      </c>
      <c r="F2347" s="17">
        <v>2</v>
      </c>
      <c r="G2347" s="17">
        <v>0</v>
      </c>
    </row>
    <row r="2348" spans="1:7" x14ac:dyDescent="0.25">
      <c r="A2348" s="17" t="s">
        <v>57</v>
      </c>
      <c r="B2348" s="17" t="s">
        <v>14</v>
      </c>
      <c r="C2348" s="17">
        <v>3</v>
      </c>
      <c r="D2348" s="17">
        <v>3</v>
      </c>
      <c r="E2348" s="17">
        <v>1</v>
      </c>
      <c r="F2348" s="17">
        <v>2</v>
      </c>
      <c r="G2348" s="17">
        <v>0</v>
      </c>
    </row>
    <row r="2349" spans="1:7" x14ac:dyDescent="0.25">
      <c r="A2349" s="17" t="s">
        <v>57</v>
      </c>
      <c r="B2349" s="17" t="s">
        <v>146</v>
      </c>
      <c r="C2349" s="17">
        <v>3</v>
      </c>
      <c r="D2349" s="17">
        <v>3</v>
      </c>
      <c r="E2349" s="17">
        <v>2</v>
      </c>
      <c r="F2349" s="17">
        <v>1</v>
      </c>
      <c r="G2349" s="17">
        <v>0</v>
      </c>
    </row>
    <row r="2350" spans="1:7" x14ac:dyDescent="0.25">
      <c r="A2350" s="17" t="s">
        <v>57</v>
      </c>
      <c r="B2350" s="17" t="s">
        <v>149</v>
      </c>
      <c r="C2350" s="17">
        <v>28</v>
      </c>
      <c r="D2350" s="17">
        <v>26</v>
      </c>
      <c r="E2350" s="17">
        <v>19</v>
      </c>
      <c r="F2350" s="17">
        <v>7</v>
      </c>
      <c r="G2350" s="17">
        <v>1</v>
      </c>
    </row>
    <row r="2351" spans="1:7" x14ac:dyDescent="0.25">
      <c r="A2351" s="17" t="s">
        <v>169</v>
      </c>
      <c r="B2351" s="17" t="s">
        <v>147</v>
      </c>
      <c r="C2351" s="17">
        <v>66</v>
      </c>
      <c r="D2351" s="17">
        <v>65</v>
      </c>
      <c r="E2351" s="17">
        <v>59</v>
      </c>
      <c r="F2351" s="17">
        <v>6</v>
      </c>
      <c r="G2351" s="17">
        <v>1</v>
      </c>
    </row>
    <row r="2352" spans="1:7" x14ac:dyDescent="0.25">
      <c r="A2352" s="17" t="s">
        <v>169</v>
      </c>
      <c r="B2352" s="17" t="s">
        <v>146</v>
      </c>
      <c r="C2352" s="17">
        <v>39</v>
      </c>
      <c r="D2352" s="17">
        <v>38</v>
      </c>
      <c r="E2352" s="17">
        <v>36</v>
      </c>
      <c r="F2352" s="17">
        <v>2</v>
      </c>
      <c r="G2352" s="17">
        <v>0</v>
      </c>
    </row>
    <row r="2353" spans="1:7" x14ac:dyDescent="0.25">
      <c r="A2353" s="17" t="s">
        <v>169</v>
      </c>
      <c r="B2353" s="17" t="s">
        <v>149</v>
      </c>
      <c r="C2353" s="17">
        <v>31</v>
      </c>
      <c r="D2353" s="17">
        <v>31</v>
      </c>
      <c r="E2353" s="17">
        <v>29</v>
      </c>
      <c r="F2353" s="17">
        <v>2</v>
      </c>
      <c r="G2353" s="17">
        <v>0</v>
      </c>
    </row>
    <row r="2354" spans="1:7" x14ac:dyDescent="0.25">
      <c r="A2354" s="17" t="s">
        <v>169</v>
      </c>
      <c r="B2354" s="17" t="s">
        <v>14</v>
      </c>
      <c r="C2354" s="17">
        <v>21</v>
      </c>
      <c r="D2354" s="17">
        <v>20</v>
      </c>
      <c r="E2354" s="17">
        <v>16</v>
      </c>
      <c r="F2354" s="17">
        <v>4</v>
      </c>
      <c r="G2354" s="17">
        <v>0</v>
      </c>
    </row>
    <row r="2355" spans="1:7" x14ac:dyDescent="0.25">
      <c r="A2355" s="17" t="s">
        <v>58</v>
      </c>
      <c r="B2355" s="17" t="s">
        <v>146</v>
      </c>
      <c r="C2355" s="17">
        <v>15</v>
      </c>
      <c r="D2355" s="17">
        <v>15</v>
      </c>
      <c r="E2355" s="17">
        <v>8</v>
      </c>
      <c r="F2355" s="17">
        <v>7</v>
      </c>
      <c r="G2355" s="17">
        <v>0</v>
      </c>
    </row>
    <row r="2356" spans="1:7" x14ac:dyDescent="0.25">
      <c r="A2356" s="17" t="s">
        <v>58</v>
      </c>
      <c r="B2356" s="17" t="s">
        <v>149</v>
      </c>
      <c r="C2356" s="17">
        <v>10</v>
      </c>
      <c r="D2356" s="17">
        <v>10</v>
      </c>
      <c r="E2356" s="17">
        <v>5</v>
      </c>
      <c r="F2356" s="17">
        <v>5</v>
      </c>
      <c r="G2356" s="17">
        <v>0</v>
      </c>
    </row>
    <row r="2357" spans="1:7" x14ac:dyDescent="0.25">
      <c r="A2357" s="17" t="s">
        <v>58</v>
      </c>
      <c r="B2357" s="17" t="s">
        <v>14</v>
      </c>
      <c r="C2357" s="17">
        <v>12</v>
      </c>
      <c r="D2357" s="17">
        <v>12</v>
      </c>
      <c r="E2357" s="17">
        <v>7</v>
      </c>
      <c r="F2357" s="17">
        <v>5</v>
      </c>
      <c r="G2357" s="17">
        <v>0</v>
      </c>
    </row>
    <row r="2358" spans="1:7" x14ac:dyDescent="0.25">
      <c r="A2358" s="17" t="s">
        <v>175</v>
      </c>
      <c r="B2358" s="17" t="s">
        <v>149</v>
      </c>
      <c r="C2358" s="17">
        <v>4</v>
      </c>
      <c r="D2358" s="17">
        <v>4</v>
      </c>
      <c r="E2358" s="17">
        <v>3</v>
      </c>
      <c r="F2358" s="17">
        <v>1</v>
      </c>
      <c r="G2358" s="17">
        <v>0</v>
      </c>
    </row>
    <row r="2359" spans="1:7" x14ac:dyDescent="0.25">
      <c r="A2359" s="17" t="s">
        <v>175</v>
      </c>
      <c r="B2359" s="17" t="s">
        <v>14</v>
      </c>
      <c r="C2359" s="17">
        <v>5</v>
      </c>
      <c r="D2359" s="17">
        <v>5</v>
      </c>
      <c r="E2359" s="17">
        <v>5</v>
      </c>
      <c r="F2359" s="17">
        <v>0</v>
      </c>
      <c r="G2359" s="17">
        <v>0</v>
      </c>
    </row>
    <row r="2360" spans="1:7" x14ac:dyDescent="0.25">
      <c r="A2360" s="17" t="s">
        <v>175</v>
      </c>
      <c r="B2360" s="17" t="s">
        <v>146</v>
      </c>
      <c r="C2360" s="17">
        <v>4</v>
      </c>
      <c r="D2360" s="17">
        <v>4</v>
      </c>
      <c r="E2360" s="17">
        <v>3</v>
      </c>
      <c r="F2360" s="17">
        <v>1</v>
      </c>
      <c r="G2360" s="17">
        <v>0</v>
      </c>
    </row>
    <row r="2361" spans="1:7" x14ac:dyDescent="0.25">
      <c r="A2361" s="17" t="s">
        <v>59</v>
      </c>
      <c r="B2361" s="17" t="s">
        <v>147</v>
      </c>
      <c r="C2361" s="17">
        <v>1</v>
      </c>
      <c r="D2361" s="17">
        <v>1</v>
      </c>
      <c r="E2361" s="17">
        <v>0</v>
      </c>
      <c r="F2361" s="17">
        <v>1</v>
      </c>
      <c r="G2361" s="17">
        <v>0</v>
      </c>
    </row>
    <row r="2362" spans="1:7" x14ac:dyDescent="0.25">
      <c r="A2362" s="17" t="s">
        <v>59</v>
      </c>
      <c r="B2362" s="17" t="s">
        <v>149</v>
      </c>
      <c r="C2362" s="17">
        <v>34</v>
      </c>
      <c r="D2362" s="17">
        <v>31</v>
      </c>
      <c r="E2362" s="17">
        <v>23</v>
      </c>
      <c r="F2362" s="17">
        <v>8</v>
      </c>
      <c r="G2362" s="17">
        <v>0</v>
      </c>
    </row>
    <row r="2363" spans="1:7" x14ac:dyDescent="0.25">
      <c r="A2363" s="17" t="s">
        <v>59</v>
      </c>
      <c r="B2363" s="17" t="s">
        <v>146</v>
      </c>
      <c r="C2363" s="17">
        <v>19</v>
      </c>
      <c r="D2363" s="17">
        <v>18</v>
      </c>
      <c r="E2363" s="17">
        <v>9</v>
      </c>
      <c r="F2363" s="17">
        <v>9</v>
      </c>
      <c r="G2363" s="17">
        <v>0</v>
      </c>
    </row>
    <row r="2364" spans="1:7" x14ac:dyDescent="0.25">
      <c r="A2364" s="17" t="s">
        <v>59</v>
      </c>
      <c r="B2364" s="17" t="s">
        <v>14</v>
      </c>
      <c r="C2364" s="17">
        <v>10</v>
      </c>
      <c r="D2364" s="17">
        <v>8</v>
      </c>
      <c r="E2364" s="17">
        <v>5</v>
      </c>
      <c r="F2364" s="17">
        <v>3</v>
      </c>
      <c r="G2364" s="17">
        <v>0</v>
      </c>
    </row>
    <row r="2365" spans="1:7" x14ac:dyDescent="0.25">
      <c r="A2365" s="17" t="s">
        <v>178</v>
      </c>
      <c r="B2365" s="17" t="s">
        <v>14</v>
      </c>
      <c r="C2365" s="17">
        <v>2</v>
      </c>
      <c r="D2365" s="17">
        <v>2</v>
      </c>
      <c r="E2365" s="17">
        <v>2</v>
      </c>
      <c r="F2365" s="17">
        <v>0</v>
      </c>
      <c r="G2365" s="17">
        <v>0</v>
      </c>
    </row>
    <row r="2366" spans="1:7" x14ac:dyDescent="0.25">
      <c r="A2366" s="17" t="s">
        <v>178</v>
      </c>
      <c r="B2366" s="17" t="s">
        <v>146</v>
      </c>
      <c r="C2366" s="17">
        <v>6</v>
      </c>
      <c r="D2366" s="17">
        <v>6</v>
      </c>
      <c r="E2366" s="17">
        <v>6</v>
      </c>
      <c r="F2366" s="17">
        <v>0</v>
      </c>
      <c r="G2366" s="17">
        <v>0</v>
      </c>
    </row>
    <row r="2367" spans="1:7" x14ac:dyDescent="0.25">
      <c r="A2367" s="17" t="s">
        <v>178</v>
      </c>
      <c r="B2367" s="17" t="s">
        <v>147</v>
      </c>
      <c r="C2367" s="17">
        <v>8</v>
      </c>
      <c r="D2367" s="17">
        <v>8</v>
      </c>
      <c r="E2367" s="17">
        <v>7</v>
      </c>
      <c r="F2367" s="17">
        <v>1</v>
      </c>
      <c r="G2367" s="17">
        <v>0</v>
      </c>
    </row>
    <row r="2368" spans="1:7" x14ac:dyDescent="0.25">
      <c r="A2368" s="17" t="s">
        <v>178</v>
      </c>
      <c r="B2368" s="17" t="s">
        <v>149</v>
      </c>
      <c r="C2368" s="17">
        <v>1</v>
      </c>
      <c r="D2368" s="17">
        <v>1</v>
      </c>
      <c r="E2368" s="17">
        <v>1</v>
      </c>
      <c r="F2368" s="17">
        <v>0</v>
      </c>
      <c r="G2368" s="17">
        <v>0</v>
      </c>
    </row>
    <row r="2369" spans="1:7" x14ac:dyDescent="0.25">
      <c r="A2369" s="17" t="s">
        <v>60</v>
      </c>
      <c r="B2369" s="17" t="s">
        <v>149</v>
      </c>
      <c r="C2369" s="17">
        <v>57</v>
      </c>
      <c r="D2369" s="17">
        <v>53</v>
      </c>
      <c r="E2369" s="17">
        <v>30</v>
      </c>
      <c r="F2369" s="17">
        <v>23</v>
      </c>
      <c r="G2369" s="17">
        <v>0</v>
      </c>
    </row>
    <row r="2370" spans="1:7" x14ac:dyDescent="0.25">
      <c r="A2370" s="17" t="s">
        <v>60</v>
      </c>
      <c r="B2370" s="17" t="s">
        <v>146</v>
      </c>
      <c r="C2370" s="17">
        <v>15</v>
      </c>
      <c r="D2370" s="17">
        <v>15</v>
      </c>
      <c r="E2370" s="17">
        <v>4</v>
      </c>
      <c r="F2370" s="17">
        <v>11</v>
      </c>
      <c r="G2370" s="17">
        <v>0</v>
      </c>
    </row>
    <row r="2371" spans="1:7" x14ac:dyDescent="0.25">
      <c r="A2371" s="17" t="s">
        <v>60</v>
      </c>
      <c r="B2371" s="17" t="s">
        <v>147</v>
      </c>
      <c r="C2371" s="17">
        <v>1</v>
      </c>
      <c r="D2371" s="17">
        <v>1</v>
      </c>
      <c r="E2371" s="17">
        <v>0</v>
      </c>
      <c r="F2371" s="17">
        <v>1</v>
      </c>
      <c r="G2371" s="17">
        <v>0</v>
      </c>
    </row>
    <row r="2372" spans="1:7" x14ac:dyDescent="0.25">
      <c r="A2372" s="17" t="s">
        <v>60</v>
      </c>
      <c r="B2372" s="17" t="s">
        <v>14</v>
      </c>
      <c r="C2372" s="17">
        <v>17</v>
      </c>
      <c r="D2372" s="17">
        <v>17</v>
      </c>
      <c r="E2372" s="17">
        <v>6</v>
      </c>
      <c r="F2372" s="17">
        <v>11</v>
      </c>
      <c r="G2372" s="17">
        <v>0</v>
      </c>
    </row>
    <row r="2373" spans="1:7" x14ac:dyDescent="0.25">
      <c r="A2373" s="17" t="s">
        <v>173</v>
      </c>
      <c r="B2373" s="17" t="s">
        <v>147</v>
      </c>
      <c r="C2373" s="17">
        <v>14</v>
      </c>
      <c r="D2373" s="17">
        <v>14</v>
      </c>
      <c r="E2373" s="17">
        <v>11</v>
      </c>
      <c r="F2373" s="17">
        <v>3</v>
      </c>
      <c r="G2373" s="17">
        <v>0</v>
      </c>
    </row>
    <row r="2374" spans="1:7" x14ac:dyDescent="0.25">
      <c r="A2374" s="17" t="s">
        <v>173</v>
      </c>
      <c r="B2374" s="17" t="s">
        <v>14</v>
      </c>
      <c r="C2374" s="17">
        <v>10</v>
      </c>
      <c r="D2374" s="17">
        <v>10</v>
      </c>
      <c r="E2374" s="17">
        <v>9</v>
      </c>
      <c r="F2374" s="17">
        <v>1</v>
      </c>
      <c r="G2374" s="17">
        <v>0</v>
      </c>
    </row>
    <row r="2375" spans="1:7" x14ac:dyDescent="0.25">
      <c r="A2375" s="17" t="s">
        <v>173</v>
      </c>
      <c r="B2375" s="17" t="s">
        <v>149</v>
      </c>
      <c r="C2375" s="17">
        <v>17</v>
      </c>
      <c r="D2375" s="17">
        <v>16</v>
      </c>
      <c r="E2375" s="17">
        <v>11</v>
      </c>
      <c r="F2375" s="17">
        <v>5</v>
      </c>
      <c r="G2375" s="17">
        <v>1</v>
      </c>
    </row>
    <row r="2376" spans="1:7" x14ac:dyDescent="0.25">
      <c r="A2376" s="17" t="s">
        <v>173</v>
      </c>
      <c r="B2376" s="17" t="s">
        <v>146</v>
      </c>
      <c r="C2376" s="17">
        <v>8</v>
      </c>
      <c r="D2376" s="17">
        <v>8</v>
      </c>
      <c r="E2376" s="17">
        <v>6</v>
      </c>
      <c r="F2376" s="17">
        <v>2</v>
      </c>
      <c r="G2376" s="17">
        <v>0</v>
      </c>
    </row>
    <row r="2377" spans="1:7" x14ac:dyDescent="0.25">
      <c r="A2377" s="17" t="s">
        <v>171</v>
      </c>
      <c r="B2377" s="17" t="s">
        <v>146</v>
      </c>
      <c r="C2377" s="17">
        <v>6</v>
      </c>
      <c r="D2377" s="17">
        <v>6</v>
      </c>
      <c r="E2377" s="17">
        <v>5</v>
      </c>
      <c r="F2377" s="17">
        <v>1</v>
      </c>
      <c r="G2377" s="17">
        <v>0</v>
      </c>
    </row>
    <row r="2378" spans="1:7" x14ac:dyDescent="0.25">
      <c r="A2378" s="17" t="s">
        <v>171</v>
      </c>
      <c r="B2378" s="17" t="s">
        <v>147</v>
      </c>
      <c r="C2378" s="17">
        <v>1</v>
      </c>
      <c r="D2378" s="17">
        <v>0</v>
      </c>
      <c r="E2378" s="17">
        <v>0</v>
      </c>
      <c r="F2378" s="17">
        <v>0</v>
      </c>
      <c r="G2378" s="17">
        <v>1</v>
      </c>
    </row>
    <row r="2379" spans="1:7" x14ac:dyDescent="0.25">
      <c r="A2379" s="17" t="s">
        <v>171</v>
      </c>
      <c r="B2379" s="17" t="s">
        <v>14</v>
      </c>
      <c r="C2379" s="17">
        <v>24</v>
      </c>
      <c r="D2379" s="17">
        <v>23</v>
      </c>
      <c r="E2379" s="17">
        <v>12</v>
      </c>
      <c r="F2379" s="17">
        <v>11</v>
      </c>
      <c r="G2379" s="17">
        <v>0</v>
      </c>
    </row>
    <row r="2380" spans="1:7" x14ac:dyDescent="0.25">
      <c r="A2380" s="17" t="s">
        <v>171</v>
      </c>
      <c r="B2380" s="17" t="s">
        <v>149</v>
      </c>
      <c r="C2380" s="17">
        <v>4</v>
      </c>
      <c r="D2380" s="17">
        <v>4</v>
      </c>
      <c r="E2380" s="17">
        <v>3</v>
      </c>
      <c r="F2380" s="17">
        <v>1</v>
      </c>
      <c r="G2380" s="17">
        <v>0</v>
      </c>
    </row>
    <row r="2381" spans="1:7" x14ac:dyDescent="0.25">
      <c r="A2381" s="60" t="s">
        <v>128</v>
      </c>
      <c r="B2381" s="60" t="s">
        <v>147</v>
      </c>
      <c r="C2381" s="60">
        <v>1</v>
      </c>
      <c r="D2381" s="60">
        <v>1</v>
      </c>
      <c r="E2381" s="60">
        <v>1</v>
      </c>
      <c r="F2381" s="60">
        <v>0</v>
      </c>
      <c r="G2381" s="60">
        <v>0</v>
      </c>
    </row>
    <row r="2382" spans="1:7" x14ac:dyDescent="0.25">
      <c r="A2382" s="60" t="s">
        <v>61</v>
      </c>
      <c r="B2382" s="60" t="s">
        <v>147</v>
      </c>
      <c r="C2382" s="60">
        <v>1</v>
      </c>
      <c r="D2382" s="60">
        <v>0</v>
      </c>
      <c r="E2382" s="60">
        <v>0</v>
      </c>
      <c r="F2382" s="60">
        <v>0</v>
      </c>
      <c r="G2382" s="60">
        <v>0</v>
      </c>
    </row>
    <row r="2383" spans="1:7" x14ac:dyDescent="0.25">
      <c r="A2383" s="60" t="s">
        <v>61</v>
      </c>
      <c r="B2383" s="60" t="s">
        <v>149</v>
      </c>
      <c r="C2383" s="60">
        <v>1</v>
      </c>
      <c r="D2383" s="60">
        <v>1</v>
      </c>
      <c r="E2383" s="60">
        <v>1</v>
      </c>
      <c r="F2383" s="60">
        <v>0</v>
      </c>
      <c r="G2383" s="60">
        <v>0</v>
      </c>
    </row>
    <row r="2384" spans="1:7" x14ac:dyDescent="0.25">
      <c r="A2384" s="60" t="s">
        <v>62</v>
      </c>
      <c r="B2384" s="60" t="s">
        <v>14</v>
      </c>
      <c r="C2384" s="60">
        <v>4</v>
      </c>
      <c r="D2384" s="60">
        <v>2</v>
      </c>
      <c r="E2384" s="60">
        <v>2</v>
      </c>
      <c r="F2384" s="60">
        <v>0</v>
      </c>
      <c r="G2384" s="60">
        <v>0</v>
      </c>
    </row>
    <row r="2385" spans="1:7" x14ac:dyDescent="0.25">
      <c r="A2385" s="60" t="s">
        <v>62</v>
      </c>
      <c r="B2385" s="60" t="s">
        <v>147</v>
      </c>
      <c r="C2385" s="60">
        <v>1</v>
      </c>
      <c r="D2385" s="60">
        <v>0</v>
      </c>
      <c r="E2385" s="60">
        <v>0</v>
      </c>
      <c r="F2385" s="60">
        <v>0</v>
      </c>
      <c r="G2385" s="60">
        <v>0</v>
      </c>
    </row>
    <row r="2386" spans="1:7" x14ac:dyDescent="0.25">
      <c r="A2386" s="60" t="s">
        <v>62</v>
      </c>
      <c r="B2386" s="60" t="s">
        <v>149</v>
      </c>
      <c r="C2386" s="60">
        <v>2</v>
      </c>
      <c r="D2386" s="60">
        <v>2</v>
      </c>
      <c r="E2386" s="60">
        <v>2</v>
      </c>
      <c r="F2386" s="60">
        <v>0</v>
      </c>
      <c r="G2386" s="60">
        <v>0</v>
      </c>
    </row>
    <row r="2387" spans="1:7" x14ac:dyDescent="0.25">
      <c r="A2387" s="60" t="s">
        <v>31</v>
      </c>
      <c r="B2387" s="60" t="s">
        <v>14</v>
      </c>
      <c r="C2387" s="60">
        <v>1</v>
      </c>
      <c r="D2387" s="60">
        <v>1</v>
      </c>
      <c r="E2387" s="60">
        <v>1</v>
      </c>
      <c r="F2387" s="60">
        <v>0</v>
      </c>
      <c r="G2387" s="60">
        <v>0</v>
      </c>
    </row>
    <row r="2388" spans="1:7" x14ac:dyDescent="0.25">
      <c r="A2388" s="60" t="s">
        <v>31</v>
      </c>
      <c r="B2388" s="60" t="s">
        <v>149</v>
      </c>
      <c r="C2388" s="60">
        <v>2</v>
      </c>
      <c r="D2388" s="60">
        <v>2</v>
      </c>
      <c r="E2388" s="60">
        <v>1</v>
      </c>
      <c r="F2388" s="60">
        <v>1</v>
      </c>
      <c r="G2388" s="60">
        <v>0</v>
      </c>
    </row>
    <row r="2389" spans="1:7" x14ac:dyDescent="0.25">
      <c r="A2389" s="60" t="s">
        <v>63</v>
      </c>
      <c r="B2389" s="60" t="s">
        <v>14</v>
      </c>
      <c r="C2389" s="60">
        <v>1</v>
      </c>
      <c r="D2389" s="60">
        <v>1</v>
      </c>
      <c r="E2389" s="60">
        <v>1</v>
      </c>
      <c r="F2389" s="60">
        <v>0</v>
      </c>
      <c r="G2389" s="60">
        <v>0</v>
      </c>
    </row>
    <row r="2390" spans="1:7" x14ac:dyDescent="0.25">
      <c r="A2390" s="60" t="s">
        <v>63</v>
      </c>
      <c r="B2390" s="60" t="s">
        <v>147</v>
      </c>
      <c r="C2390" s="60">
        <v>3</v>
      </c>
      <c r="D2390" s="60">
        <v>2</v>
      </c>
      <c r="E2390" s="60">
        <v>0</v>
      </c>
      <c r="F2390" s="60">
        <v>2</v>
      </c>
      <c r="G2390" s="60">
        <v>0</v>
      </c>
    </row>
    <row r="2391" spans="1:7" x14ac:dyDescent="0.25">
      <c r="A2391" s="60" t="s">
        <v>63</v>
      </c>
      <c r="B2391" s="60" t="s">
        <v>149</v>
      </c>
      <c r="C2391" s="60">
        <v>1</v>
      </c>
      <c r="D2391" s="60">
        <v>1</v>
      </c>
      <c r="E2391" s="60">
        <v>1</v>
      </c>
      <c r="F2391" s="60">
        <v>0</v>
      </c>
      <c r="G2391" s="60">
        <v>0</v>
      </c>
    </row>
    <row r="2392" spans="1:7" x14ac:dyDescent="0.25">
      <c r="A2392" s="60" t="s">
        <v>32</v>
      </c>
      <c r="B2392" s="60" t="s">
        <v>14</v>
      </c>
      <c r="C2392" s="60">
        <v>1</v>
      </c>
      <c r="D2392" s="60">
        <v>1</v>
      </c>
      <c r="E2392" s="60">
        <v>0</v>
      </c>
      <c r="F2392" s="60">
        <v>1</v>
      </c>
      <c r="G2392" s="60">
        <v>0</v>
      </c>
    </row>
    <row r="2393" spans="1:7" x14ac:dyDescent="0.25">
      <c r="A2393" s="60" t="s">
        <v>32</v>
      </c>
      <c r="B2393" s="60" t="s">
        <v>147</v>
      </c>
      <c r="C2393" s="60">
        <v>5</v>
      </c>
      <c r="D2393" s="60">
        <v>3</v>
      </c>
      <c r="E2393" s="60">
        <v>3</v>
      </c>
      <c r="F2393" s="60">
        <v>0</v>
      </c>
      <c r="G2393" s="60">
        <v>0</v>
      </c>
    </row>
    <row r="2394" spans="1:7" x14ac:dyDescent="0.25">
      <c r="A2394" s="60" t="s">
        <v>32</v>
      </c>
      <c r="B2394" s="60" t="s">
        <v>149</v>
      </c>
      <c r="C2394" s="60">
        <v>4</v>
      </c>
      <c r="D2394" s="60">
        <v>3</v>
      </c>
      <c r="E2394" s="60">
        <v>3</v>
      </c>
      <c r="F2394" s="60">
        <v>0</v>
      </c>
      <c r="G2394" s="60">
        <v>0</v>
      </c>
    </row>
    <row r="2395" spans="1:7" x14ac:dyDescent="0.25">
      <c r="A2395" s="60" t="s">
        <v>166</v>
      </c>
      <c r="B2395" s="60" t="s">
        <v>149</v>
      </c>
      <c r="C2395" s="60">
        <v>1</v>
      </c>
      <c r="D2395" s="60">
        <v>0</v>
      </c>
      <c r="E2395" s="60">
        <v>0</v>
      </c>
      <c r="F2395" s="60">
        <v>0</v>
      </c>
      <c r="G2395" s="60">
        <v>0</v>
      </c>
    </row>
    <row r="2396" spans="1:7" x14ac:dyDescent="0.25">
      <c r="A2396" s="60" t="s">
        <v>64</v>
      </c>
      <c r="B2396" s="60" t="s">
        <v>147</v>
      </c>
      <c r="C2396" s="60">
        <v>1</v>
      </c>
      <c r="D2396" s="60">
        <v>1</v>
      </c>
      <c r="E2396" s="60">
        <v>1</v>
      </c>
      <c r="F2396" s="60">
        <v>0</v>
      </c>
      <c r="G2396" s="60">
        <v>0</v>
      </c>
    </row>
    <row r="2397" spans="1:7" x14ac:dyDescent="0.25">
      <c r="A2397" s="60" t="s">
        <v>33</v>
      </c>
      <c r="B2397" s="60" t="s">
        <v>149</v>
      </c>
      <c r="C2397" s="60">
        <v>1</v>
      </c>
      <c r="D2397" s="60">
        <v>1</v>
      </c>
      <c r="E2397" s="60">
        <v>1</v>
      </c>
      <c r="F2397" s="60">
        <v>0</v>
      </c>
      <c r="G2397" s="60">
        <v>0</v>
      </c>
    </row>
    <row r="2398" spans="1:7" x14ac:dyDescent="0.25">
      <c r="A2398" s="61" t="s">
        <v>128</v>
      </c>
      <c r="B2398" s="61" t="s">
        <v>14</v>
      </c>
      <c r="C2398" s="61">
        <v>1</v>
      </c>
      <c r="D2398" s="61">
        <v>1</v>
      </c>
      <c r="E2398" s="61">
        <v>1</v>
      </c>
      <c r="F2398" s="61">
        <v>0</v>
      </c>
      <c r="G2398" s="61">
        <v>0</v>
      </c>
    </row>
    <row r="2399" spans="1:7" x14ac:dyDescent="0.25">
      <c r="A2399" s="61" t="s">
        <v>128</v>
      </c>
      <c r="B2399" s="61" t="s">
        <v>147</v>
      </c>
      <c r="C2399" s="61">
        <v>6</v>
      </c>
      <c r="D2399" s="61">
        <v>5</v>
      </c>
      <c r="E2399" s="61">
        <v>5</v>
      </c>
      <c r="F2399" s="61">
        <v>0</v>
      </c>
      <c r="G2399" s="61">
        <v>1</v>
      </c>
    </row>
    <row r="2400" spans="1:7" x14ac:dyDescent="0.25">
      <c r="A2400" s="61" t="s">
        <v>128</v>
      </c>
      <c r="B2400" s="61" t="s">
        <v>149</v>
      </c>
      <c r="C2400" s="61">
        <v>1</v>
      </c>
      <c r="D2400" s="61">
        <v>1</v>
      </c>
      <c r="E2400" s="61">
        <v>1</v>
      </c>
      <c r="F2400" s="61">
        <v>0</v>
      </c>
      <c r="G2400" s="61">
        <v>0</v>
      </c>
    </row>
    <row r="2401" spans="1:7" x14ac:dyDescent="0.25">
      <c r="A2401" s="61" t="s">
        <v>61</v>
      </c>
      <c r="B2401" s="61" t="s">
        <v>147</v>
      </c>
      <c r="C2401" s="61">
        <v>10</v>
      </c>
      <c r="D2401" s="61">
        <v>10</v>
      </c>
      <c r="E2401" s="61">
        <v>8</v>
      </c>
      <c r="F2401" s="61">
        <v>2</v>
      </c>
      <c r="G2401" s="61">
        <v>0</v>
      </c>
    </row>
    <row r="2402" spans="1:7" x14ac:dyDescent="0.25">
      <c r="A2402" s="61" t="s">
        <v>61</v>
      </c>
      <c r="B2402" s="61" t="s">
        <v>146</v>
      </c>
      <c r="C2402" s="61">
        <v>8</v>
      </c>
      <c r="D2402" s="61">
        <v>8</v>
      </c>
      <c r="E2402" s="61">
        <v>8</v>
      </c>
      <c r="F2402" s="61">
        <v>0</v>
      </c>
      <c r="G2402" s="61">
        <v>0</v>
      </c>
    </row>
    <row r="2403" spans="1:7" x14ac:dyDescent="0.25">
      <c r="A2403" s="61" t="s">
        <v>61</v>
      </c>
      <c r="B2403" s="61" t="s">
        <v>14</v>
      </c>
      <c r="C2403" s="61">
        <v>1</v>
      </c>
      <c r="D2403" s="61">
        <v>1</v>
      </c>
      <c r="E2403" s="61">
        <v>1</v>
      </c>
      <c r="F2403" s="61">
        <v>0</v>
      </c>
      <c r="G2403" s="61">
        <v>0</v>
      </c>
    </row>
    <row r="2404" spans="1:7" x14ac:dyDescent="0.25">
      <c r="A2404" s="61" t="s">
        <v>61</v>
      </c>
      <c r="B2404" s="61" t="s">
        <v>149</v>
      </c>
      <c r="C2404" s="61">
        <v>5</v>
      </c>
      <c r="D2404" s="61">
        <v>5</v>
      </c>
      <c r="E2404" s="61">
        <v>4</v>
      </c>
      <c r="F2404" s="61">
        <v>1</v>
      </c>
      <c r="G2404" s="61">
        <v>0</v>
      </c>
    </row>
    <row r="2405" spans="1:7" x14ac:dyDescent="0.25">
      <c r="A2405" s="61" t="s">
        <v>62</v>
      </c>
      <c r="B2405" s="61" t="s">
        <v>149</v>
      </c>
      <c r="C2405" s="61">
        <v>11</v>
      </c>
      <c r="D2405" s="61">
        <v>11</v>
      </c>
      <c r="E2405" s="61">
        <v>9</v>
      </c>
      <c r="F2405" s="61">
        <v>2</v>
      </c>
      <c r="G2405" s="61">
        <v>0</v>
      </c>
    </row>
    <row r="2406" spans="1:7" x14ac:dyDescent="0.25">
      <c r="A2406" s="61" t="s">
        <v>62</v>
      </c>
      <c r="B2406" s="61" t="s">
        <v>146</v>
      </c>
      <c r="C2406" s="61">
        <v>6</v>
      </c>
      <c r="D2406" s="61">
        <v>6</v>
      </c>
      <c r="E2406" s="61">
        <v>6</v>
      </c>
      <c r="F2406" s="61">
        <v>0</v>
      </c>
      <c r="G2406" s="61">
        <v>0</v>
      </c>
    </row>
    <row r="2407" spans="1:7" x14ac:dyDescent="0.25">
      <c r="A2407" s="61" t="s">
        <v>62</v>
      </c>
      <c r="B2407" s="61" t="s">
        <v>147</v>
      </c>
      <c r="C2407" s="61">
        <v>6</v>
      </c>
      <c r="D2407" s="61">
        <v>6</v>
      </c>
      <c r="E2407" s="61">
        <v>6</v>
      </c>
      <c r="F2407" s="61">
        <v>0</v>
      </c>
      <c r="G2407" s="61">
        <v>0</v>
      </c>
    </row>
    <row r="2408" spans="1:7" x14ac:dyDescent="0.25">
      <c r="A2408" s="61" t="s">
        <v>62</v>
      </c>
      <c r="B2408" s="61" t="s">
        <v>14</v>
      </c>
      <c r="C2408" s="61">
        <v>8</v>
      </c>
      <c r="D2408" s="61">
        <v>8</v>
      </c>
      <c r="E2408" s="61">
        <v>8</v>
      </c>
      <c r="F2408" s="61">
        <v>0</v>
      </c>
      <c r="G2408" s="61">
        <v>0</v>
      </c>
    </row>
    <row r="2409" spans="1:7" x14ac:dyDescent="0.25">
      <c r="A2409" s="61" t="s">
        <v>31</v>
      </c>
      <c r="B2409" s="61" t="s">
        <v>147</v>
      </c>
      <c r="C2409" s="61">
        <v>7</v>
      </c>
      <c r="D2409" s="61">
        <v>6</v>
      </c>
      <c r="E2409" s="61">
        <v>5</v>
      </c>
      <c r="F2409" s="61">
        <v>1</v>
      </c>
      <c r="G2409" s="61">
        <v>1</v>
      </c>
    </row>
    <row r="2410" spans="1:7" x14ac:dyDescent="0.25">
      <c r="A2410" s="61" t="s">
        <v>31</v>
      </c>
      <c r="B2410" s="61" t="s">
        <v>149</v>
      </c>
      <c r="C2410" s="61">
        <v>7</v>
      </c>
      <c r="D2410" s="61">
        <v>6</v>
      </c>
      <c r="E2410" s="61">
        <v>6</v>
      </c>
      <c r="F2410" s="61">
        <v>0</v>
      </c>
      <c r="G2410" s="61">
        <v>0</v>
      </c>
    </row>
    <row r="2411" spans="1:7" x14ac:dyDescent="0.25">
      <c r="A2411" s="61" t="s">
        <v>31</v>
      </c>
      <c r="B2411" s="61" t="s">
        <v>146</v>
      </c>
      <c r="C2411" s="61">
        <v>4</v>
      </c>
      <c r="D2411" s="61">
        <v>4</v>
      </c>
      <c r="E2411" s="61">
        <v>4</v>
      </c>
      <c r="F2411" s="61">
        <v>0</v>
      </c>
      <c r="G2411" s="61">
        <v>0</v>
      </c>
    </row>
    <row r="2412" spans="1:7" x14ac:dyDescent="0.25">
      <c r="A2412" s="61" t="s">
        <v>31</v>
      </c>
      <c r="B2412" s="61" t="s">
        <v>14</v>
      </c>
      <c r="C2412" s="61">
        <v>14</v>
      </c>
      <c r="D2412" s="61">
        <v>13</v>
      </c>
      <c r="E2412" s="61">
        <v>13</v>
      </c>
      <c r="F2412" s="61">
        <v>0</v>
      </c>
      <c r="G2412" s="61">
        <v>1</v>
      </c>
    </row>
    <row r="2413" spans="1:7" x14ac:dyDescent="0.25">
      <c r="A2413" s="61" t="s">
        <v>63</v>
      </c>
      <c r="B2413" s="61" t="s">
        <v>14</v>
      </c>
      <c r="C2413" s="61">
        <v>13</v>
      </c>
      <c r="D2413" s="61">
        <v>13</v>
      </c>
      <c r="E2413" s="61">
        <v>12</v>
      </c>
      <c r="F2413" s="61">
        <v>1</v>
      </c>
      <c r="G2413" s="61">
        <v>0</v>
      </c>
    </row>
    <row r="2414" spans="1:7" x14ac:dyDescent="0.25">
      <c r="A2414" s="61" t="s">
        <v>63</v>
      </c>
      <c r="B2414" s="61" t="s">
        <v>149</v>
      </c>
      <c r="C2414" s="61">
        <v>8</v>
      </c>
      <c r="D2414" s="61">
        <v>8</v>
      </c>
      <c r="E2414" s="61">
        <v>7</v>
      </c>
      <c r="F2414" s="61">
        <v>1</v>
      </c>
      <c r="G2414" s="61">
        <v>0</v>
      </c>
    </row>
    <row r="2415" spans="1:7" x14ac:dyDescent="0.25">
      <c r="A2415" s="61" t="s">
        <v>63</v>
      </c>
      <c r="B2415" s="61" t="s">
        <v>147</v>
      </c>
      <c r="C2415" s="61">
        <v>11</v>
      </c>
      <c r="D2415" s="61">
        <v>9</v>
      </c>
      <c r="E2415" s="61">
        <v>8</v>
      </c>
      <c r="F2415" s="61">
        <v>1</v>
      </c>
      <c r="G2415" s="61">
        <v>0</v>
      </c>
    </row>
    <row r="2416" spans="1:7" x14ac:dyDescent="0.25">
      <c r="A2416" s="61" t="s">
        <v>63</v>
      </c>
      <c r="B2416" s="61" t="s">
        <v>146</v>
      </c>
      <c r="C2416" s="61">
        <v>4</v>
      </c>
      <c r="D2416" s="61">
        <v>4</v>
      </c>
      <c r="E2416" s="61">
        <v>4</v>
      </c>
      <c r="F2416" s="61">
        <v>0</v>
      </c>
      <c r="G2416" s="61">
        <v>0</v>
      </c>
    </row>
    <row r="2417" spans="1:7" x14ac:dyDescent="0.25">
      <c r="A2417" s="61" t="s">
        <v>32</v>
      </c>
      <c r="B2417" s="61" t="s">
        <v>14</v>
      </c>
      <c r="C2417" s="61">
        <v>4</v>
      </c>
      <c r="D2417" s="61">
        <v>4</v>
      </c>
      <c r="E2417" s="61">
        <v>4</v>
      </c>
      <c r="F2417" s="61">
        <v>0</v>
      </c>
      <c r="G2417" s="61">
        <v>0</v>
      </c>
    </row>
    <row r="2418" spans="1:7" x14ac:dyDescent="0.25">
      <c r="A2418" s="61" t="s">
        <v>32</v>
      </c>
      <c r="B2418" s="61" t="s">
        <v>149</v>
      </c>
      <c r="C2418" s="61">
        <v>13</v>
      </c>
      <c r="D2418" s="61">
        <v>13</v>
      </c>
      <c r="E2418" s="61">
        <v>12</v>
      </c>
      <c r="F2418" s="61">
        <v>1</v>
      </c>
      <c r="G2418" s="61">
        <v>0</v>
      </c>
    </row>
    <row r="2419" spans="1:7" x14ac:dyDescent="0.25">
      <c r="A2419" s="61" t="s">
        <v>32</v>
      </c>
      <c r="B2419" s="61" t="s">
        <v>146</v>
      </c>
      <c r="C2419" s="61">
        <v>13</v>
      </c>
      <c r="D2419" s="61">
        <v>13</v>
      </c>
      <c r="E2419" s="61">
        <v>12</v>
      </c>
      <c r="F2419" s="61">
        <v>1</v>
      </c>
      <c r="G2419" s="61">
        <v>0</v>
      </c>
    </row>
    <row r="2420" spans="1:7" x14ac:dyDescent="0.25">
      <c r="A2420" s="61" t="s">
        <v>32</v>
      </c>
      <c r="B2420" s="61" t="s">
        <v>147</v>
      </c>
      <c r="C2420" s="61">
        <v>32</v>
      </c>
      <c r="D2420" s="61">
        <v>31</v>
      </c>
      <c r="E2420" s="61">
        <v>25</v>
      </c>
      <c r="F2420" s="61">
        <v>6</v>
      </c>
      <c r="G2420" s="61">
        <v>0</v>
      </c>
    </row>
    <row r="2421" spans="1:7" x14ac:dyDescent="0.25">
      <c r="A2421" s="61" t="s">
        <v>166</v>
      </c>
      <c r="B2421" s="61" t="s">
        <v>149</v>
      </c>
      <c r="C2421" s="61">
        <v>8</v>
      </c>
      <c r="D2421" s="61">
        <v>8</v>
      </c>
      <c r="E2421" s="61">
        <v>6</v>
      </c>
      <c r="F2421" s="61">
        <v>2</v>
      </c>
      <c r="G2421" s="61">
        <v>0</v>
      </c>
    </row>
    <row r="2422" spans="1:7" x14ac:dyDescent="0.25">
      <c r="A2422" s="61" t="s">
        <v>166</v>
      </c>
      <c r="B2422" s="61" t="s">
        <v>146</v>
      </c>
      <c r="C2422" s="61">
        <v>9</v>
      </c>
      <c r="D2422" s="61">
        <v>8</v>
      </c>
      <c r="E2422" s="61">
        <v>5</v>
      </c>
      <c r="F2422" s="61">
        <v>3</v>
      </c>
      <c r="G2422" s="61">
        <v>0</v>
      </c>
    </row>
    <row r="2423" spans="1:7" x14ac:dyDescent="0.25">
      <c r="A2423" s="61" t="s">
        <v>166</v>
      </c>
      <c r="B2423" s="61" t="s">
        <v>14</v>
      </c>
      <c r="C2423" s="61">
        <v>4</v>
      </c>
      <c r="D2423" s="61">
        <v>4</v>
      </c>
      <c r="E2423" s="61">
        <v>2</v>
      </c>
      <c r="F2423" s="61">
        <v>2</v>
      </c>
      <c r="G2423" s="61">
        <v>0</v>
      </c>
    </row>
    <row r="2424" spans="1:7" x14ac:dyDescent="0.25">
      <c r="A2424" s="61" t="s">
        <v>166</v>
      </c>
      <c r="B2424" s="61" t="s">
        <v>147</v>
      </c>
      <c r="C2424" s="61">
        <v>18</v>
      </c>
      <c r="D2424" s="61">
        <v>16</v>
      </c>
      <c r="E2424" s="61">
        <v>10</v>
      </c>
      <c r="F2424" s="61">
        <v>6</v>
      </c>
      <c r="G2424" s="61">
        <v>0</v>
      </c>
    </row>
    <row r="2425" spans="1:7" x14ac:dyDescent="0.25">
      <c r="A2425" s="61" t="s">
        <v>64</v>
      </c>
      <c r="B2425" s="61" t="s">
        <v>146</v>
      </c>
      <c r="C2425" s="61">
        <v>8</v>
      </c>
      <c r="D2425" s="61">
        <v>8</v>
      </c>
      <c r="E2425" s="61">
        <v>7</v>
      </c>
      <c r="F2425" s="61">
        <v>1</v>
      </c>
      <c r="G2425" s="61">
        <v>0</v>
      </c>
    </row>
    <row r="2426" spans="1:7" x14ac:dyDescent="0.25">
      <c r="A2426" s="61" t="s">
        <v>64</v>
      </c>
      <c r="B2426" s="61" t="s">
        <v>147</v>
      </c>
      <c r="C2426" s="61">
        <v>4</v>
      </c>
      <c r="D2426" s="61">
        <v>4</v>
      </c>
      <c r="E2426" s="61">
        <v>3</v>
      </c>
      <c r="F2426" s="61">
        <v>1</v>
      </c>
      <c r="G2426" s="61">
        <v>0</v>
      </c>
    </row>
    <row r="2427" spans="1:7" x14ac:dyDescent="0.25">
      <c r="A2427" s="61" t="s">
        <v>64</v>
      </c>
      <c r="B2427" s="61" t="s">
        <v>149</v>
      </c>
      <c r="C2427" s="61">
        <v>4</v>
      </c>
      <c r="D2427" s="61">
        <v>4</v>
      </c>
      <c r="E2427" s="61">
        <v>4</v>
      </c>
      <c r="F2427" s="61">
        <v>0</v>
      </c>
      <c r="G2427" s="61">
        <v>0</v>
      </c>
    </row>
    <row r="2428" spans="1:7" x14ac:dyDescent="0.25">
      <c r="A2428" s="61" t="s">
        <v>33</v>
      </c>
      <c r="B2428" s="61" t="s">
        <v>147</v>
      </c>
      <c r="C2428" s="61">
        <v>10</v>
      </c>
      <c r="D2428" s="61">
        <v>9</v>
      </c>
      <c r="E2428" s="61">
        <v>8</v>
      </c>
      <c r="F2428" s="61">
        <v>1</v>
      </c>
      <c r="G2428" s="61">
        <v>1</v>
      </c>
    </row>
    <row r="2429" spans="1:7" x14ac:dyDescent="0.25">
      <c r="A2429" s="61" t="s">
        <v>33</v>
      </c>
      <c r="B2429" s="61" t="s">
        <v>149</v>
      </c>
      <c r="C2429" s="61">
        <v>7</v>
      </c>
      <c r="D2429" s="61">
        <v>7</v>
      </c>
      <c r="E2429" s="61">
        <v>7</v>
      </c>
      <c r="F2429" s="61">
        <v>0</v>
      </c>
      <c r="G2429" s="61">
        <v>0</v>
      </c>
    </row>
    <row r="2430" spans="1:7" x14ac:dyDescent="0.25">
      <c r="A2430" s="61" t="s">
        <v>33</v>
      </c>
      <c r="B2430" s="61" t="s">
        <v>14</v>
      </c>
      <c r="C2430" s="61">
        <v>1</v>
      </c>
      <c r="D2430" s="61">
        <v>1</v>
      </c>
      <c r="E2430" s="61">
        <v>1</v>
      </c>
      <c r="F2430" s="61">
        <v>0</v>
      </c>
      <c r="G2430" s="61">
        <v>0</v>
      </c>
    </row>
    <row r="2431" spans="1:7" x14ac:dyDescent="0.25">
      <c r="A2431" s="61" t="s">
        <v>33</v>
      </c>
      <c r="B2431" s="61" t="s">
        <v>146</v>
      </c>
      <c r="C2431" s="61">
        <v>4</v>
      </c>
      <c r="D2431" s="61">
        <v>4</v>
      </c>
      <c r="E2431" s="61">
        <v>4</v>
      </c>
      <c r="F2431" s="61">
        <v>0</v>
      </c>
      <c r="G2431" s="61">
        <v>0</v>
      </c>
    </row>
    <row r="2432" spans="1:7" x14ac:dyDescent="0.25">
      <c r="A2432" s="61" t="s">
        <v>129</v>
      </c>
      <c r="B2432" s="61" t="s">
        <v>149</v>
      </c>
      <c r="C2432" s="61">
        <v>16</v>
      </c>
      <c r="D2432" s="61">
        <v>16</v>
      </c>
      <c r="E2432" s="61">
        <v>15</v>
      </c>
      <c r="F2432" s="61">
        <v>1</v>
      </c>
      <c r="G2432" s="61">
        <v>0</v>
      </c>
    </row>
    <row r="2433" spans="1:7" x14ac:dyDescent="0.25">
      <c r="A2433" s="61" t="s">
        <v>129</v>
      </c>
      <c r="B2433" s="61" t="s">
        <v>147</v>
      </c>
      <c r="C2433" s="61">
        <v>3</v>
      </c>
      <c r="D2433" s="61">
        <v>3</v>
      </c>
      <c r="E2433" s="61">
        <v>3</v>
      </c>
      <c r="F2433" s="61">
        <v>0</v>
      </c>
      <c r="G2433" s="61">
        <v>0</v>
      </c>
    </row>
    <row r="2434" spans="1:7" x14ac:dyDescent="0.25">
      <c r="A2434" s="61" t="s">
        <v>129</v>
      </c>
      <c r="B2434" s="61" t="s">
        <v>14</v>
      </c>
      <c r="C2434" s="61">
        <v>2</v>
      </c>
      <c r="D2434" s="61">
        <v>2</v>
      </c>
      <c r="E2434" s="61">
        <v>1</v>
      </c>
      <c r="F2434" s="61">
        <v>1</v>
      </c>
      <c r="G2434" s="61">
        <v>0</v>
      </c>
    </row>
    <row r="2435" spans="1:7" x14ac:dyDescent="0.25">
      <c r="A2435" s="61" t="s">
        <v>129</v>
      </c>
      <c r="B2435" s="61" t="s">
        <v>146</v>
      </c>
      <c r="C2435" s="61">
        <v>1</v>
      </c>
      <c r="D2435" s="61">
        <v>1</v>
      </c>
      <c r="E2435" s="61">
        <v>0</v>
      </c>
      <c r="F2435" s="61">
        <v>1</v>
      </c>
      <c r="G2435" s="61">
        <v>0</v>
      </c>
    </row>
    <row r="2436" spans="1:7" x14ac:dyDescent="0.25">
      <c r="A2436" s="61" t="s">
        <v>163</v>
      </c>
      <c r="B2436" s="61" t="s">
        <v>146</v>
      </c>
      <c r="C2436" s="61">
        <v>5</v>
      </c>
      <c r="D2436" s="61">
        <v>2</v>
      </c>
      <c r="E2436" s="61">
        <v>2</v>
      </c>
      <c r="F2436" s="61">
        <v>0</v>
      </c>
      <c r="G2436" s="61">
        <v>3</v>
      </c>
    </row>
    <row r="2437" spans="1:7" x14ac:dyDescent="0.25">
      <c r="A2437" s="61" t="s">
        <v>163</v>
      </c>
      <c r="B2437" s="61" t="s">
        <v>14</v>
      </c>
      <c r="C2437" s="61">
        <v>6</v>
      </c>
      <c r="D2437" s="61">
        <v>6</v>
      </c>
      <c r="E2437" s="61">
        <v>6</v>
      </c>
      <c r="F2437" s="61">
        <v>0</v>
      </c>
      <c r="G2437" s="61">
        <v>0</v>
      </c>
    </row>
    <row r="2438" spans="1:7" x14ac:dyDescent="0.25">
      <c r="A2438" s="61" t="s">
        <v>163</v>
      </c>
      <c r="B2438" s="61" t="s">
        <v>147</v>
      </c>
      <c r="C2438" s="61">
        <v>8</v>
      </c>
      <c r="D2438" s="61">
        <v>8</v>
      </c>
      <c r="E2438" s="61">
        <v>8</v>
      </c>
      <c r="F2438" s="61">
        <v>0</v>
      </c>
      <c r="G2438" s="61">
        <v>0</v>
      </c>
    </row>
    <row r="2439" spans="1:7" x14ac:dyDescent="0.25">
      <c r="A2439" s="61" t="s">
        <v>163</v>
      </c>
      <c r="B2439" s="61" t="s">
        <v>149</v>
      </c>
      <c r="C2439" s="61">
        <v>1</v>
      </c>
      <c r="D2439" s="61">
        <v>1</v>
      </c>
      <c r="E2439" s="61">
        <v>1</v>
      </c>
      <c r="F2439" s="61">
        <v>0</v>
      </c>
      <c r="G2439" s="61">
        <v>0</v>
      </c>
    </row>
    <row r="2440" spans="1:7" x14ac:dyDescent="0.25">
      <c r="A2440" s="60" t="s">
        <v>34</v>
      </c>
      <c r="B2440" s="60" t="s">
        <v>14</v>
      </c>
      <c r="C2440" s="60">
        <v>2</v>
      </c>
      <c r="D2440" s="60">
        <v>1</v>
      </c>
      <c r="E2440" s="60">
        <v>1</v>
      </c>
      <c r="F2440" s="60">
        <v>0</v>
      </c>
      <c r="G2440" s="60">
        <v>0</v>
      </c>
    </row>
    <row r="2441" spans="1:7" x14ac:dyDescent="0.25">
      <c r="A2441" s="60" t="s">
        <v>34</v>
      </c>
      <c r="B2441" s="60" t="s">
        <v>147</v>
      </c>
      <c r="C2441" s="60">
        <v>1</v>
      </c>
      <c r="D2441" s="60">
        <v>0</v>
      </c>
      <c r="E2441" s="60">
        <v>0</v>
      </c>
      <c r="F2441" s="60">
        <v>0</v>
      </c>
      <c r="G2441" s="60">
        <v>0</v>
      </c>
    </row>
    <row r="2442" spans="1:7" x14ac:dyDescent="0.25">
      <c r="A2442" s="60" t="s">
        <v>65</v>
      </c>
      <c r="B2442" s="60" t="s">
        <v>146</v>
      </c>
      <c r="C2442" s="60">
        <v>0</v>
      </c>
      <c r="D2442" s="60">
        <v>0</v>
      </c>
      <c r="E2442" s="60">
        <v>0</v>
      </c>
      <c r="F2442" s="60">
        <v>0</v>
      </c>
      <c r="G2442" s="60">
        <v>0</v>
      </c>
    </row>
    <row r="2443" spans="1:7" x14ac:dyDescent="0.25">
      <c r="A2443" s="60" t="s">
        <v>65</v>
      </c>
      <c r="B2443" s="60" t="s">
        <v>147</v>
      </c>
      <c r="C2443" s="60">
        <v>1</v>
      </c>
      <c r="D2443" s="60">
        <v>0</v>
      </c>
      <c r="E2443" s="60">
        <v>0</v>
      </c>
      <c r="F2443" s="60">
        <v>0</v>
      </c>
      <c r="G2443" s="60">
        <v>0</v>
      </c>
    </row>
    <row r="2444" spans="1:7" x14ac:dyDescent="0.25">
      <c r="A2444" s="60" t="s">
        <v>66</v>
      </c>
      <c r="B2444" s="60" t="s">
        <v>146</v>
      </c>
      <c r="C2444" s="60">
        <v>1</v>
      </c>
      <c r="D2444" s="60">
        <v>1</v>
      </c>
      <c r="E2444" s="60">
        <v>0</v>
      </c>
      <c r="F2444" s="60">
        <v>1</v>
      </c>
      <c r="G2444" s="60">
        <v>0</v>
      </c>
    </row>
    <row r="2445" spans="1:7" x14ac:dyDescent="0.25">
      <c r="A2445" s="60" t="s">
        <v>66</v>
      </c>
      <c r="B2445" s="60" t="s">
        <v>179</v>
      </c>
      <c r="C2445" s="60">
        <v>0</v>
      </c>
      <c r="D2445" s="60">
        <v>0</v>
      </c>
      <c r="E2445" s="60">
        <v>0</v>
      </c>
      <c r="F2445" s="60">
        <v>0</v>
      </c>
      <c r="G2445" s="60">
        <v>0</v>
      </c>
    </row>
    <row r="2446" spans="1:7" x14ac:dyDescent="0.25">
      <c r="A2446" s="60" t="s">
        <v>66</v>
      </c>
      <c r="B2446" s="60" t="s">
        <v>149</v>
      </c>
      <c r="C2446" s="60">
        <v>1</v>
      </c>
      <c r="D2446" s="60">
        <v>1</v>
      </c>
      <c r="E2446" s="60">
        <v>1</v>
      </c>
      <c r="F2446" s="60">
        <v>0</v>
      </c>
      <c r="G2446" s="60">
        <v>0</v>
      </c>
    </row>
    <row r="2447" spans="1:7" x14ac:dyDescent="0.25">
      <c r="A2447" s="60" t="s">
        <v>35</v>
      </c>
      <c r="B2447" s="60" t="s">
        <v>147</v>
      </c>
      <c r="C2447" s="60">
        <v>1</v>
      </c>
      <c r="D2447" s="60">
        <v>0</v>
      </c>
      <c r="E2447" s="60">
        <v>0</v>
      </c>
      <c r="F2447" s="60">
        <v>0</v>
      </c>
      <c r="G2447" s="60">
        <v>0</v>
      </c>
    </row>
    <row r="2448" spans="1:7" x14ac:dyDescent="0.25">
      <c r="A2448" s="60" t="s">
        <v>67</v>
      </c>
      <c r="B2448" s="60" t="s">
        <v>179</v>
      </c>
      <c r="C2448" s="60">
        <v>1</v>
      </c>
      <c r="D2448" s="60">
        <v>1</v>
      </c>
      <c r="E2448" s="60">
        <v>1</v>
      </c>
      <c r="F2448" s="60">
        <v>0</v>
      </c>
      <c r="G2448" s="60">
        <v>0</v>
      </c>
    </row>
    <row r="2449" spans="1:7" x14ac:dyDescent="0.25">
      <c r="A2449" s="60" t="s">
        <v>67</v>
      </c>
      <c r="B2449" s="60" t="s">
        <v>149</v>
      </c>
      <c r="C2449" s="60">
        <v>1</v>
      </c>
      <c r="D2449" s="60">
        <v>1</v>
      </c>
      <c r="E2449" s="60">
        <v>1</v>
      </c>
      <c r="F2449" s="60">
        <v>0</v>
      </c>
      <c r="G2449" s="60">
        <v>0</v>
      </c>
    </row>
    <row r="2450" spans="1:7" x14ac:dyDescent="0.25">
      <c r="A2450" s="60" t="s">
        <v>67</v>
      </c>
      <c r="B2450" s="60" t="s">
        <v>147</v>
      </c>
      <c r="C2450" s="60">
        <v>1</v>
      </c>
      <c r="D2450" s="60">
        <v>0</v>
      </c>
      <c r="E2450" s="60">
        <v>0</v>
      </c>
      <c r="F2450" s="60">
        <v>0</v>
      </c>
      <c r="G2450" s="60">
        <v>0</v>
      </c>
    </row>
    <row r="2451" spans="1:7" x14ac:dyDescent="0.25">
      <c r="A2451" s="60" t="s">
        <v>67</v>
      </c>
      <c r="B2451" s="60" t="s">
        <v>14</v>
      </c>
      <c r="C2451" s="60">
        <v>1</v>
      </c>
      <c r="D2451" s="60">
        <v>1</v>
      </c>
      <c r="E2451" s="60">
        <v>1</v>
      </c>
      <c r="F2451" s="60">
        <v>0</v>
      </c>
      <c r="G2451" s="60">
        <v>0</v>
      </c>
    </row>
    <row r="2452" spans="1:7" x14ac:dyDescent="0.25">
      <c r="A2452" s="60" t="s">
        <v>68</v>
      </c>
      <c r="B2452" s="60" t="s">
        <v>149</v>
      </c>
      <c r="C2452" s="60">
        <v>1</v>
      </c>
      <c r="D2452" s="60">
        <v>1</v>
      </c>
      <c r="E2452" s="60">
        <v>1</v>
      </c>
      <c r="F2452" s="60">
        <v>0</v>
      </c>
      <c r="G2452" s="60">
        <v>0</v>
      </c>
    </row>
    <row r="2453" spans="1:7" x14ac:dyDescent="0.25">
      <c r="A2453" s="60" t="s">
        <v>68</v>
      </c>
      <c r="B2453" s="60" t="s">
        <v>14</v>
      </c>
      <c r="C2453" s="60">
        <v>2</v>
      </c>
      <c r="D2453" s="60">
        <v>2</v>
      </c>
      <c r="E2453" s="60">
        <v>2</v>
      </c>
      <c r="F2453" s="60">
        <v>0</v>
      </c>
      <c r="G2453" s="60">
        <v>0</v>
      </c>
    </row>
    <row r="2454" spans="1:7" x14ac:dyDescent="0.25">
      <c r="A2454" s="60" t="s">
        <v>68</v>
      </c>
      <c r="B2454" s="60" t="s">
        <v>146</v>
      </c>
      <c r="C2454" s="60">
        <v>2</v>
      </c>
      <c r="D2454" s="60">
        <v>1</v>
      </c>
      <c r="E2454" s="60">
        <v>1</v>
      </c>
      <c r="F2454" s="60">
        <v>0</v>
      </c>
      <c r="G2454" s="60">
        <v>0</v>
      </c>
    </row>
    <row r="2455" spans="1:7" x14ac:dyDescent="0.25">
      <c r="A2455" s="60" t="s">
        <v>69</v>
      </c>
      <c r="B2455" s="60" t="s">
        <v>179</v>
      </c>
      <c r="C2455" s="60">
        <v>0</v>
      </c>
      <c r="D2455" s="60">
        <v>0</v>
      </c>
      <c r="E2455" s="60">
        <v>0</v>
      </c>
      <c r="F2455" s="60">
        <v>0</v>
      </c>
      <c r="G2455" s="60">
        <v>0</v>
      </c>
    </row>
    <row r="2456" spans="1:7" x14ac:dyDescent="0.25">
      <c r="A2456" s="60" t="s">
        <v>69</v>
      </c>
      <c r="B2456" s="60" t="s">
        <v>146</v>
      </c>
      <c r="C2456" s="60">
        <v>2</v>
      </c>
      <c r="D2456" s="60">
        <v>2</v>
      </c>
      <c r="E2456" s="60">
        <v>2</v>
      </c>
      <c r="F2456" s="60">
        <v>0</v>
      </c>
      <c r="G2456" s="60">
        <v>0</v>
      </c>
    </row>
    <row r="2457" spans="1:7" x14ac:dyDescent="0.25">
      <c r="A2457" s="60" t="s">
        <v>69</v>
      </c>
      <c r="B2457" s="60" t="s">
        <v>147</v>
      </c>
      <c r="C2457" s="60">
        <v>1</v>
      </c>
      <c r="D2457" s="60">
        <v>0</v>
      </c>
      <c r="E2457" s="60">
        <v>0</v>
      </c>
      <c r="F2457" s="60">
        <v>0</v>
      </c>
      <c r="G2457" s="60">
        <v>0</v>
      </c>
    </row>
    <row r="2458" spans="1:7" x14ac:dyDescent="0.25">
      <c r="A2458" s="60" t="s">
        <v>70</v>
      </c>
      <c r="B2458" s="60" t="s">
        <v>147</v>
      </c>
      <c r="C2458" s="60">
        <v>2</v>
      </c>
      <c r="D2458" s="60">
        <v>1</v>
      </c>
      <c r="E2458" s="60">
        <v>1</v>
      </c>
      <c r="F2458" s="60">
        <v>0</v>
      </c>
      <c r="G2458" s="60">
        <v>0</v>
      </c>
    </row>
    <row r="2459" spans="1:7" x14ac:dyDescent="0.25">
      <c r="A2459" s="60" t="s">
        <v>130</v>
      </c>
      <c r="B2459" s="60" t="s">
        <v>149</v>
      </c>
      <c r="C2459" s="60">
        <v>7</v>
      </c>
      <c r="D2459" s="60">
        <v>4</v>
      </c>
      <c r="E2459" s="60">
        <v>4</v>
      </c>
      <c r="F2459" s="60">
        <v>0</v>
      </c>
      <c r="G2459" s="60">
        <v>1</v>
      </c>
    </row>
    <row r="2460" spans="1:7" x14ac:dyDescent="0.25">
      <c r="A2460" s="60" t="s">
        <v>130</v>
      </c>
      <c r="B2460" s="60" t="s">
        <v>147</v>
      </c>
      <c r="C2460" s="60">
        <v>2</v>
      </c>
      <c r="D2460" s="60">
        <v>2</v>
      </c>
      <c r="E2460" s="60">
        <v>2</v>
      </c>
      <c r="F2460" s="60">
        <v>0</v>
      </c>
      <c r="G2460" s="60">
        <v>0</v>
      </c>
    </row>
    <row r="2461" spans="1:7" x14ac:dyDescent="0.25">
      <c r="A2461" s="61" t="s">
        <v>34</v>
      </c>
      <c r="B2461" s="61" t="s">
        <v>146</v>
      </c>
      <c r="C2461" s="61">
        <v>4</v>
      </c>
      <c r="D2461" s="61">
        <v>3</v>
      </c>
      <c r="E2461" s="61">
        <v>3</v>
      </c>
      <c r="F2461" s="61">
        <v>0</v>
      </c>
      <c r="G2461" s="61">
        <v>0</v>
      </c>
    </row>
    <row r="2462" spans="1:7" x14ac:dyDescent="0.25">
      <c r="A2462" s="61" t="s">
        <v>34</v>
      </c>
      <c r="B2462" s="61" t="s">
        <v>14</v>
      </c>
      <c r="C2462" s="61">
        <v>6</v>
      </c>
      <c r="D2462" s="61">
        <v>5</v>
      </c>
      <c r="E2462" s="61">
        <v>5</v>
      </c>
      <c r="F2462" s="61">
        <v>0</v>
      </c>
      <c r="G2462" s="61">
        <v>0</v>
      </c>
    </row>
    <row r="2463" spans="1:7" x14ac:dyDescent="0.25">
      <c r="A2463" s="61" t="s">
        <v>34</v>
      </c>
      <c r="B2463" s="61" t="s">
        <v>147</v>
      </c>
      <c r="C2463" s="61">
        <v>13</v>
      </c>
      <c r="D2463" s="61">
        <v>13</v>
      </c>
      <c r="E2463" s="61">
        <v>12</v>
      </c>
      <c r="F2463" s="61">
        <v>1</v>
      </c>
      <c r="G2463" s="61">
        <v>0</v>
      </c>
    </row>
    <row r="2464" spans="1:7" x14ac:dyDescent="0.25">
      <c r="A2464" s="61" t="s">
        <v>34</v>
      </c>
      <c r="B2464" s="61" t="s">
        <v>149</v>
      </c>
      <c r="C2464" s="61">
        <v>7</v>
      </c>
      <c r="D2464" s="61">
        <v>7</v>
      </c>
      <c r="E2464" s="61">
        <v>7</v>
      </c>
      <c r="F2464" s="61">
        <v>0</v>
      </c>
      <c r="G2464" s="61">
        <v>0</v>
      </c>
    </row>
    <row r="2465" spans="1:7" x14ac:dyDescent="0.25">
      <c r="A2465" s="61" t="s">
        <v>65</v>
      </c>
      <c r="B2465" s="61" t="s">
        <v>147</v>
      </c>
      <c r="C2465" s="61">
        <v>9</v>
      </c>
      <c r="D2465" s="61">
        <v>9</v>
      </c>
      <c r="E2465" s="61">
        <v>8</v>
      </c>
      <c r="F2465" s="61">
        <v>1</v>
      </c>
      <c r="G2465" s="61">
        <v>0</v>
      </c>
    </row>
    <row r="2466" spans="1:7" x14ac:dyDescent="0.25">
      <c r="A2466" s="61" t="s">
        <v>65</v>
      </c>
      <c r="B2466" s="61" t="s">
        <v>14</v>
      </c>
      <c r="C2466" s="61">
        <v>2</v>
      </c>
      <c r="D2466" s="61">
        <v>2</v>
      </c>
      <c r="E2466" s="61">
        <v>2</v>
      </c>
      <c r="F2466" s="61">
        <v>0</v>
      </c>
      <c r="G2466" s="61">
        <v>0</v>
      </c>
    </row>
    <row r="2467" spans="1:7" x14ac:dyDescent="0.25">
      <c r="A2467" s="61" t="s">
        <v>65</v>
      </c>
      <c r="B2467" s="61" t="s">
        <v>149</v>
      </c>
      <c r="C2467" s="61">
        <v>2</v>
      </c>
      <c r="D2467" s="61">
        <v>2</v>
      </c>
      <c r="E2467" s="61">
        <v>1</v>
      </c>
      <c r="F2467" s="61">
        <v>1</v>
      </c>
      <c r="G2467" s="61">
        <v>0</v>
      </c>
    </row>
    <row r="2468" spans="1:7" x14ac:dyDescent="0.25">
      <c r="A2468" s="61" t="s">
        <v>65</v>
      </c>
      <c r="B2468" s="61" t="s">
        <v>146</v>
      </c>
      <c r="C2468" s="61">
        <v>2</v>
      </c>
      <c r="D2468" s="61">
        <v>2</v>
      </c>
      <c r="E2468" s="61">
        <v>2</v>
      </c>
      <c r="F2468" s="61">
        <v>0</v>
      </c>
      <c r="G2468" s="61">
        <v>1</v>
      </c>
    </row>
    <row r="2469" spans="1:7" x14ac:dyDescent="0.25">
      <c r="A2469" s="61" t="s">
        <v>66</v>
      </c>
      <c r="B2469" s="61" t="s">
        <v>14</v>
      </c>
      <c r="C2469" s="61">
        <v>3</v>
      </c>
      <c r="D2469" s="61">
        <v>3</v>
      </c>
      <c r="E2469" s="61">
        <v>2</v>
      </c>
      <c r="F2469" s="61">
        <v>1</v>
      </c>
      <c r="G2469" s="61">
        <v>0</v>
      </c>
    </row>
    <row r="2470" spans="1:7" x14ac:dyDescent="0.25">
      <c r="A2470" s="61" t="s">
        <v>66</v>
      </c>
      <c r="B2470" s="61" t="s">
        <v>149</v>
      </c>
      <c r="C2470" s="61">
        <v>2</v>
      </c>
      <c r="D2470" s="61">
        <v>2</v>
      </c>
      <c r="E2470" s="61">
        <v>2</v>
      </c>
      <c r="F2470" s="61">
        <v>0</v>
      </c>
      <c r="G2470" s="61">
        <v>0</v>
      </c>
    </row>
    <row r="2471" spans="1:7" x14ac:dyDescent="0.25">
      <c r="A2471" s="61" t="s">
        <v>66</v>
      </c>
      <c r="B2471" s="61" t="s">
        <v>146</v>
      </c>
      <c r="C2471" s="61">
        <v>3</v>
      </c>
      <c r="D2471" s="61">
        <v>3</v>
      </c>
      <c r="E2471" s="61">
        <v>3</v>
      </c>
      <c r="F2471" s="61">
        <v>0</v>
      </c>
      <c r="G2471" s="61">
        <v>0</v>
      </c>
    </row>
    <row r="2472" spans="1:7" x14ac:dyDescent="0.25">
      <c r="A2472" s="61" t="s">
        <v>66</v>
      </c>
      <c r="B2472" s="61" t="s">
        <v>147</v>
      </c>
      <c r="C2472" s="61">
        <v>16</v>
      </c>
      <c r="D2472" s="61">
        <v>15</v>
      </c>
      <c r="E2472" s="61">
        <v>10</v>
      </c>
      <c r="F2472" s="61">
        <v>5</v>
      </c>
      <c r="G2472" s="61">
        <v>1</v>
      </c>
    </row>
    <row r="2473" spans="1:7" x14ac:dyDescent="0.25">
      <c r="A2473" s="61" t="s">
        <v>35</v>
      </c>
      <c r="B2473" s="61" t="s">
        <v>149</v>
      </c>
      <c r="C2473" s="61">
        <v>3</v>
      </c>
      <c r="D2473" s="61">
        <v>2</v>
      </c>
      <c r="E2473" s="61">
        <v>2</v>
      </c>
      <c r="F2473" s="61">
        <v>0</v>
      </c>
      <c r="G2473" s="61">
        <v>0</v>
      </c>
    </row>
    <row r="2474" spans="1:7" x14ac:dyDescent="0.25">
      <c r="A2474" s="61" t="s">
        <v>35</v>
      </c>
      <c r="B2474" s="61" t="s">
        <v>147</v>
      </c>
      <c r="C2474" s="61">
        <v>8</v>
      </c>
      <c r="D2474" s="61">
        <v>4</v>
      </c>
      <c r="E2474" s="61">
        <v>3</v>
      </c>
      <c r="F2474" s="61">
        <v>1</v>
      </c>
      <c r="G2474" s="61">
        <v>0</v>
      </c>
    </row>
    <row r="2475" spans="1:7" x14ac:dyDescent="0.25">
      <c r="A2475" s="61" t="s">
        <v>35</v>
      </c>
      <c r="B2475" s="61" t="s">
        <v>146</v>
      </c>
      <c r="C2475" s="61">
        <v>3</v>
      </c>
      <c r="D2475" s="61">
        <v>3</v>
      </c>
      <c r="E2475" s="61">
        <v>3</v>
      </c>
      <c r="F2475" s="61">
        <v>0</v>
      </c>
      <c r="G2475" s="61">
        <v>0</v>
      </c>
    </row>
    <row r="2476" spans="1:7" x14ac:dyDescent="0.25">
      <c r="A2476" s="61" t="s">
        <v>67</v>
      </c>
      <c r="B2476" s="61" t="s">
        <v>146</v>
      </c>
      <c r="C2476" s="61">
        <v>5</v>
      </c>
      <c r="D2476" s="61">
        <v>4</v>
      </c>
      <c r="E2476" s="61">
        <v>3</v>
      </c>
      <c r="F2476" s="61">
        <v>1</v>
      </c>
      <c r="G2476" s="61">
        <v>0</v>
      </c>
    </row>
    <row r="2477" spans="1:7" x14ac:dyDescent="0.25">
      <c r="A2477" s="61" t="s">
        <v>67</v>
      </c>
      <c r="B2477" s="61" t="s">
        <v>14</v>
      </c>
      <c r="C2477" s="61">
        <v>1</v>
      </c>
      <c r="D2477" s="61">
        <v>1</v>
      </c>
      <c r="E2477" s="61">
        <v>1</v>
      </c>
      <c r="F2477" s="61">
        <v>0</v>
      </c>
      <c r="G2477" s="61">
        <v>0</v>
      </c>
    </row>
    <row r="2478" spans="1:7" x14ac:dyDescent="0.25">
      <c r="A2478" s="61" t="s">
        <v>67</v>
      </c>
      <c r="B2478" s="61" t="s">
        <v>147</v>
      </c>
      <c r="C2478" s="61">
        <v>9</v>
      </c>
      <c r="D2478" s="61">
        <v>8</v>
      </c>
      <c r="E2478" s="61">
        <v>7</v>
      </c>
      <c r="F2478" s="61">
        <v>1</v>
      </c>
      <c r="G2478" s="61">
        <v>0</v>
      </c>
    </row>
    <row r="2479" spans="1:7" x14ac:dyDescent="0.25">
      <c r="A2479" s="61" t="s">
        <v>67</v>
      </c>
      <c r="B2479" s="61" t="s">
        <v>149</v>
      </c>
      <c r="C2479" s="61">
        <v>2</v>
      </c>
      <c r="D2479" s="61">
        <v>2</v>
      </c>
      <c r="E2479" s="61">
        <v>2</v>
      </c>
      <c r="F2479" s="61">
        <v>0</v>
      </c>
      <c r="G2479" s="61">
        <v>0</v>
      </c>
    </row>
    <row r="2480" spans="1:7" x14ac:dyDescent="0.25">
      <c r="A2480" s="61" t="s">
        <v>68</v>
      </c>
      <c r="B2480" s="61" t="s">
        <v>149</v>
      </c>
      <c r="C2480" s="61">
        <v>6</v>
      </c>
      <c r="D2480" s="61">
        <v>6</v>
      </c>
      <c r="E2480" s="61">
        <v>6</v>
      </c>
      <c r="F2480" s="61">
        <v>0</v>
      </c>
      <c r="G2480" s="61">
        <v>0</v>
      </c>
    </row>
    <row r="2481" spans="1:7" x14ac:dyDescent="0.25">
      <c r="A2481" s="61" t="s">
        <v>68</v>
      </c>
      <c r="B2481" s="61" t="s">
        <v>146</v>
      </c>
      <c r="C2481" s="61">
        <v>4</v>
      </c>
      <c r="D2481" s="61">
        <v>4</v>
      </c>
      <c r="E2481" s="61">
        <v>4</v>
      </c>
      <c r="F2481" s="61">
        <v>0</v>
      </c>
      <c r="G2481" s="61">
        <v>0</v>
      </c>
    </row>
    <row r="2482" spans="1:7" x14ac:dyDescent="0.25">
      <c r="A2482" s="61" t="s">
        <v>68</v>
      </c>
      <c r="B2482" s="61" t="s">
        <v>147</v>
      </c>
      <c r="C2482" s="61">
        <v>13</v>
      </c>
      <c r="D2482" s="61">
        <v>13</v>
      </c>
      <c r="E2482" s="61">
        <v>9</v>
      </c>
      <c r="F2482" s="61">
        <v>4</v>
      </c>
      <c r="G2482" s="61">
        <v>0</v>
      </c>
    </row>
    <row r="2483" spans="1:7" x14ac:dyDescent="0.25">
      <c r="A2483" s="61" t="s">
        <v>68</v>
      </c>
      <c r="B2483" s="61" t="s">
        <v>14</v>
      </c>
      <c r="C2483" s="61">
        <v>2</v>
      </c>
      <c r="D2483" s="61">
        <v>2</v>
      </c>
      <c r="E2483" s="61">
        <v>2</v>
      </c>
      <c r="F2483" s="61">
        <v>0</v>
      </c>
      <c r="G2483" s="61">
        <v>0</v>
      </c>
    </row>
    <row r="2484" spans="1:7" x14ac:dyDescent="0.25">
      <c r="A2484" s="61" t="s">
        <v>69</v>
      </c>
      <c r="B2484" s="61" t="s">
        <v>14</v>
      </c>
      <c r="C2484" s="61">
        <v>1</v>
      </c>
      <c r="D2484" s="61">
        <v>1</v>
      </c>
      <c r="E2484" s="61">
        <v>1</v>
      </c>
      <c r="F2484" s="61">
        <v>0</v>
      </c>
      <c r="G2484" s="61">
        <v>0</v>
      </c>
    </row>
    <row r="2485" spans="1:7" x14ac:dyDescent="0.25">
      <c r="A2485" s="61" t="s">
        <v>69</v>
      </c>
      <c r="B2485" s="61" t="s">
        <v>146</v>
      </c>
      <c r="C2485" s="61">
        <v>2</v>
      </c>
      <c r="D2485" s="61">
        <v>2</v>
      </c>
      <c r="E2485" s="61">
        <v>2</v>
      </c>
      <c r="F2485" s="61">
        <v>0</v>
      </c>
      <c r="G2485" s="61">
        <v>0</v>
      </c>
    </row>
    <row r="2486" spans="1:7" x14ac:dyDescent="0.25">
      <c r="A2486" s="61" t="s">
        <v>69</v>
      </c>
      <c r="B2486" s="61" t="s">
        <v>149</v>
      </c>
      <c r="C2486" s="61">
        <v>2</v>
      </c>
      <c r="D2486" s="61">
        <v>2</v>
      </c>
      <c r="E2486" s="61">
        <v>2</v>
      </c>
      <c r="F2486" s="61">
        <v>0</v>
      </c>
      <c r="G2486" s="61">
        <v>0</v>
      </c>
    </row>
    <row r="2487" spans="1:7" x14ac:dyDescent="0.25">
      <c r="A2487" s="61" t="s">
        <v>69</v>
      </c>
      <c r="B2487" s="61" t="s">
        <v>147</v>
      </c>
      <c r="C2487" s="61">
        <v>4</v>
      </c>
      <c r="D2487" s="61">
        <v>4</v>
      </c>
      <c r="E2487" s="61">
        <v>4</v>
      </c>
      <c r="F2487" s="61">
        <v>0</v>
      </c>
      <c r="G2487" s="61">
        <v>0</v>
      </c>
    </row>
    <row r="2488" spans="1:7" x14ac:dyDescent="0.25">
      <c r="A2488" s="61" t="s">
        <v>70</v>
      </c>
      <c r="B2488" s="61" t="s">
        <v>14</v>
      </c>
      <c r="C2488" s="61">
        <v>1</v>
      </c>
      <c r="D2488" s="61">
        <v>1</v>
      </c>
      <c r="E2488" s="61">
        <v>1</v>
      </c>
      <c r="F2488" s="61">
        <v>0</v>
      </c>
      <c r="G2488" s="61">
        <v>0</v>
      </c>
    </row>
    <row r="2489" spans="1:7" x14ac:dyDescent="0.25">
      <c r="A2489" s="61" t="s">
        <v>70</v>
      </c>
      <c r="B2489" s="61" t="s">
        <v>149</v>
      </c>
      <c r="C2489" s="61">
        <v>3</v>
      </c>
      <c r="D2489" s="61">
        <v>3</v>
      </c>
      <c r="E2489" s="61">
        <v>3</v>
      </c>
      <c r="F2489" s="61">
        <v>0</v>
      </c>
      <c r="G2489" s="61">
        <v>0</v>
      </c>
    </row>
    <row r="2490" spans="1:7" x14ac:dyDescent="0.25">
      <c r="A2490" s="61" t="s">
        <v>70</v>
      </c>
      <c r="B2490" s="61" t="s">
        <v>146</v>
      </c>
      <c r="C2490" s="61">
        <v>1</v>
      </c>
      <c r="D2490" s="61">
        <v>1</v>
      </c>
      <c r="E2490" s="61">
        <v>1</v>
      </c>
      <c r="F2490" s="61">
        <v>0</v>
      </c>
      <c r="G2490" s="61">
        <v>0</v>
      </c>
    </row>
    <row r="2491" spans="1:7" x14ac:dyDescent="0.25">
      <c r="A2491" s="61" t="s">
        <v>70</v>
      </c>
      <c r="B2491" s="61" t="s">
        <v>147</v>
      </c>
      <c r="C2491" s="61">
        <v>4</v>
      </c>
      <c r="D2491" s="61">
        <v>3</v>
      </c>
      <c r="E2491" s="61">
        <v>2</v>
      </c>
      <c r="F2491" s="61">
        <v>1</v>
      </c>
      <c r="G2491" s="61">
        <v>0</v>
      </c>
    </row>
    <row r="2492" spans="1:7" x14ac:dyDescent="0.25">
      <c r="A2492" s="61" t="s">
        <v>130</v>
      </c>
      <c r="B2492" s="61" t="s">
        <v>147</v>
      </c>
      <c r="C2492" s="61">
        <v>8</v>
      </c>
      <c r="D2492" s="61">
        <v>8</v>
      </c>
      <c r="E2492" s="61">
        <v>7</v>
      </c>
      <c r="F2492" s="61">
        <v>1</v>
      </c>
      <c r="G2492" s="61">
        <v>1</v>
      </c>
    </row>
    <row r="2493" spans="1:7" x14ac:dyDescent="0.25">
      <c r="A2493" s="61" t="s">
        <v>130</v>
      </c>
      <c r="B2493" s="61" t="s">
        <v>14</v>
      </c>
      <c r="C2493" s="61">
        <v>1</v>
      </c>
      <c r="D2493" s="61">
        <v>1</v>
      </c>
      <c r="E2493" s="61">
        <v>1</v>
      </c>
      <c r="F2493" s="61">
        <v>0</v>
      </c>
      <c r="G2493" s="61">
        <v>0</v>
      </c>
    </row>
    <row r="2494" spans="1:7" x14ac:dyDescent="0.25">
      <c r="A2494" s="61" t="s">
        <v>130</v>
      </c>
      <c r="B2494" s="61" t="s">
        <v>146</v>
      </c>
      <c r="C2494" s="61">
        <v>6</v>
      </c>
      <c r="D2494" s="61">
        <v>6</v>
      </c>
      <c r="E2494" s="61">
        <v>6</v>
      </c>
      <c r="F2494" s="61">
        <v>0</v>
      </c>
      <c r="G2494" s="61">
        <v>0</v>
      </c>
    </row>
    <row r="2495" spans="1:7" x14ac:dyDescent="0.25">
      <c r="A2495" s="61" t="s">
        <v>130</v>
      </c>
      <c r="B2495" s="61" t="s">
        <v>149</v>
      </c>
      <c r="C2495" s="61">
        <v>4</v>
      </c>
      <c r="D2495" s="61">
        <v>4</v>
      </c>
      <c r="E2495" s="61">
        <v>4</v>
      </c>
      <c r="F2495" s="61">
        <v>0</v>
      </c>
      <c r="G2495" s="61">
        <v>0</v>
      </c>
    </row>
    <row r="2496" spans="1:7" x14ac:dyDescent="0.25">
      <c r="A2496" s="60" t="s">
        <v>72</v>
      </c>
      <c r="B2496" s="60" t="s">
        <v>147</v>
      </c>
      <c r="C2496" s="60">
        <v>1</v>
      </c>
      <c r="D2496" s="60">
        <v>0</v>
      </c>
      <c r="E2496" s="60">
        <v>0</v>
      </c>
      <c r="F2496" s="60">
        <v>0</v>
      </c>
      <c r="G2496" s="60">
        <v>0</v>
      </c>
    </row>
    <row r="2497" spans="1:7" x14ac:dyDescent="0.25">
      <c r="A2497" s="60" t="s">
        <v>72</v>
      </c>
      <c r="B2497" s="60" t="s">
        <v>149</v>
      </c>
      <c r="C2497" s="60">
        <v>2</v>
      </c>
      <c r="D2497" s="60">
        <v>2</v>
      </c>
      <c r="E2497" s="60">
        <v>2</v>
      </c>
      <c r="F2497" s="60">
        <v>0</v>
      </c>
      <c r="G2497" s="60">
        <v>0</v>
      </c>
    </row>
    <row r="2498" spans="1:7" x14ac:dyDescent="0.25">
      <c r="A2498" s="60" t="s">
        <v>73</v>
      </c>
      <c r="B2498" s="60" t="s">
        <v>14</v>
      </c>
      <c r="C2498" s="60">
        <v>1</v>
      </c>
      <c r="D2498" s="60">
        <v>1</v>
      </c>
      <c r="E2498" s="60">
        <v>1</v>
      </c>
      <c r="F2498" s="60">
        <v>0</v>
      </c>
      <c r="G2498" s="60">
        <v>0</v>
      </c>
    </row>
    <row r="2499" spans="1:7" x14ac:dyDescent="0.25">
      <c r="A2499" s="60" t="s">
        <v>73</v>
      </c>
      <c r="B2499" s="60" t="s">
        <v>146</v>
      </c>
      <c r="C2499" s="60">
        <v>2</v>
      </c>
      <c r="D2499" s="60">
        <v>1</v>
      </c>
      <c r="E2499" s="60">
        <v>1</v>
      </c>
      <c r="F2499" s="60">
        <v>0</v>
      </c>
      <c r="G2499" s="60">
        <v>0</v>
      </c>
    </row>
    <row r="2500" spans="1:7" x14ac:dyDescent="0.25">
      <c r="A2500" s="60" t="s">
        <v>73</v>
      </c>
      <c r="B2500" s="60" t="s">
        <v>147</v>
      </c>
      <c r="C2500" s="60">
        <v>1</v>
      </c>
      <c r="D2500" s="60">
        <v>1</v>
      </c>
      <c r="E2500" s="60">
        <v>0</v>
      </c>
      <c r="F2500" s="60">
        <v>1</v>
      </c>
      <c r="G2500" s="60">
        <v>0</v>
      </c>
    </row>
    <row r="2501" spans="1:7" x14ac:dyDescent="0.25">
      <c r="A2501" s="60" t="s">
        <v>73</v>
      </c>
      <c r="B2501" s="60" t="s">
        <v>149</v>
      </c>
      <c r="C2501" s="60">
        <v>6</v>
      </c>
      <c r="D2501" s="60">
        <v>5</v>
      </c>
      <c r="E2501" s="60">
        <v>5</v>
      </c>
      <c r="F2501" s="60">
        <v>0</v>
      </c>
      <c r="G2501" s="60">
        <v>0</v>
      </c>
    </row>
    <row r="2502" spans="1:7" x14ac:dyDescent="0.25">
      <c r="A2502" s="60" t="s">
        <v>151</v>
      </c>
      <c r="B2502" s="60" t="s">
        <v>179</v>
      </c>
      <c r="C2502" s="60">
        <v>1</v>
      </c>
      <c r="D2502" s="60">
        <v>0</v>
      </c>
      <c r="E2502" s="60">
        <v>0</v>
      </c>
      <c r="F2502" s="60">
        <v>0</v>
      </c>
      <c r="G2502" s="60">
        <v>0</v>
      </c>
    </row>
    <row r="2503" spans="1:7" x14ac:dyDescent="0.25">
      <c r="A2503" s="60" t="s">
        <v>131</v>
      </c>
      <c r="B2503" s="60" t="s">
        <v>147</v>
      </c>
      <c r="C2503" s="60">
        <v>4</v>
      </c>
      <c r="D2503" s="60">
        <v>2</v>
      </c>
      <c r="E2503" s="60">
        <v>0</v>
      </c>
      <c r="F2503" s="60">
        <v>2</v>
      </c>
      <c r="G2503" s="60">
        <v>0</v>
      </c>
    </row>
    <row r="2504" spans="1:7" x14ac:dyDescent="0.25">
      <c r="A2504" s="60" t="s">
        <v>131</v>
      </c>
      <c r="B2504" s="60" t="s">
        <v>149</v>
      </c>
      <c r="C2504" s="60">
        <v>1</v>
      </c>
      <c r="D2504" s="60">
        <v>1</v>
      </c>
      <c r="E2504" s="60">
        <v>1</v>
      </c>
      <c r="F2504" s="60">
        <v>0</v>
      </c>
      <c r="G2504" s="60">
        <v>0</v>
      </c>
    </row>
    <row r="2505" spans="1:7" x14ac:dyDescent="0.25">
      <c r="A2505" s="60" t="s">
        <v>75</v>
      </c>
      <c r="B2505" s="60" t="s">
        <v>149</v>
      </c>
      <c r="C2505" s="60">
        <v>1</v>
      </c>
      <c r="D2505" s="60">
        <v>1</v>
      </c>
      <c r="E2505" s="60">
        <v>1</v>
      </c>
      <c r="F2505" s="60">
        <v>0</v>
      </c>
      <c r="G2505" s="60">
        <v>0</v>
      </c>
    </row>
    <row r="2506" spans="1:7" x14ac:dyDescent="0.25">
      <c r="A2506" s="60" t="s">
        <v>36</v>
      </c>
      <c r="B2506" s="60" t="s">
        <v>179</v>
      </c>
      <c r="C2506" s="60">
        <v>0</v>
      </c>
      <c r="D2506" s="60">
        <v>0</v>
      </c>
      <c r="E2506" s="60">
        <v>0</v>
      </c>
      <c r="F2506" s="60">
        <v>0</v>
      </c>
      <c r="G2506" s="60">
        <v>0</v>
      </c>
    </row>
    <row r="2507" spans="1:7" x14ac:dyDescent="0.25">
      <c r="A2507" s="60" t="s">
        <v>36</v>
      </c>
      <c r="B2507" s="60" t="s">
        <v>14</v>
      </c>
      <c r="C2507" s="60">
        <v>1</v>
      </c>
      <c r="D2507" s="60">
        <v>1</v>
      </c>
      <c r="E2507" s="60">
        <v>1</v>
      </c>
      <c r="F2507" s="60">
        <v>0</v>
      </c>
      <c r="G2507" s="60">
        <v>0</v>
      </c>
    </row>
    <row r="2508" spans="1:7" x14ac:dyDescent="0.25">
      <c r="A2508" s="60" t="s">
        <v>36</v>
      </c>
      <c r="B2508" s="60" t="s">
        <v>146</v>
      </c>
      <c r="C2508" s="60">
        <v>3</v>
      </c>
      <c r="D2508" s="60">
        <v>3</v>
      </c>
      <c r="E2508" s="60">
        <v>3</v>
      </c>
      <c r="F2508" s="60">
        <v>0</v>
      </c>
      <c r="G2508" s="60">
        <v>0</v>
      </c>
    </row>
    <row r="2509" spans="1:7" x14ac:dyDescent="0.25">
      <c r="A2509" s="60" t="s">
        <v>36</v>
      </c>
      <c r="B2509" s="60" t="s">
        <v>147</v>
      </c>
      <c r="C2509" s="60">
        <v>3</v>
      </c>
      <c r="D2509" s="60">
        <v>3</v>
      </c>
      <c r="E2509" s="60">
        <v>3</v>
      </c>
      <c r="F2509" s="60">
        <v>0</v>
      </c>
      <c r="G2509" s="60">
        <v>0</v>
      </c>
    </row>
    <row r="2510" spans="1:7" x14ac:dyDescent="0.25">
      <c r="A2510" s="60" t="s">
        <v>36</v>
      </c>
      <c r="B2510" s="60" t="s">
        <v>149</v>
      </c>
      <c r="C2510" s="60">
        <v>2</v>
      </c>
      <c r="D2510" s="60">
        <v>2</v>
      </c>
      <c r="E2510" s="60">
        <v>2</v>
      </c>
      <c r="F2510" s="60">
        <v>0</v>
      </c>
      <c r="G2510" s="60">
        <v>0</v>
      </c>
    </row>
    <row r="2511" spans="1:7" x14ac:dyDescent="0.25">
      <c r="A2511" s="60" t="s">
        <v>76</v>
      </c>
      <c r="B2511" s="60" t="s">
        <v>14</v>
      </c>
      <c r="C2511" s="60">
        <v>1</v>
      </c>
      <c r="D2511" s="60">
        <v>1</v>
      </c>
      <c r="E2511" s="60">
        <v>1</v>
      </c>
      <c r="F2511" s="60">
        <v>0</v>
      </c>
      <c r="G2511" s="60">
        <v>0</v>
      </c>
    </row>
    <row r="2512" spans="1:7" x14ac:dyDescent="0.25">
      <c r="A2512" s="60" t="s">
        <v>76</v>
      </c>
      <c r="B2512" s="60" t="s">
        <v>147</v>
      </c>
      <c r="C2512" s="60">
        <v>1</v>
      </c>
      <c r="D2512" s="60">
        <v>1</v>
      </c>
      <c r="E2512" s="60">
        <v>1</v>
      </c>
      <c r="F2512" s="60">
        <v>0</v>
      </c>
      <c r="G2512" s="60">
        <v>0</v>
      </c>
    </row>
    <row r="2513" spans="1:7" x14ac:dyDescent="0.25">
      <c r="A2513" s="60" t="s">
        <v>76</v>
      </c>
      <c r="B2513" s="60" t="s">
        <v>149</v>
      </c>
      <c r="C2513" s="60">
        <v>2</v>
      </c>
      <c r="D2513" s="60">
        <v>2</v>
      </c>
      <c r="E2513" s="60">
        <v>1</v>
      </c>
      <c r="F2513" s="60">
        <v>1</v>
      </c>
      <c r="G2513" s="60">
        <v>0</v>
      </c>
    </row>
    <row r="2514" spans="1:7" x14ac:dyDescent="0.25">
      <c r="A2514" s="60" t="s">
        <v>77</v>
      </c>
      <c r="B2514" s="60" t="s">
        <v>179</v>
      </c>
      <c r="C2514" s="60">
        <v>1</v>
      </c>
      <c r="D2514" s="60">
        <v>0</v>
      </c>
      <c r="E2514" s="60">
        <v>0</v>
      </c>
      <c r="F2514" s="60">
        <v>0</v>
      </c>
      <c r="G2514" s="60">
        <v>0</v>
      </c>
    </row>
    <row r="2515" spans="1:7" x14ac:dyDescent="0.25">
      <c r="A2515" s="60" t="s">
        <v>77</v>
      </c>
      <c r="B2515" s="60" t="s">
        <v>14</v>
      </c>
      <c r="C2515" s="60">
        <v>1</v>
      </c>
      <c r="D2515" s="60">
        <v>1</v>
      </c>
      <c r="E2515" s="60">
        <v>0</v>
      </c>
      <c r="F2515" s="60">
        <v>1</v>
      </c>
      <c r="G2515" s="60">
        <v>0</v>
      </c>
    </row>
    <row r="2516" spans="1:7" x14ac:dyDescent="0.25">
      <c r="A2516" s="60" t="s">
        <v>77</v>
      </c>
      <c r="B2516" s="60" t="s">
        <v>146</v>
      </c>
      <c r="C2516" s="60">
        <v>1</v>
      </c>
      <c r="D2516" s="60">
        <v>1</v>
      </c>
      <c r="E2516" s="60">
        <v>0</v>
      </c>
      <c r="F2516" s="60">
        <v>1</v>
      </c>
      <c r="G2516" s="60">
        <v>0</v>
      </c>
    </row>
    <row r="2517" spans="1:7" x14ac:dyDescent="0.25">
      <c r="A2517" s="60" t="s">
        <v>77</v>
      </c>
      <c r="B2517" s="60" t="s">
        <v>147</v>
      </c>
      <c r="C2517" s="60">
        <v>1</v>
      </c>
      <c r="D2517" s="60">
        <v>1</v>
      </c>
      <c r="E2517" s="60">
        <v>1</v>
      </c>
      <c r="F2517" s="60">
        <v>0</v>
      </c>
      <c r="G2517" s="60">
        <v>0</v>
      </c>
    </row>
    <row r="2518" spans="1:7" x14ac:dyDescent="0.25">
      <c r="A2518" s="60" t="s">
        <v>77</v>
      </c>
      <c r="B2518" s="60" t="s">
        <v>148</v>
      </c>
      <c r="C2518" s="60">
        <v>2</v>
      </c>
      <c r="D2518" s="60">
        <v>2</v>
      </c>
      <c r="E2518" s="60">
        <v>1</v>
      </c>
      <c r="F2518" s="60">
        <v>1</v>
      </c>
      <c r="G2518" s="60">
        <v>0</v>
      </c>
    </row>
    <row r="2519" spans="1:7" x14ac:dyDescent="0.25">
      <c r="A2519" s="60" t="s">
        <v>78</v>
      </c>
      <c r="B2519" s="60" t="s">
        <v>147</v>
      </c>
      <c r="C2519" s="60">
        <v>2</v>
      </c>
      <c r="D2519" s="60">
        <v>1</v>
      </c>
      <c r="E2519" s="60">
        <v>1</v>
      </c>
      <c r="F2519" s="60">
        <v>0</v>
      </c>
      <c r="G2519" s="60">
        <v>0</v>
      </c>
    </row>
    <row r="2520" spans="1:7" x14ac:dyDescent="0.25">
      <c r="A2520" s="61" t="s">
        <v>71</v>
      </c>
      <c r="B2520" s="61" t="s">
        <v>149</v>
      </c>
      <c r="C2520" s="61">
        <v>4</v>
      </c>
      <c r="D2520" s="61">
        <v>4</v>
      </c>
      <c r="E2520" s="61">
        <v>4</v>
      </c>
      <c r="F2520" s="61">
        <v>0</v>
      </c>
      <c r="G2520" s="61">
        <v>0</v>
      </c>
    </row>
    <row r="2521" spans="1:7" x14ac:dyDescent="0.25">
      <c r="A2521" s="61" t="s">
        <v>71</v>
      </c>
      <c r="B2521" s="61" t="s">
        <v>147</v>
      </c>
      <c r="C2521" s="61">
        <v>1</v>
      </c>
      <c r="D2521" s="61">
        <v>1</v>
      </c>
      <c r="E2521" s="61">
        <v>0</v>
      </c>
      <c r="F2521" s="61">
        <v>1</v>
      </c>
      <c r="G2521" s="61">
        <v>0</v>
      </c>
    </row>
    <row r="2522" spans="1:7" x14ac:dyDescent="0.25">
      <c r="A2522" s="61" t="s">
        <v>72</v>
      </c>
      <c r="B2522" s="61" t="s">
        <v>149</v>
      </c>
      <c r="C2522" s="61">
        <v>5</v>
      </c>
      <c r="D2522" s="61">
        <v>5</v>
      </c>
      <c r="E2522" s="61">
        <v>5</v>
      </c>
      <c r="F2522" s="61">
        <v>0</v>
      </c>
      <c r="G2522" s="61">
        <v>0</v>
      </c>
    </row>
    <row r="2523" spans="1:7" x14ac:dyDescent="0.25">
      <c r="A2523" s="61" t="s">
        <v>72</v>
      </c>
      <c r="B2523" s="61" t="s">
        <v>146</v>
      </c>
      <c r="C2523" s="61">
        <v>4</v>
      </c>
      <c r="D2523" s="61">
        <v>4</v>
      </c>
      <c r="E2523" s="61">
        <v>2</v>
      </c>
      <c r="F2523" s="61">
        <v>2</v>
      </c>
      <c r="G2523" s="61">
        <v>0</v>
      </c>
    </row>
    <row r="2524" spans="1:7" x14ac:dyDescent="0.25">
      <c r="A2524" s="61" t="s">
        <v>72</v>
      </c>
      <c r="B2524" s="61" t="s">
        <v>147</v>
      </c>
      <c r="C2524" s="61">
        <v>1</v>
      </c>
      <c r="D2524" s="61">
        <v>1</v>
      </c>
      <c r="E2524" s="61">
        <v>0</v>
      </c>
      <c r="F2524" s="61">
        <v>1</v>
      </c>
      <c r="G2524" s="61">
        <v>0</v>
      </c>
    </row>
    <row r="2525" spans="1:7" x14ac:dyDescent="0.25">
      <c r="A2525" s="61" t="s">
        <v>73</v>
      </c>
      <c r="B2525" s="61" t="s">
        <v>14</v>
      </c>
      <c r="C2525" s="61">
        <v>1</v>
      </c>
      <c r="D2525" s="61">
        <v>1</v>
      </c>
      <c r="E2525" s="61">
        <v>0</v>
      </c>
      <c r="F2525" s="61">
        <v>1</v>
      </c>
      <c r="G2525" s="61">
        <v>0</v>
      </c>
    </row>
    <row r="2526" spans="1:7" x14ac:dyDescent="0.25">
      <c r="A2526" s="61" t="s">
        <v>73</v>
      </c>
      <c r="B2526" s="61" t="s">
        <v>147</v>
      </c>
      <c r="C2526" s="61">
        <v>7</v>
      </c>
      <c r="D2526" s="61">
        <v>6</v>
      </c>
      <c r="E2526" s="61">
        <v>3</v>
      </c>
      <c r="F2526" s="61">
        <v>3</v>
      </c>
      <c r="G2526" s="61">
        <v>0</v>
      </c>
    </row>
    <row r="2527" spans="1:7" x14ac:dyDescent="0.25">
      <c r="A2527" s="61" t="s">
        <v>73</v>
      </c>
      <c r="B2527" s="61" t="s">
        <v>149</v>
      </c>
      <c r="C2527" s="61">
        <v>7</v>
      </c>
      <c r="D2527" s="61">
        <v>7</v>
      </c>
      <c r="E2527" s="61">
        <v>6</v>
      </c>
      <c r="F2527" s="61">
        <v>1</v>
      </c>
      <c r="G2527" s="61">
        <v>0</v>
      </c>
    </row>
    <row r="2528" spans="1:7" x14ac:dyDescent="0.25">
      <c r="A2528" s="61" t="s">
        <v>73</v>
      </c>
      <c r="B2528" s="61" t="s">
        <v>146</v>
      </c>
      <c r="C2528" s="61">
        <v>8</v>
      </c>
      <c r="D2528" s="61">
        <v>8</v>
      </c>
      <c r="E2528" s="61">
        <v>4</v>
      </c>
      <c r="F2528" s="61">
        <v>4</v>
      </c>
      <c r="G2528" s="61">
        <v>0</v>
      </c>
    </row>
    <row r="2529" spans="1:7" x14ac:dyDescent="0.25">
      <c r="A2529" s="61" t="s">
        <v>151</v>
      </c>
      <c r="B2529" s="61" t="s">
        <v>147</v>
      </c>
      <c r="C2529" s="61">
        <v>1</v>
      </c>
      <c r="D2529" s="61">
        <v>0</v>
      </c>
      <c r="E2529" s="61">
        <v>0</v>
      </c>
      <c r="F2529" s="61">
        <v>0</v>
      </c>
      <c r="G2529" s="61">
        <v>0</v>
      </c>
    </row>
    <row r="2530" spans="1:7" x14ac:dyDescent="0.25">
      <c r="A2530" s="61" t="s">
        <v>131</v>
      </c>
      <c r="B2530" s="61" t="s">
        <v>147</v>
      </c>
      <c r="C2530" s="61">
        <v>5</v>
      </c>
      <c r="D2530" s="61">
        <v>5</v>
      </c>
      <c r="E2530" s="61">
        <v>3</v>
      </c>
      <c r="F2530" s="61">
        <v>2</v>
      </c>
      <c r="G2530" s="61">
        <v>0</v>
      </c>
    </row>
    <row r="2531" spans="1:7" x14ac:dyDescent="0.25">
      <c r="A2531" s="61" t="s">
        <v>131</v>
      </c>
      <c r="B2531" s="61" t="s">
        <v>14</v>
      </c>
      <c r="C2531" s="61">
        <v>1</v>
      </c>
      <c r="D2531" s="61">
        <v>1</v>
      </c>
      <c r="E2531" s="61">
        <v>1</v>
      </c>
      <c r="F2531" s="61">
        <v>0</v>
      </c>
      <c r="G2531" s="61">
        <v>0</v>
      </c>
    </row>
    <row r="2532" spans="1:7" x14ac:dyDescent="0.25">
      <c r="A2532" s="61" t="s">
        <v>131</v>
      </c>
      <c r="B2532" s="61" t="s">
        <v>146</v>
      </c>
      <c r="C2532" s="61">
        <v>7</v>
      </c>
      <c r="D2532" s="61">
        <v>7</v>
      </c>
      <c r="E2532" s="61">
        <v>4</v>
      </c>
      <c r="F2532" s="61">
        <v>3</v>
      </c>
      <c r="G2532" s="61">
        <v>0</v>
      </c>
    </row>
    <row r="2533" spans="1:7" x14ac:dyDescent="0.25">
      <c r="A2533" s="61" t="s">
        <v>131</v>
      </c>
      <c r="B2533" s="61" t="s">
        <v>149</v>
      </c>
      <c r="C2533" s="61">
        <v>2</v>
      </c>
      <c r="D2533" s="61">
        <v>2</v>
      </c>
      <c r="E2533" s="61">
        <v>2</v>
      </c>
      <c r="F2533" s="61">
        <v>0</v>
      </c>
      <c r="G2533" s="61">
        <v>0</v>
      </c>
    </row>
    <row r="2534" spans="1:7" x14ac:dyDescent="0.25">
      <c r="A2534" s="61" t="s">
        <v>74</v>
      </c>
      <c r="B2534" s="61" t="s">
        <v>147</v>
      </c>
      <c r="C2534" s="61">
        <v>15</v>
      </c>
      <c r="D2534" s="61">
        <v>15</v>
      </c>
      <c r="E2534" s="61">
        <v>13</v>
      </c>
      <c r="F2534" s="61">
        <v>2</v>
      </c>
      <c r="G2534" s="61">
        <v>0</v>
      </c>
    </row>
    <row r="2535" spans="1:7" x14ac:dyDescent="0.25">
      <c r="A2535" s="61" t="s">
        <v>74</v>
      </c>
      <c r="B2535" s="61" t="s">
        <v>14</v>
      </c>
      <c r="C2535" s="61">
        <v>1</v>
      </c>
      <c r="D2535" s="61">
        <v>1</v>
      </c>
      <c r="E2535" s="61">
        <v>1</v>
      </c>
      <c r="F2535" s="61">
        <v>0</v>
      </c>
      <c r="G2535" s="61">
        <v>0</v>
      </c>
    </row>
    <row r="2536" spans="1:7" x14ac:dyDescent="0.25">
      <c r="A2536" s="61" t="s">
        <v>74</v>
      </c>
      <c r="B2536" s="61" t="s">
        <v>149</v>
      </c>
      <c r="C2536" s="61">
        <v>3</v>
      </c>
      <c r="D2536" s="61">
        <v>3</v>
      </c>
      <c r="E2536" s="61">
        <v>3</v>
      </c>
      <c r="F2536" s="61">
        <v>0</v>
      </c>
      <c r="G2536" s="61">
        <v>0</v>
      </c>
    </row>
    <row r="2537" spans="1:7" x14ac:dyDescent="0.25">
      <c r="A2537" s="61" t="s">
        <v>74</v>
      </c>
      <c r="B2537" s="61" t="s">
        <v>146</v>
      </c>
      <c r="C2537" s="61">
        <v>5</v>
      </c>
      <c r="D2537" s="61">
        <v>5</v>
      </c>
      <c r="E2537" s="61">
        <v>5</v>
      </c>
      <c r="F2537" s="61">
        <v>0</v>
      </c>
      <c r="G2537" s="61">
        <v>0</v>
      </c>
    </row>
    <row r="2538" spans="1:7" x14ac:dyDescent="0.25">
      <c r="A2538" s="61" t="s">
        <v>75</v>
      </c>
      <c r="B2538" s="61" t="s">
        <v>147</v>
      </c>
      <c r="C2538" s="61">
        <v>11</v>
      </c>
      <c r="D2538" s="61">
        <v>11</v>
      </c>
      <c r="E2538" s="61">
        <v>9</v>
      </c>
      <c r="F2538" s="61">
        <v>2</v>
      </c>
      <c r="G2538" s="61">
        <v>0</v>
      </c>
    </row>
    <row r="2539" spans="1:7" x14ac:dyDescent="0.25">
      <c r="A2539" s="61" t="s">
        <v>75</v>
      </c>
      <c r="B2539" s="61" t="s">
        <v>149</v>
      </c>
      <c r="C2539" s="61">
        <v>5</v>
      </c>
      <c r="D2539" s="61">
        <v>5</v>
      </c>
      <c r="E2539" s="61">
        <v>5</v>
      </c>
      <c r="F2539" s="61">
        <v>0</v>
      </c>
      <c r="G2539" s="61">
        <v>0</v>
      </c>
    </row>
    <row r="2540" spans="1:7" x14ac:dyDescent="0.25">
      <c r="A2540" s="61" t="s">
        <v>75</v>
      </c>
      <c r="B2540" s="61" t="s">
        <v>146</v>
      </c>
      <c r="C2540" s="61">
        <v>2</v>
      </c>
      <c r="D2540" s="61">
        <v>2</v>
      </c>
      <c r="E2540" s="61">
        <v>2</v>
      </c>
      <c r="F2540" s="61">
        <v>0</v>
      </c>
      <c r="G2540" s="61">
        <v>0</v>
      </c>
    </row>
    <row r="2541" spans="1:7" x14ac:dyDescent="0.25">
      <c r="A2541" s="61" t="s">
        <v>36</v>
      </c>
      <c r="B2541" s="61" t="s">
        <v>147</v>
      </c>
      <c r="C2541" s="61">
        <v>12</v>
      </c>
      <c r="D2541" s="61">
        <v>11</v>
      </c>
      <c r="E2541" s="61">
        <v>9</v>
      </c>
      <c r="F2541" s="61">
        <v>2</v>
      </c>
      <c r="G2541" s="61">
        <v>0</v>
      </c>
    </row>
    <row r="2542" spans="1:7" x14ac:dyDescent="0.25">
      <c r="A2542" s="61" t="s">
        <v>36</v>
      </c>
      <c r="B2542" s="61" t="s">
        <v>14</v>
      </c>
      <c r="C2542" s="61">
        <v>4</v>
      </c>
      <c r="D2542" s="61">
        <v>4</v>
      </c>
      <c r="E2542" s="61">
        <v>3</v>
      </c>
      <c r="F2542" s="61">
        <v>1</v>
      </c>
      <c r="G2542" s="61">
        <v>0</v>
      </c>
    </row>
    <row r="2543" spans="1:7" x14ac:dyDescent="0.25">
      <c r="A2543" s="61" t="s">
        <v>36</v>
      </c>
      <c r="B2543" s="61" t="s">
        <v>146</v>
      </c>
      <c r="C2543" s="61">
        <v>16</v>
      </c>
      <c r="D2543" s="61">
        <v>16</v>
      </c>
      <c r="E2543" s="61">
        <v>9</v>
      </c>
      <c r="F2543" s="61">
        <v>7</v>
      </c>
      <c r="G2543" s="61">
        <v>0</v>
      </c>
    </row>
    <row r="2544" spans="1:7" x14ac:dyDescent="0.25">
      <c r="A2544" s="61" t="s">
        <v>36</v>
      </c>
      <c r="B2544" s="61" t="s">
        <v>149</v>
      </c>
      <c r="C2544" s="61">
        <v>17</v>
      </c>
      <c r="D2544" s="61">
        <v>17</v>
      </c>
      <c r="E2544" s="61">
        <v>17</v>
      </c>
      <c r="F2544" s="61">
        <v>0</v>
      </c>
      <c r="G2544" s="61">
        <v>0</v>
      </c>
    </row>
    <row r="2545" spans="1:7" x14ac:dyDescent="0.25">
      <c r="A2545" s="61" t="s">
        <v>76</v>
      </c>
      <c r="B2545" s="61" t="s">
        <v>147</v>
      </c>
      <c r="C2545" s="61">
        <v>4</v>
      </c>
      <c r="D2545" s="61">
        <v>4</v>
      </c>
      <c r="E2545" s="61">
        <v>3</v>
      </c>
      <c r="F2545" s="61">
        <v>1</v>
      </c>
      <c r="G2545" s="61">
        <v>0</v>
      </c>
    </row>
    <row r="2546" spans="1:7" x14ac:dyDescent="0.25">
      <c r="A2546" s="61" t="s">
        <v>76</v>
      </c>
      <c r="B2546" s="61" t="s">
        <v>149</v>
      </c>
      <c r="C2546" s="61">
        <v>5</v>
      </c>
      <c r="D2546" s="61">
        <v>5</v>
      </c>
      <c r="E2546" s="61">
        <v>4</v>
      </c>
      <c r="F2546" s="61">
        <v>1</v>
      </c>
      <c r="G2546" s="61">
        <v>0</v>
      </c>
    </row>
    <row r="2547" spans="1:7" x14ac:dyDescent="0.25">
      <c r="A2547" s="61" t="s">
        <v>76</v>
      </c>
      <c r="B2547" s="61" t="s">
        <v>146</v>
      </c>
      <c r="C2547" s="61">
        <v>6</v>
      </c>
      <c r="D2547" s="61">
        <v>6</v>
      </c>
      <c r="E2547" s="61">
        <v>5</v>
      </c>
      <c r="F2547" s="61">
        <v>1</v>
      </c>
      <c r="G2547" s="61">
        <v>0</v>
      </c>
    </row>
    <row r="2548" spans="1:7" x14ac:dyDescent="0.25">
      <c r="A2548" s="61" t="s">
        <v>76</v>
      </c>
      <c r="B2548" s="61" t="s">
        <v>14</v>
      </c>
      <c r="C2548" s="61">
        <v>3</v>
      </c>
      <c r="D2548" s="61">
        <v>3</v>
      </c>
      <c r="E2548" s="61">
        <v>3</v>
      </c>
      <c r="F2548" s="61">
        <v>0</v>
      </c>
      <c r="G2548" s="61">
        <v>0</v>
      </c>
    </row>
    <row r="2549" spans="1:7" x14ac:dyDescent="0.25">
      <c r="A2549" s="61" t="s">
        <v>132</v>
      </c>
      <c r="B2549" s="61" t="s">
        <v>146</v>
      </c>
      <c r="C2549" s="61">
        <v>1</v>
      </c>
      <c r="D2549" s="61">
        <v>1</v>
      </c>
      <c r="E2549" s="61">
        <v>1</v>
      </c>
      <c r="F2549" s="61">
        <v>0</v>
      </c>
      <c r="G2549" s="61">
        <v>0</v>
      </c>
    </row>
    <row r="2550" spans="1:7" x14ac:dyDescent="0.25">
      <c r="A2550" s="61" t="s">
        <v>132</v>
      </c>
      <c r="B2550" s="61" t="s">
        <v>14</v>
      </c>
      <c r="C2550" s="61">
        <v>2</v>
      </c>
      <c r="D2550" s="61">
        <v>2</v>
      </c>
      <c r="E2550" s="61">
        <v>2</v>
      </c>
      <c r="F2550" s="61">
        <v>0</v>
      </c>
      <c r="G2550" s="61">
        <v>0</v>
      </c>
    </row>
    <row r="2551" spans="1:7" x14ac:dyDescent="0.25">
      <c r="A2551" s="61" t="s">
        <v>132</v>
      </c>
      <c r="B2551" s="61" t="s">
        <v>149</v>
      </c>
      <c r="C2551" s="61">
        <v>2</v>
      </c>
      <c r="D2551" s="61">
        <v>2</v>
      </c>
      <c r="E2551" s="61">
        <v>2</v>
      </c>
      <c r="F2551" s="61">
        <v>0</v>
      </c>
      <c r="G2551" s="61">
        <v>0</v>
      </c>
    </row>
    <row r="2552" spans="1:7" x14ac:dyDescent="0.25">
      <c r="A2552" s="61" t="s">
        <v>77</v>
      </c>
      <c r="B2552" s="61" t="s">
        <v>149</v>
      </c>
      <c r="C2552" s="61">
        <v>1</v>
      </c>
      <c r="D2552" s="61">
        <v>1</v>
      </c>
      <c r="E2552" s="61">
        <v>1</v>
      </c>
      <c r="F2552" s="61">
        <v>0</v>
      </c>
      <c r="G2552" s="61">
        <v>0</v>
      </c>
    </row>
    <row r="2553" spans="1:7" x14ac:dyDescent="0.25">
      <c r="A2553" s="61" t="s">
        <v>77</v>
      </c>
      <c r="B2553" s="61" t="s">
        <v>146</v>
      </c>
      <c r="C2553" s="61">
        <v>3</v>
      </c>
      <c r="D2553" s="61">
        <v>3</v>
      </c>
      <c r="E2553" s="61">
        <v>3</v>
      </c>
      <c r="F2553" s="61">
        <v>0</v>
      </c>
      <c r="G2553" s="61">
        <v>0</v>
      </c>
    </row>
    <row r="2554" spans="1:7" x14ac:dyDescent="0.25">
      <c r="A2554" s="61" t="s">
        <v>77</v>
      </c>
      <c r="B2554" s="61" t="s">
        <v>147</v>
      </c>
      <c r="C2554" s="61">
        <v>17</v>
      </c>
      <c r="D2554" s="61">
        <v>17</v>
      </c>
      <c r="E2554" s="61">
        <v>9</v>
      </c>
      <c r="F2554" s="61">
        <v>8</v>
      </c>
      <c r="G2554" s="61">
        <v>0</v>
      </c>
    </row>
    <row r="2555" spans="1:7" x14ac:dyDescent="0.25">
      <c r="A2555" s="61" t="s">
        <v>77</v>
      </c>
      <c r="B2555" s="61" t="s">
        <v>14</v>
      </c>
      <c r="C2555" s="61">
        <v>1</v>
      </c>
      <c r="D2555" s="61">
        <v>1</v>
      </c>
      <c r="E2555" s="61">
        <v>1</v>
      </c>
      <c r="F2555" s="61">
        <v>0</v>
      </c>
      <c r="G2555" s="61">
        <v>0</v>
      </c>
    </row>
    <row r="2556" spans="1:7" x14ac:dyDescent="0.25">
      <c r="A2556" s="61" t="s">
        <v>78</v>
      </c>
      <c r="B2556" s="61" t="s">
        <v>147</v>
      </c>
      <c r="C2556" s="61">
        <v>4</v>
      </c>
      <c r="D2556" s="61">
        <v>3</v>
      </c>
      <c r="E2556" s="61">
        <v>3</v>
      </c>
      <c r="F2556" s="61">
        <v>0</v>
      </c>
      <c r="G2556" s="61">
        <v>0</v>
      </c>
    </row>
    <row r="2557" spans="1:7" x14ac:dyDescent="0.25">
      <c r="A2557" s="61" t="s">
        <v>78</v>
      </c>
      <c r="B2557" s="61" t="s">
        <v>146</v>
      </c>
      <c r="C2557" s="61">
        <v>1</v>
      </c>
      <c r="D2557" s="61">
        <v>1</v>
      </c>
      <c r="E2557" s="61">
        <v>1</v>
      </c>
      <c r="F2557" s="61">
        <v>0</v>
      </c>
      <c r="G2557" s="61">
        <v>0</v>
      </c>
    </row>
    <row r="2558" spans="1:7" x14ac:dyDescent="0.25">
      <c r="A2558" s="61" t="s">
        <v>78</v>
      </c>
      <c r="B2558" s="61" t="s">
        <v>179</v>
      </c>
      <c r="C2558" s="61">
        <v>1</v>
      </c>
      <c r="D2558" s="61">
        <v>1</v>
      </c>
      <c r="E2558" s="61">
        <v>1</v>
      </c>
      <c r="F2558" s="61">
        <v>0</v>
      </c>
      <c r="G2558" s="61">
        <v>0</v>
      </c>
    </row>
    <row r="2559" spans="1:7" x14ac:dyDescent="0.25">
      <c r="A2559" s="61" t="s">
        <v>78</v>
      </c>
      <c r="B2559" s="61" t="s">
        <v>14</v>
      </c>
      <c r="C2559" s="61">
        <v>5</v>
      </c>
      <c r="D2559" s="61">
        <v>5</v>
      </c>
      <c r="E2559" s="61">
        <v>5</v>
      </c>
      <c r="F2559" s="61">
        <v>0</v>
      </c>
      <c r="G2559" s="61">
        <v>0</v>
      </c>
    </row>
    <row r="2560" spans="1:7" x14ac:dyDescent="0.25">
      <c r="A2560" s="61" t="s">
        <v>78</v>
      </c>
      <c r="B2560" s="61" t="s">
        <v>148</v>
      </c>
      <c r="C2560" s="61">
        <v>1</v>
      </c>
      <c r="D2560" s="61">
        <v>1</v>
      </c>
      <c r="E2560" s="61">
        <v>1</v>
      </c>
      <c r="F2560" s="61">
        <v>0</v>
      </c>
      <c r="G2560" s="61">
        <v>0</v>
      </c>
    </row>
    <row r="2561" spans="1:7" x14ac:dyDescent="0.25">
      <c r="A2561" s="61" t="s">
        <v>78</v>
      </c>
      <c r="B2561" s="61" t="s">
        <v>149</v>
      </c>
      <c r="C2561" s="61">
        <v>6</v>
      </c>
      <c r="D2561" s="61">
        <v>6</v>
      </c>
      <c r="E2561" s="61">
        <v>5</v>
      </c>
      <c r="F2561" s="61">
        <v>1</v>
      </c>
      <c r="G2561" s="61">
        <v>0</v>
      </c>
    </row>
    <row r="2562" spans="1:7" x14ac:dyDescent="0.25">
      <c r="A2562" s="60" t="s">
        <v>133</v>
      </c>
      <c r="B2562" s="60" t="s">
        <v>14</v>
      </c>
      <c r="C2562" s="60">
        <v>3</v>
      </c>
      <c r="D2562" s="60">
        <v>3</v>
      </c>
      <c r="E2562" s="60">
        <v>3</v>
      </c>
      <c r="F2562" s="60">
        <v>0</v>
      </c>
      <c r="G2562" s="60">
        <v>0</v>
      </c>
    </row>
    <row r="2563" spans="1:7" x14ac:dyDescent="0.25">
      <c r="A2563" s="60" t="s">
        <v>133</v>
      </c>
      <c r="B2563" s="60" t="s">
        <v>149</v>
      </c>
      <c r="C2563" s="60">
        <v>2</v>
      </c>
      <c r="D2563" s="60">
        <v>1</v>
      </c>
      <c r="E2563" s="60">
        <v>1</v>
      </c>
      <c r="F2563" s="60">
        <v>0</v>
      </c>
      <c r="G2563" s="60">
        <v>0</v>
      </c>
    </row>
    <row r="2564" spans="1:7" x14ac:dyDescent="0.25">
      <c r="A2564" s="60" t="s">
        <v>133</v>
      </c>
      <c r="B2564" s="60" t="s">
        <v>146</v>
      </c>
      <c r="C2564" s="60">
        <v>3</v>
      </c>
      <c r="D2564" s="60">
        <v>3</v>
      </c>
      <c r="E2564" s="60">
        <v>0</v>
      </c>
      <c r="F2564" s="60">
        <v>3</v>
      </c>
      <c r="G2564" s="60">
        <v>0</v>
      </c>
    </row>
    <row r="2565" spans="1:7" x14ac:dyDescent="0.25">
      <c r="A2565" s="60" t="s">
        <v>133</v>
      </c>
      <c r="B2565" s="60" t="s">
        <v>147</v>
      </c>
      <c r="C2565" s="60">
        <v>1</v>
      </c>
      <c r="D2565" s="60">
        <v>0</v>
      </c>
      <c r="E2565" s="60">
        <v>0</v>
      </c>
      <c r="F2565" s="60">
        <v>0</v>
      </c>
      <c r="G2565" s="60">
        <v>0</v>
      </c>
    </row>
    <row r="2566" spans="1:7" x14ac:dyDescent="0.25">
      <c r="A2566" s="60" t="s">
        <v>133</v>
      </c>
      <c r="B2566" s="60" t="s">
        <v>179</v>
      </c>
      <c r="C2566" s="60">
        <v>0</v>
      </c>
      <c r="D2566" s="60">
        <v>0</v>
      </c>
      <c r="E2566" s="60">
        <v>0</v>
      </c>
      <c r="F2566" s="60">
        <v>0</v>
      </c>
      <c r="G2566" s="60">
        <v>0</v>
      </c>
    </row>
    <row r="2567" spans="1:7" x14ac:dyDescent="0.25">
      <c r="A2567" s="60" t="s">
        <v>79</v>
      </c>
      <c r="B2567" s="60" t="s">
        <v>147</v>
      </c>
      <c r="C2567" s="60">
        <v>1</v>
      </c>
      <c r="D2567" s="60">
        <v>1</v>
      </c>
      <c r="E2567" s="60">
        <v>1</v>
      </c>
      <c r="F2567" s="60">
        <v>0</v>
      </c>
      <c r="G2567" s="60">
        <v>0</v>
      </c>
    </row>
    <row r="2568" spans="1:7" x14ac:dyDescent="0.25">
      <c r="A2568" s="60" t="s">
        <v>79</v>
      </c>
      <c r="B2568" s="60" t="s">
        <v>146</v>
      </c>
      <c r="C2568" s="60">
        <v>3</v>
      </c>
      <c r="D2568" s="60">
        <v>3</v>
      </c>
      <c r="E2568" s="60">
        <v>2</v>
      </c>
      <c r="F2568" s="60">
        <v>1</v>
      </c>
      <c r="G2568" s="60">
        <v>0</v>
      </c>
    </row>
    <row r="2569" spans="1:7" x14ac:dyDescent="0.25">
      <c r="A2569" s="60" t="s">
        <v>79</v>
      </c>
      <c r="B2569" s="60" t="s">
        <v>14</v>
      </c>
      <c r="C2569" s="60">
        <v>2</v>
      </c>
      <c r="D2569" s="60">
        <v>2</v>
      </c>
      <c r="E2569" s="60">
        <v>1</v>
      </c>
      <c r="F2569" s="60">
        <v>1</v>
      </c>
      <c r="G2569" s="60">
        <v>0</v>
      </c>
    </row>
    <row r="2570" spans="1:7" x14ac:dyDescent="0.25">
      <c r="A2570" s="60" t="s">
        <v>79</v>
      </c>
      <c r="B2570" s="60" t="s">
        <v>149</v>
      </c>
      <c r="C2570" s="60">
        <v>2</v>
      </c>
      <c r="D2570" s="60">
        <v>2</v>
      </c>
      <c r="E2570" s="60">
        <v>1</v>
      </c>
      <c r="F2570" s="60">
        <v>1</v>
      </c>
      <c r="G2570" s="60">
        <v>0</v>
      </c>
    </row>
    <row r="2571" spans="1:7" x14ac:dyDescent="0.25">
      <c r="A2571" s="60" t="s">
        <v>80</v>
      </c>
      <c r="B2571" s="60" t="s">
        <v>149</v>
      </c>
      <c r="C2571" s="60">
        <v>1</v>
      </c>
      <c r="D2571" s="60">
        <v>0</v>
      </c>
      <c r="E2571" s="60">
        <v>0</v>
      </c>
      <c r="F2571" s="60">
        <v>0</v>
      </c>
      <c r="G2571" s="60">
        <v>0</v>
      </c>
    </row>
    <row r="2572" spans="1:7" x14ac:dyDescent="0.25">
      <c r="A2572" s="60" t="s">
        <v>80</v>
      </c>
      <c r="B2572" s="60" t="s">
        <v>147</v>
      </c>
      <c r="C2572" s="60">
        <v>1</v>
      </c>
      <c r="D2572" s="60">
        <v>1</v>
      </c>
      <c r="E2572" s="60">
        <v>0</v>
      </c>
      <c r="F2572" s="60">
        <v>1</v>
      </c>
      <c r="G2572" s="60">
        <v>0</v>
      </c>
    </row>
    <row r="2573" spans="1:7" x14ac:dyDescent="0.25">
      <c r="A2573" s="60" t="s">
        <v>80</v>
      </c>
      <c r="B2573" s="60" t="s">
        <v>146</v>
      </c>
      <c r="C2573" s="60">
        <v>2</v>
      </c>
      <c r="D2573" s="60">
        <v>2</v>
      </c>
      <c r="E2573" s="60">
        <v>2</v>
      </c>
      <c r="F2573" s="60">
        <v>0</v>
      </c>
      <c r="G2573" s="60">
        <v>0</v>
      </c>
    </row>
    <row r="2574" spans="1:7" x14ac:dyDescent="0.25">
      <c r="A2574" s="60" t="s">
        <v>159</v>
      </c>
      <c r="B2574" s="60" t="s">
        <v>14</v>
      </c>
      <c r="C2574" s="60">
        <v>1</v>
      </c>
      <c r="D2574" s="60">
        <v>1</v>
      </c>
      <c r="E2574" s="60">
        <v>1</v>
      </c>
      <c r="F2574" s="60">
        <v>0</v>
      </c>
      <c r="G2574" s="60">
        <v>0</v>
      </c>
    </row>
    <row r="2575" spans="1:7" x14ac:dyDescent="0.25">
      <c r="A2575" s="60" t="s">
        <v>159</v>
      </c>
      <c r="B2575" s="60" t="s">
        <v>149</v>
      </c>
      <c r="C2575" s="60">
        <v>2</v>
      </c>
      <c r="D2575" s="60">
        <v>2</v>
      </c>
      <c r="E2575" s="60">
        <v>2</v>
      </c>
      <c r="F2575" s="60">
        <v>0</v>
      </c>
      <c r="G2575" s="60">
        <v>0</v>
      </c>
    </row>
    <row r="2576" spans="1:7" x14ac:dyDescent="0.25">
      <c r="A2576" s="60" t="s">
        <v>159</v>
      </c>
      <c r="B2576" s="60" t="s">
        <v>147</v>
      </c>
      <c r="C2576" s="60">
        <v>2</v>
      </c>
      <c r="D2576" s="60">
        <v>2</v>
      </c>
      <c r="E2576" s="60">
        <v>2</v>
      </c>
      <c r="F2576" s="60">
        <v>0</v>
      </c>
      <c r="G2576" s="60">
        <v>0</v>
      </c>
    </row>
    <row r="2577" spans="1:7" x14ac:dyDescent="0.25">
      <c r="A2577" s="60" t="s">
        <v>159</v>
      </c>
      <c r="B2577" s="60" t="s">
        <v>146</v>
      </c>
      <c r="C2577" s="60">
        <v>1</v>
      </c>
      <c r="D2577" s="60">
        <v>1</v>
      </c>
      <c r="E2577" s="60">
        <v>1</v>
      </c>
      <c r="F2577" s="60">
        <v>0</v>
      </c>
      <c r="G2577" s="60">
        <v>0</v>
      </c>
    </row>
    <row r="2578" spans="1:7" x14ac:dyDescent="0.25">
      <c r="A2578" s="60" t="s">
        <v>81</v>
      </c>
      <c r="B2578" s="60" t="s">
        <v>147</v>
      </c>
      <c r="C2578" s="60">
        <v>1</v>
      </c>
      <c r="D2578" s="60">
        <v>1</v>
      </c>
      <c r="E2578" s="60">
        <v>1</v>
      </c>
      <c r="F2578" s="60">
        <v>0</v>
      </c>
      <c r="G2578" s="60">
        <v>0</v>
      </c>
    </row>
    <row r="2579" spans="1:7" x14ac:dyDescent="0.25">
      <c r="A2579" s="60" t="s">
        <v>81</v>
      </c>
      <c r="B2579" s="60" t="s">
        <v>149</v>
      </c>
      <c r="C2579" s="60">
        <v>1</v>
      </c>
      <c r="D2579" s="60">
        <v>1</v>
      </c>
      <c r="E2579" s="60">
        <v>1</v>
      </c>
      <c r="F2579" s="60">
        <v>0</v>
      </c>
      <c r="G2579" s="60">
        <v>0</v>
      </c>
    </row>
    <row r="2580" spans="1:7" x14ac:dyDescent="0.25">
      <c r="A2580" s="60" t="s">
        <v>82</v>
      </c>
      <c r="B2580" s="60" t="s">
        <v>147</v>
      </c>
      <c r="C2580" s="60">
        <v>1</v>
      </c>
      <c r="D2580" s="60">
        <v>0</v>
      </c>
      <c r="E2580" s="60">
        <v>0</v>
      </c>
      <c r="F2580" s="60">
        <v>0</v>
      </c>
      <c r="G2580" s="60">
        <v>0</v>
      </c>
    </row>
    <row r="2581" spans="1:7" x14ac:dyDescent="0.25">
      <c r="A2581" s="60" t="s">
        <v>83</v>
      </c>
      <c r="B2581" s="60" t="s">
        <v>149</v>
      </c>
      <c r="C2581" s="60">
        <v>4</v>
      </c>
      <c r="D2581" s="60">
        <v>4</v>
      </c>
      <c r="E2581" s="60">
        <v>4</v>
      </c>
      <c r="F2581" s="60">
        <v>0</v>
      </c>
      <c r="G2581" s="60">
        <v>0</v>
      </c>
    </row>
    <row r="2582" spans="1:7" x14ac:dyDescent="0.25">
      <c r="A2582" s="60" t="s">
        <v>83</v>
      </c>
      <c r="B2582" s="60" t="s">
        <v>147</v>
      </c>
      <c r="C2582" s="60">
        <v>3</v>
      </c>
      <c r="D2582" s="60">
        <v>2</v>
      </c>
      <c r="E2582" s="60">
        <v>2</v>
      </c>
      <c r="F2582" s="60">
        <v>0</v>
      </c>
      <c r="G2582" s="60">
        <v>0</v>
      </c>
    </row>
    <row r="2583" spans="1:7" x14ac:dyDescent="0.25">
      <c r="A2583" s="60" t="s">
        <v>134</v>
      </c>
      <c r="B2583" s="60" t="s">
        <v>147</v>
      </c>
      <c r="C2583" s="60">
        <v>0</v>
      </c>
      <c r="D2583" s="60">
        <v>0</v>
      </c>
      <c r="E2583" s="60">
        <v>0</v>
      </c>
      <c r="F2583" s="60">
        <v>0</v>
      </c>
      <c r="G2583" s="60">
        <v>0</v>
      </c>
    </row>
    <row r="2584" spans="1:7" x14ac:dyDescent="0.25">
      <c r="A2584" s="60" t="s">
        <v>136</v>
      </c>
      <c r="B2584" s="60" t="s">
        <v>147</v>
      </c>
      <c r="C2584" s="60">
        <v>1</v>
      </c>
      <c r="D2584" s="60">
        <v>1</v>
      </c>
      <c r="E2584" s="60">
        <v>1</v>
      </c>
      <c r="F2584" s="60">
        <v>0</v>
      </c>
      <c r="G2584" s="60">
        <v>0</v>
      </c>
    </row>
    <row r="2585" spans="1:7" x14ac:dyDescent="0.25">
      <c r="A2585" s="60" t="s">
        <v>136</v>
      </c>
      <c r="B2585" s="60" t="s">
        <v>14</v>
      </c>
      <c r="C2585" s="60">
        <v>2</v>
      </c>
      <c r="D2585" s="60">
        <v>0</v>
      </c>
      <c r="E2585" s="60">
        <v>0</v>
      </c>
      <c r="F2585" s="60">
        <v>0</v>
      </c>
      <c r="G2585" s="60">
        <v>0</v>
      </c>
    </row>
    <row r="2586" spans="1:7" x14ac:dyDescent="0.25">
      <c r="A2586" s="60" t="s">
        <v>84</v>
      </c>
      <c r="B2586" s="60" t="s">
        <v>147</v>
      </c>
      <c r="C2586" s="60">
        <v>2</v>
      </c>
      <c r="D2586" s="60">
        <v>1</v>
      </c>
      <c r="E2586" s="60">
        <v>1</v>
      </c>
      <c r="F2586" s="60">
        <v>0</v>
      </c>
      <c r="G2586" s="60">
        <v>0</v>
      </c>
    </row>
    <row r="2587" spans="1:7" x14ac:dyDescent="0.25">
      <c r="A2587" s="60" t="s">
        <v>37</v>
      </c>
      <c r="B2587" s="60" t="s">
        <v>147</v>
      </c>
      <c r="C2587" s="60">
        <v>1</v>
      </c>
      <c r="D2587" s="60">
        <v>0</v>
      </c>
      <c r="E2587" s="60">
        <v>0</v>
      </c>
      <c r="F2587" s="60">
        <v>0</v>
      </c>
      <c r="G2587" s="60">
        <v>0</v>
      </c>
    </row>
    <row r="2588" spans="1:7" x14ac:dyDescent="0.25">
      <c r="A2588" s="61" t="s">
        <v>133</v>
      </c>
      <c r="B2588" s="61" t="s">
        <v>146</v>
      </c>
      <c r="C2588" s="61">
        <v>11</v>
      </c>
      <c r="D2588" s="61">
        <v>11</v>
      </c>
      <c r="E2588" s="61">
        <v>6</v>
      </c>
      <c r="F2588" s="61">
        <v>5</v>
      </c>
      <c r="G2588" s="61">
        <v>0</v>
      </c>
    </row>
    <row r="2589" spans="1:7" x14ac:dyDescent="0.25">
      <c r="A2589" s="61" t="s">
        <v>133</v>
      </c>
      <c r="B2589" s="61" t="s">
        <v>147</v>
      </c>
      <c r="C2589" s="61">
        <v>32</v>
      </c>
      <c r="D2589" s="61">
        <v>31</v>
      </c>
      <c r="E2589" s="61">
        <v>29</v>
      </c>
      <c r="F2589" s="61">
        <v>2</v>
      </c>
      <c r="G2589" s="61">
        <v>0</v>
      </c>
    </row>
    <row r="2590" spans="1:7" x14ac:dyDescent="0.25">
      <c r="A2590" s="61" t="s">
        <v>133</v>
      </c>
      <c r="B2590" s="61" t="s">
        <v>14</v>
      </c>
      <c r="C2590" s="61">
        <v>19</v>
      </c>
      <c r="D2590" s="61">
        <v>19</v>
      </c>
      <c r="E2590" s="61">
        <v>15</v>
      </c>
      <c r="F2590" s="61">
        <v>4</v>
      </c>
      <c r="G2590" s="61">
        <v>0</v>
      </c>
    </row>
    <row r="2591" spans="1:7" x14ac:dyDescent="0.25">
      <c r="A2591" s="61" t="s">
        <v>133</v>
      </c>
      <c r="B2591" s="61" t="s">
        <v>149</v>
      </c>
      <c r="C2591" s="61">
        <v>19</v>
      </c>
      <c r="D2591" s="61">
        <v>19</v>
      </c>
      <c r="E2591" s="61">
        <v>16</v>
      </c>
      <c r="F2591" s="61">
        <v>3</v>
      </c>
      <c r="G2591" s="61">
        <v>0</v>
      </c>
    </row>
    <row r="2592" spans="1:7" x14ac:dyDescent="0.25">
      <c r="A2592" s="61" t="s">
        <v>79</v>
      </c>
      <c r="B2592" s="61" t="s">
        <v>146</v>
      </c>
      <c r="C2592" s="61">
        <v>25</v>
      </c>
      <c r="D2592" s="61">
        <v>24</v>
      </c>
      <c r="E2592" s="61">
        <v>19</v>
      </c>
      <c r="F2592" s="61">
        <v>5</v>
      </c>
      <c r="G2592" s="61">
        <v>1</v>
      </c>
    </row>
    <row r="2593" spans="1:7" x14ac:dyDescent="0.25">
      <c r="A2593" s="61" t="s">
        <v>79</v>
      </c>
      <c r="B2593" s="61" t="s">
        <v>149</v>
      </c>
      <c r="C2593" s="61">
        <v>12</v>
      </c>
      <c r="D2593" s="61">
        <v>12</v>
      </c>
      <c r="E2593" s="61">
        <v>9</v>
      </c>
      <c r="F2593" s="61">
        <v>3</v>
      </c>
      <c r="G2593" s="61">
        <v>0</v>
      </c>
    </row>
    <row r="2594" spans="1:7" x14ac:dyDescent="0.25">
      <c r="A2594" s="61" t="s">
        <v>79</v>
      </c>
      <c r="B2594" s="61" t="s">
        <v>14</v>
      </c>
      <c r="C2594" s="61">
        <v>21</v>
      </c>
      <c r="D2594" s="61">
        <v>21</v>
      </c>
      <c r="E2594" s="61">
        <v>18</v>
      </c>
      <c r="F2594" s="61">
        <v>3</v>
      </c>
      <c r="G2594" s="61">
        <v>0</v>
      </c>
    </row>
    <row r="2595" spans="1:7" x14ac:dyDescent="0.25">
      <c r="A2595" s="61" t="s">
        <v>79</v>
      </c>
      <c r="B2595" s="61" t="s">
        <v>147</v>
      </c>
      <c r="C2595" s="61">
        <v>17</v>
      </c>
      <c r="D2595" s="61">
        <v>16</v>
      </c>
      <c r="E2595" s="61">
        <v>9</v>
      </c>
      <c r="F2595" s="61">
        <v>7</v>
      </c>
      <c r="G2595" s="61">
        <v>0</v>
      </c>
    </row>
    <row r="2596" spans="1:7" x14ac:dyDescent="0.25">
      <c r="A2596" s="61" t="s">
        <v>80</v>
      </c>
      <c r="B2596" s="61" t="s">
        <v>146</v>
      </c>
      <c r="C2596" s="61">
        <v>3</v>
      </c>
      <c r="D2596" s="61">
        <v>3</v>
      </c>
      <c r="E2596" s="61">
        <v>2</v>
      </c>
      <c r="F2596" s="61">
        <v>1</v>
      </c>
      <c r="G2596" s="61">
        <v>0</v>
      </c>
    </row>
    <row r="2597" spans="1:7" x14ac:dyDescent="0.25">
      <c r="A2597" s="61" t="s">
        <v>80</v>
      </c>
      <c r="B2597" s="61" t="s">
        <v>14</v>
      </c>
      <c r="C2597" s="61">
        <v>1</v>
      </c>
      <c r="D2597" s="61">
        <v>1</v>
      </c>
      <c r="E2597" s="61">
        <v>0</v>
      </c>
      <c r="F2597" s="61">
        <v>1</v>
      </c>
      <c r="G2597" s="61">
        <v>0</v>
      </c>
    </row>
    <row r="2598" spans="1:7" x14ac:dyDescent="0.25">
      <c r="A2598" s="61" t="s">
        <v>80</v>
      </c>
      <c r="B2598" s="61" t="s">
        <v>149</v>
      </c>
      <c r="C2598" s="61">
        <v>16</v>
      </c>
      <c r="D2598" s="61">
        <v>15</v>
      </c>
      <c r="E2598" s="61">
        <v>14</v>
      </c>
      <c r="F2598" s="61">
        <v>1</v>
      </c>
      <c r="G2598" s="61">
        <v>0</v>
      </c>
    </row>
    <row r="2599" spans="1:7" x14ac:dyDescent="0.25">
      <c r="A2599" s="61" t="s">
        <v>80</v>
      </c>
      <c r="B2599" s="61" t="s">
        <v>147</v>
      </c>
      <c r="C2599" s="61">
        <v>14</v>
      </c>
      <c r="D2599" s="61">
        <v>14</v>
      </c>
      <c r="E2599" s="61">
        <v>10</v>
      </c>
      <c r="F2599" s="61">
        <v>4</v>
      </c>
      <c r="G2599" s="61">
        <v>0</v>
      </c>
    </row>
    <row r="2600" spans="1:7" x14ac:dyDescent="0.25">
      <c r="A2600" s="61" t="s">
        <v>159</v>
      </c>
      <c r="B2600" s="61" t="s">
        <v>147</v>
      </c>
      <c r="C2600" s="61">
        <v>9</v>
      </c>
      <c r="D2600" s="61">
        <v>9</v>
      </c>
      <c r="E2600" s="61">
        <v>6</v>
      </c>
      <c r="F2600" s="61">
        <v>3</v>
      </c>
      <c r="G2600" s="61">
        <v>0</v>
      </c>
    </row>
    <row r="2601" spans="1:7" x14ac:dyDescent="0.25">
      <c r="A2601" s="61" t="s">
        <v>159</v>
      </c>
      <c r="B2601" s="61" t="s">
        <v>14</v>
      </c>
      <c r="C2601" s="61">
        <v>13</v>
      </c>
      <c r="D2601" s="61">
        <v>13</v>
      </c>
      <c r="E2601" s="61">
        <v>10</v>
      </c>
      <c r="F2601" s="61">
        <v>3</v>
      </c>
      <c r="G2601" s="61">
        <v>0</v>
      </c>
    </row>
    <row r="2602" spans="1:7" x14ac:dyDescent="0.25">
      <c r="A2602" s="61" t="s">
        <v>159</v>
      </c>
      <c r="B2602" s="61" t="s">
        <v>149</v>
      </c>
      <c r="C2602" s="61">
        <v>20</v>
      </c>
      <c r="D2602" s="61">
        <v>20</v>
      </c>
      <c r="E2602" s="61">
        <v>18</v>
      </c>
      <c r="F2602" s="61">
        <v>2</v>
      </c>
      <c r="G2602" s="61">
        <v>0</v>
      </c>
    </row>
    <row r="2603" spans="1:7" x14ac:dyDescent="0.25">
      <c r="A2603" s="61" t="s">
        <v>159</v>
      </c>
      <c r="B2603" s="61" t="s">
        <v>146</v>
      </c>
      <c r="C2603" s="61">
        <v>19</v>
      </c>
      <c r="D2603" s="61">
        <v>19</v>
      </c>
      <c r="E2603" s="61">
        <v>16</v>
      </c>
      <c r="F2603" s="61">
        <v>3</v>
      </c>
      <c r="G2603" s="61">
        <v>0</v>
      </c>
    </row>
    <row r="2604" spans="1:7" x14ac:dyDescent="0.25">
      <c r="A2604" s="61" t="s">
        <v>81</v>
      </c>
      <c r="B2604" s="61" t="s">
        <v>146</v>
      </c>
      <c r="C2604" s="61">
        <v>3</v>
      </c>
      <c r="D2604" s="61">
        <v>3</v>
      </c>
      <c r="E2604" s="61">
        <v>2</v>
      </c>
      <c r="F2604" s="61">
        <v>1</v>
      </c>
      <c r="G2604" s="61">
        <v>0</v>
      </c>
    </row>
    <row r="2605" spans="1:7" x14ac:dyDescent="0.25">
      <c r="A2605" s="61" t="s">
        <v>81</v>
      </c>
      <c r="B2605" s="61" t="s">
        <v>149</v>
      </c>
      <c r="C2605" s="61">
        <v>12</v>
      </c>
      <c r="D2605" s="61">
        <v>12</v>
      </c>
      <c r="E2605" s="61">
        <v>8</v>
      </c>
      <c r="F2605" s="61">
        <v>4</v>
      </c>
      <c r="G2605" s="61">
        <v>0</v>
      </c>
    </row>
    <row r="2606" spans="1:7" x14ac:dyDescent="0.25">
      <c r="A2606" s="61" t="s">
        <v>81</v>
      </c>
      <c r="B2606" s="61" t="s">
        <v>147</v>
      </c>
      <c r="C2606" s="61">
        <v>13</v>
      </c>
      <c r="D2606" s="61">
        <v>13</v>
      </c>
      <c r="E2606" s="61">
        <v>8</v>
      </c>
      <c r="F2606" s="61">
        <v>5</v>
      </c>
      <c r="G2606" s="61">
        <v>0</v>
      </c>
    </row>
    <row r="2607" spans="1:7" x14ac:dyDescent="0.25">
      <c r="A2607" s="61" t="s">
        <v>81</v>
      </c>
      <c r="B2607" s="61" t="s">
        <v>14</v>
      </c>
      <c r="C2607" s="61">
        <v>4</v>
      </c>
      <c r="D2607" s="61">
        <v>3</v>
      </c>
      <c r="E2607" s="61">
        <v>0</v>
      </c>
      <c r="F2607" s="61">
        <v>3</v>
      </c>
      <c r="G2607" s="61">
        <v>0</v>
      </c>
    </row>
    <row r="2608" spans="1:7" x14ac:dyDescent="0.25">
      <c r="A2608" s="61" t="s">
        <v>82</v>
      </c>
      <c r="B2608" s="61" t="s">
        <v>14</v>
      </c>
      <c r="C2608" s="61">
        <v>1</v>
      </c>
      <c r="D2608" s="61">
        <v>1</v>
      </c>
      <c r="E2608" s="61">
        <v>1</v>
      </c>
      <c r="F2608" s="61">
        <v>0</v>
      </c>
      <c r="G2608" s="61">
        <v>0</v>
      </c>
    </row>
    <row r="2609" spans="1:7" x14ac:dyDescent="0.25">
      <c r="A2609" s="61" t="s">
        <v>82</v>
      </c>
      <c r="B2609" s="61" t="s">
        <v>149</v>
      </c>
      <c r="C2609" s="61">
        <v>2</v>
      </c>
      <c r="D2609" s="61">
        <v>2</v>
      </c>
      <c r="E2609" s="61">
        <v>2</v>
      </c>
      <c r="F2609" s="61">
        <v>0</v>
      </c>
      <c r="G2609" s="61">
        <v>0</v>
      </c>
    </row>
    <row r="2610" spans="1:7" x14ac:dyDescent="0.25">
      <c r="A2610" s="61" t="s">
        <v>82</v>
      </c>
      <c r="B2610" s="61" t="s">
        <v>147</v>
      </c>
      <c r="C2610" s="61">
        <v>3</v>
      </c>
      <c r="D2610" s="61">
        <v>2</v>
      </c>
      <c r="E2610" s="61">
        <v>1</v>
      </c>
      <c r="F2610" s="61">
        <v>1</v>
      </c>
      <c r="G2610" s="61">
        <v>0</v>
      </c>
    </row>
    <row r="2611" spans="1:7" x14ac:dyDescent="0.25">
      <c r="A2611" s="61" t="s">
        <v>185</v>
      </c>
      <c r="B2611" s="61" t="s">
        <v>146</v>
      </c>
      <c r="C2611" s="61">
        <v>1</v>
      </c>
      <c r="D2611" s="61">
        <v>1</v>
      </c>
      <c r="E2611" s="61">
        <v>1</v>
      </c>
      <c r="F2611" s="61">
        <v>0</v>
      </c>
      <c r="G2611" s="61">
        <v>0</v>
      </c>
    </row>
    <row r="2612" spans="1:7" x14ac:dyDescent="0.25">
      <c r="A2612" s="61" t="s">
        <v>185</v>
      </c>
      <c r="B2612" s="61" t="s">
        <v>147</v>
      </c>
      <c r="C2612" s="61">
        <v>1</v>
      </c>
      <c r="D2612" s="61">
        <v>1</v>
      </c>
      <c r="E2612" s="61">
        <v>1</v>
      </c>
      <c r="F2612" s="61">
        <v>0</v>
      </c>
      <c r="G2612" s="61">
        <v>0</v>
      </c>
    </row>
    <row r="2613" spans="1:7" x14ac:dyDescent="0.25">
      <c r="A2613" s="61" t="s">
        <v>185</v>
      </c>
      <c r="B2613" s="61" t="s">
        <v>14</v>
      </c>
      <c r="C2613" s="61">
        <v>1</v>
      </c>
      <c r="D2613" s="61">
        <v>1</v>
      </c>
      <c r="E2613" s="61">
        <v>0</v>
      </c>
      <c r="F2613" s="61">
        <v>1</v>
      </c>
      <c r="G2613" s="61">
        <v>0</v>
      </c>
    </row>
    <row r="2614" spans="1:7" x14ac:dyDescent="0.25">
      <c r="A2614" s="61" t="s">
        <v>83</v>
      </c>
      <c r="B2614" s="61" t="s">
        <v>146</v>
      </c>
      <c r="C2614" s="61">
        <v>12</v>
      </c>
      <c r="D2614" s="61">
        <v>12</v>
      </c>
      <c r="E2614" s="61">
        <v>7</v>
      </c>
      <c r="F2614" s="61">
        <v>5</v>
      </c>
      <c r="G2614" s="61">
        <v>0</v>
      </c>
    </row>
    <row r="2615" spans="1:7" x14ac:dyDescent="0.25">
      <c r="A2615" s="61" t="s">
        <v>83</v>
      </c>
      <c r="B2615" s="61" t="s">
        <v>149</v>
      </c>
      <c r="C2615" s="61">
        <v>4</v>
      </c>
      <c r="D2615" s="61">
        <v>4</v>
      </c>
      <c r="E2615" s="61">
        <v>4</v>
      </c>
      <c r="F2615" s="61">
        <v>0</v>
      </c>
      <c r="G2615" s="61">
        <v>0</v>
      </c>
    </row>
    <row r="2616" spans="1:7" x14ac:dyDescent="0.25">
      <c r="A2616" s="61" t="s">
        <v>83</v>
      </c>
      <c r="B2616" s="61" t="s">
        <v>14</v>
      </c>
      <c r="C2616" s="61">
        <v>2</v>
      </c>
      <c r="D2616" s="61">
        <v>2</v>
      </c>
      <c r="E2616" s="61">
        <v>2</v>
      </c>
      <c r="F2616" s="61">
        <v>0</v>
      </c>
      <c r="G2616" s="61">
        <v>0</v>
      </c>
    </row>
    <row r="2617" spans="1:7" x14ac:dyDescent="0.25">
      <c r="A2617" s="61" t="s">
        <v>83</v>
      </c>
      <c r="B2617" s="61" t="s">
        <v>147</v>
      </c>
      <c r="C2617" s="61">
        <v>19</v>
      </c>
      <c r="D2617" s="61">
        <v>19</v>
      </c>
      <c r="E2617" s="61">
        <v>11</v>
      </c>
      <c r="F2617" s="61">
        <v>8</v>
      </c>
      <c r="G2617" s="61">
        <v>0</v>
      </c>
    </row>
    <row r="2618" spans="1:7" x14ac:dyDescent="0.25">
      <c r="A2618" s="61" t="s">
        <v>134</v>
      </c>
      <c r="B2618" s="61" t="s">
        <v>147</v>
      </c>
      <c r="C2618" s="61">
        <v>1</v>
      </c>
      <c r="D2618" s="61">
        <v>0</v>
      </c>
      <c r="E2618" s="61">
        <v>0</v>
      </c>
      <c r="F2618" s="61">
        <v>0</v>
      </c>
      <c r="G2618" s="61">
        <v>0</v>
      </c>
    </row>
    <row r="2619" spans="1:7" x14ac:dyDescent="0.25">
      <c r="A2619" s="61" t="s">
        <v>134</v>
      </c>
      <c r="B2619" s="61" t="s">
        <v>149</v>
      </c>
      <c r="C2619" s="61">
        <v>2</v>
      </c>
      <c r="D2619" s="61">
        <v>2</v>
      </c>
      <c r="E2619" s="61">
        <v>2</v>
      </c>
      <c r="F2619" s="61">
        <v>0</v>
      </c>
      <c r="G2619" s="61">
        <v>0</v>
      </c>
    </row>
    <row r="2620" spans="1:7" x14ac:dyDescent="0.25">
      <c r="A2620" s="61" t="s">
        <v>135</v>
      </c>
      <c r="B2620" s="61" t="s">
        <v>147</v>
      </c>
      <c r="C2620" s="61">
        <v>2</v>
      </c>
      <c r="D2620" s="61">
        <v>2</v>
      </c>
      <c r="E2620" s="61">
        <v>2</v>
      </c>
      <c r="F2620" s="61">
        <v>0</v>
      </c>
      <c r="G2620" s="61">
        <v>0</v>
      </c>
    </row>
    <row r="2621" spans="1:7" x14ac:dyDescent="0.25">
      <c r="A2621" s="61" t="s">
        <v>135</v>
      </c>
      <c r="B2621" s="61" t="s">
        <v>149</v>
      </c>
      <c r="C2621" s="61">
        <v>2</v>
      </c>
      <c r="D2621" s="61">
        <v>2</v>
      </c>
      <c r="E2621" s="61">
        <v>2</v>
      </c>
      <c r="F2621" s="61">
        <v>0</v>
      </c>
      <c r="G2621" s="61">
        <v>0</v>
      </c>
    </row>
    <row r="2622" spans="1:7" x14ac:dyDescent="0.25">
      <c r="A2622" s="61" t="s">
        <v>136</v>
      </c>
      <c r="B2622" s="61" t="s">
        <v>147</v>
      </c>
      <c r="C2622" s="61">
        <v>10</v>
      </c>
      <c r="D2622" s="61">
        <v>7</v>
      </c>
      <c r="E2622" s="61">
        <v>5</v>
      </c>
      <c r="F2622" s="61">
        <v>2</v>
      </c>
      <c r="G2622" s="61">
        <v>0</v>
      </c>
    </row>
    <row r="2623" spans="1:7" x14ac:dyDescent="0.25">
      <c r="A2623" s="61" t="s">
        <v>136</v>
      </c>
      <c r="B2623" s="61" t="s">
        <v>14</v>
      </c>
      <c r="C2623" s="61">
        <v>1</v>
      </c>
      <c r="D2623" s="61">
        <v>1</v>
      </c>
      <c r="E2623" s="61">
        <v>1</v>
      </c>
      <c r="F2623" s="61">
        <v>0</v>
      </c>
      <c r="G2623" s="61">
        <v>0</v>
      </c>
    </row>
    <row r="2624" spans="1:7" x14ac:dyDescent="0.25">
      <c r="A2624" s="61" t="s">
        <v>136</v>
      </c>
      <c r="B2624" s="61" t="s">
        <v>149</v>
      </c>
      <c r="C2624" s="61">
        <v>7</v>
      </c>
      <c r="D2624" s="61">
        <v>7</v>
      </c>
      <c r="E2624" s="61">
        <v>6</v>
      </c>
      <c r="F2624" s="61">
        <v>1</v>
      </c>
      <c r="G2624" s="61">
        <v>0</v>
      </c>
    </row>
    <row r="2625" spans="1:7" x14ac:dyDescent="0.25">
      <c r="A2625" s="61" t="s">
        <v>136</v>
      </c>
      <c r="B2625" s="61" t="s">
        <v>146</v>
      </c>
      <c r="C2625" s="61">
        <v>5</v>
      </c>
      <c r="D2625" s="61">
        <v>5</v>
      </c>
      <c r="E2625" s="61">
        <v>5</v>
      </c>
      <c r="F2625" s="61">
        <v>0</v>
      </c>
      <c r="G2625" s="61">
        <v>0</v>
      </c>
    </row>
    <row r="2626" spans="1:7" x14ac:dyDescent="0.25">
      <c r="A2626" s="61" t="s">
        <v>84</v>
      </c>
      <c r="B2626" s="61" t="s">
        <v>147</v>
      </c>
      <c r="C2626" s="61">
        <v>1</v>
      </c>
      <c r="D2626" s="61">
        <v>1</v>
      </c>
      <c r="E2626" s="61">
        <v>1</v>
      </c>
      <c r="F2626" s="61">
        <v>0</v>
      </c>
      <c r="G2626" s="61">
        <v>0</v>
      </c>
    </row>
    <row r="2627" spans="1:7" x14ac:dyDescent="0.25">
      <c r="A2627" s="61" t="s">
        <v>84</v>
      </c>
      <c r="B2627" s="61" t="s">
        <v>149</v>
      </c>
      <c r="C2627" s="61">
        <v>2</v>
      </c>
      <c r="D2627" s="61">
        <v>2</v>
      </c>
      <c r="E2627" s="61">
        <v>2</v>
      </c>
      <c r="F2627" s="61">
        <v>0</v>
      </c>
      <c r="G2627" s="61">
        <v>0</v>
      </c>
    </row>
    <row r="2628" spans="1:7" x14ac:dyDescent="0.25">
      <c r="A2628" s="61" t="s">
        <v>37</v>
      </c>
      <c r="B2628" s="61" t="s">
        <v>146</v>
      </c>
      <c r="C2628" s="61">
        <v>2</v>
      </c>
      <c r="D2628" s="61">
        <v>2</v>
      </c>
      <c r="E2628" s="61">
        <v>2</v>
      </c>
      <c r="F2628" s="61">
        <v>0</v>
      </c>
      <c r="G2628" s="61">
        <v>0</v>
      </c>
    </row>
    <row r="2629" spans="1:7" x14ac:dyDescent="0.25">
      <c r="A2629" s="61" t="s">
        <v>37</v>
      </c>
      <c r="B2629" s="61" t="s">
        <v>147</v>
      </c>
      <c r="C2629" s="61">
        <v>5</v>
      </c>
      <c r="D2629" s="61">
        <v>5</v>
      </c>
      <c r="E2629" s="61">
        <v>4</v>
      </c>
      <c r="F2629" s="61">
        <v>1</v>
      </c>
      <c r="G2629" s="61">
        <v>0</v>
      </c>
    </row>
    <row r="2630" spans="1:7" x14ac:dyDescent="0.25">
      <c r="A2630" s="60" t="s">
        <v>85</v>
      </c>
      <c r="B2630" s="60" t="s">
        <v>14</v>
      </c>
      <c r="C2630" s="60">
        <v>4</v>
      </c>
      <c r="D2630" s="60">
        <v>4</v>
      </c>
      <c r="E2630" s="60">
        <v>4</v>
      </c>
      <c r="F2630" s="60">
        <v>0</v>
      </c>
      <c r="G2630" s="60">
        <v>0</v>
      </c>
    </row>
    <row r="2631" spans="1:7" x14ac:dyDescent="0.25">
      <c r="A2631" s="60" t="s">
        <v>85</v>
      </c>
      <c r="B2631" s="60" t="s">
        <v>146</v>
      </c>
      <c r="C2631" s="60">
        <v>2</v>
      </c>
      <c r="D2631" s="60">
        <v>1</v>
      </c>
      <c r="E2631" s="60">
        <v>1</v>
      </c>
      <c r="F2631" s="60">
        <v>0</v>
      </c>
      <c r="G2631" s="60">
        <v>0</v>
      </c>
    </row>
    <row r="2632" spans="1:7" x14ac:dyDescent="0.25">
      <c r="A2632" s="60" t="s">
        <v>85</v>
      </c>
      <c r="B2632" s="60" t="s">
        <v>147</v>
      </c>
      <c r="C2632" s="60">
        <v>1</v>
      </c>
      <c r="D2632" s="60">
        <v>1</v>
      </c>
      <c r="E2632" s="60">
        <v>1</v>
      </c>
      <c r="F2632" s="60">
        <v>0</v>
      </c>
      <c r="G2632" s="60">
        <v>0</v>
      </c>
    </row>
    <row r="2633" spans="1:7" x14ac:dyDescent="0.25">
      <c r="A2633" s="60" t="s">
        <v>137</v>
      </c>
      <c r="B2633" s="60" t="s">
        <v>146</v>
      </c>
      <c r="C2633" s="60">
        <v>2</v>
      </c>
      <c r="D2633" s="60">
        <v>0</v>
      </c>
      <c r="E2633" s="60">
        <v>0</v>
      </c>
      <c r="F2633" s="60">
        <v>0</v>
      </c>
      <c r="G2633" s="60">
        <v>0</v>
      </c>
    </row>
    <row r="2634" spans="1:7" x14ac:dyDescent="0.25">
      <c r="A2634" s="60" t="s">
        <v>137</v>
      </c>
      <c r="B2634" s="60" t="s">
        <v>149</v>
      </c>
      <c r="C2634" s="60">
        <v>1</v>
      </c>
      <c r="D2634" s="60">
        <v>1</v>
      </c>
      <c r="E2634" s="60">
        <v>1</v>
      </c>
      <c r="F2634" s="60">
        <v>0</v>
      </c>
      <c r="G2634" s="60">
        <v>0</v>
      </c>
    </row>
    <row r="2635" spans="1:7" x14ac:dyDescent="0.25">
      <c r="A2635" s="60" t="s">
        <v>87</v>
      </c>
      <c r="B2635" s="60" t="s">
        <v>147</v>
      </c>
      <c r="C2635" s="60">
        <v>3</v>
      </c>
      <c r="D2635" s="60">
        <v>1</v>
      </c>
      <c r="E2635" s="60">
        <v>1</v>
      </c>
      <c r="F2635" s="60">
        <v>0</v>
      </c>
      <c r="G2635" s="60">
        <v>0</v>
      </c>
    </row>
    <row r="2636" spans="1:7" x14ac:dyDescent="0.25">
      <c r="A2636" s="60" t="s">
        <v>87</v>
      </c>
      <c r="B2636" s="60" t="s">
        <v>149</v>
      </c>
      <c r="C2636" s="60">
        <v>1</v>
      </c>
      <c r="D2636" s="60">
        <v>1</v>
      </c>
      <c r="E2636" s="60">
        <v>1</v>
      </c>
      <c r="F2636" s="60">
        <v>0</v>
      </c>
      <c r="G2636" s="60">
        <v>0</v>
      </c>
    </row>
    <row r="2637" spans="1:7" x14ac:dyDescent="0.25">
      <c r="A2637" s="60" t="s">
        <v>87</v>
      </c>
      <c r="B2637" s="60" t="s">
        <v>146</v>
      </c>
      <c r="C2637" s="60">
        <v>1</v>
      </c>
      <c r="D2637" s="60">
        <v>1</v>
      </c>
      <c r="E2637" s="60">
        <v>1</v>
      </c>
      <c r="F2637" s="60">
        <v>0</v>
      </c>
      <c r="G2637" s="60">
        <v>0</v>
      </c>
    </row>
    <row r="2638" spans="1:7" x14ac:dyDescent="0.25">
      <c r="A2638" s="60" t="s">
        <v>87</v>
      </c>
      <c r="B2638" s="60" t="s">
        <v>179</v>
      </c>
      <c r="C2638" s="60">
        <v>1</v>
      </c>
      <c r="D2638" s="60">
        <v>1</v>
      </c>
      <c r="E2638" s="60">
        <v>1</v>
      </c>
      <c r="F2638" s="60">
        <v>0</v>
      </c>
      <c r="G2638" s="60">
        <v>0</v>
      </c>
    </row>
    <row r="2639" spans="1:7" x14ac:dyDescent="0.25">
      <c r="A2639" s="60" t="s">
        <v>88</v>
      </c>
      <c r="B2639" s="60" t="s">
        <v>149</v>
      </c>
      <c r="C2639" s="60">
        <v>1</v>
      </c>
      <c r="D2639" s="60">
        <v>1</v>
      </c>
      <c r="E2639" s="60">
        <v>1</v>
      </c>
      <c r="F2639" s="60">
        <v>0</v>
      </c>
      <c r="G2639" s="60">
        <v>0</v>
      </c>
    </row>
    <row r="2640" spans="1:7" x14ac:dyDescent="0.25">
      <c r="A2640" s="60" t="s">
        <v>88</v>
      </c>
      <c r="B2640" s="60" t="s">
        <v>146</v>
      </c>
      <c r="C2640" s="60">
        <v>1</v>
      </c>
      <c r="D2640" s="60">
        <v>1</v>
      </c>
      <c r="E2640" s="60">
        <v>1</v>
      </c>
      <c r="F2640" s="60">
        <v>0</v>
      </c>
      <c r="G2640" s="60">
        <v>0</v>
      </c>
    </row>
    <row r="2641" spans="1:7" x14ac:dyDescent="0.25">
      <c r="A2641" s="60" t="s">
        <v>88</v>
      </c>
      <c r="B2641" s="60" t="s">
        <v>179</v>
      </c>
      <c r="C2641" s="60">
        <v>1</v>
      </c>
      <c r="D2641" s="60">
        <v>0</v>
      </c>
      <c r="E2641" s="60">
        <v>0</v>
      </c>
      <c r="F2641" s="60">
        <v>0</v>
      </c>
      <c r="G2641" s="60">
        <v>0</v>
      </c>
    </row>
    <row r="2642" spans="1:7" x14ac:dyDescent="0.25">
      <c r="A2642" s="60" t="s">
        <v>88</v>
      </c>
      <c r="B2642" s="60" t="s">
        <v>147</v>
      </c>
      <c r="C2642" s="60">
        <v>3</v>
      </c>
      <c r="D2642" s="60">
        <v>3</v>
      </c>
      <c r="E2642" s="60">
        <v>2</v>
      </c>
      <c r="F2642" s="60">
        <v>1</v>
      </c>
      <c r="G2642" s="60">
        <v>0</v>
      </c>
    </row>
    <row r="2643" spans="1:7" x14ac:dyDescent="0.25">
      <c r="A2643" s="60" t="s">
        <v>89</v>
      </c>
      <c r="B2643" s="60" t="s">
        <v>14</v>
      </c>
      <c r="C2643" s="60">
        <v>1</v>
      </c>
      <c r="D2643" s="60">
        <v>1</v>
      </c>
      <c r="E2643" s="60">
        <v>1</v>
      </c>
      <c r="F2643" s="60">
        <v>0</v>
      </c>
      <c r="G2643" s="60">
        <v>0</v>
      </c>
    </row>
    <row r="2644" spans="1:7" x14ac:dyDescent="0.25">
      <c r="A2644" s="60" t="s">
        <v>89</v>
      </c>
      <c r="B2644" s="60" t="s">
        <v>149</v>
      </c>
      <c r="C2644" s="60">
        <v>1</v>
      </c>
      <c r="D2644" s="60">
        <v>1</v>
      </c>
      <c r="E2644" s="60">
        <v>1</v>
      </c>
      <c r="F2644" s="60">
        <v>0</v>
      </c>
      <c r="G2644" s="60">
        <v>0</v>
      </c>
    </row>
    <row r="2645" spans="1:7" x14ac:dyDescent="0.25">
      <c r="A2645" s="60" t="s">
        <v>90</v>
      </c>
      <c r="B2645" s="60" t="s">
        <v>14</v>
      </c>
      <c r="C2645" s="60">
        <v>1</v>
      </c>
      <c r="D2645" s="60">
        <v>1</v>
      </c>
      <c r="E2645" s="60">
        <v>1</v>
      </c>
      <c r="F2645" s="60">
        <v>0</v>
      </c>
      <c r="G2645" s="60">
        <v>0</v>
      </c>
    </row>
    <row r="2646" spans="1:7" x14ac:dyDescent="0.25">
      <c r="A2646" s="60" t="s">
        <v>90</v>
      </c>
      <c r="B2646" s="60" t="s">
        <v>147</v>
      </c>
      <c r="C2646" s="60">
        <v>2</v>
      </c>
      <c r="D2646" s="60">
        <v>0</v>
      </c>
      <c r="E2646" s="60">
        <v>0</v>
      </c>
      <c r="F2646" s="60">
        <v>0</v>
      </c>
      <c r="G2646" s="60">
        <v>0</v>
      </c>
    </row>
    <row r="2647" spans="1:7" x14ac:dyDescent="0.25">
      <c r="A2647" s="60" t="s">
        <v>91</v>
      </c>
      <c r="B2647" s="60" t="s">
        <v>147</v>
      </c>
      <c r="C2647" s="60">
        <v>1</v>
      </c>
      <c r="D2647" s="60">
        <v>0</v>
      </c>
      <c r="E2647" s="60">
        <v>0</v>
      </c>
      <c r="F2647" s="60">
        <v>0</v>
      </c>
      <c r="G2647" s="60">
        <v>0</v>
      </c>
    </row>
    <row r="2648" spans="1:7" x14ac:dyDescent="0.25">
      <c r="A2648" s="60" t="s">
        <v>91</v>
      </c>
      <c r="B2648" s="60" t="s">
        <v>14</v>
      </c>
      <c r="C2648" s="60">
        <v>1</v>
      </c>
      <c r="D2648" s="60">
        <v>0</v>
      </c>
      <c r="E2648" s="60">
        <v>0</v>
      </c>
      <c r="F2648" s="60">
        <v>0</v>
      </c>
      <c r="G2648" s="60">
        <v>0</v>
      </c>
    </row>
    <row r="2649" spans="1:7" x14ac:dyDescent="0.25">
      <c r="A2649" s="60" t="s">
        <v>91</v>
      </c>
      <c r="B2649" s="60" t="s">
        <v>149</v>
      </c>
      <c r="C2649" s="60">
        <v>1</v>
      </c>
      <c r="D2649" s="60">
        <v>1</v>
      </c>
      <c r="E2649" s="60">
        <v>1</v>
      </c>
      <c r="F2649" s="60">
        <v>0</v>
      </c>
      <c r="G2649" s="60">
        <v>0</v>
      </c>
    </row>
    <row r="2650" spans="1:7" x14ac:dyDescent="0.25">
      <c r="A2650" s="60" t="s">
        <v>93</v>
      </c>
      <c r="B2650" s="60" t="s">
        <v>14</v>
      </c>
      <c r="C2650" s="60">
        <v>1</v>
      </c>
      <c r="D2650" s="60">
        <v>1</v>
      </c>
      <c r="E2650" s="60">
        <v>1</v>
      </c>
      <c r="F2650" s="60">
        <v>0</v>
      </c>
      <c r="G2650" s="60">
        <v>0</v>
      </c>
    </row>
    <row r="2651" spans="1:7" x14ac:dyDescent="0.25">
      <c r="A2651" s="60" t="s">
        <v>93</v>
      </c>
      <c r="B2651" s="60" t="s">
        <v>147</v>
      </c>
      <c r="C2651" s="60">
        <v>1</v>
      </c>
      <c r="D2651" s="60">
        <v>0</v>
      </c>
      <c r="E2651" s="60">
        <v>0</v>
      </c>
      <c r="F2651" s="60">
        <v>0</v>
      </c>
      <c r="G2651" s="60">
        <v>0</v>
      </c>
    </row>
    <row r="2652" spans="1:7" x14ac:dyDescent="0.25">
      <c r="A2652" s="61" t="s">
        <v>85</v>
      </c>
      <c r="B2652" s="61" t="s">
        <v>179</v>
      </c>
      <c r="C2652" s="61">
        <v>1</v>
      </c>
      <c r="D2652" s="61">
        <v>1</v>
      </c>
      <c r="E2652" s="61">
        <v>1</v>
      </c>
      <c r="F2652" s="61">
        <v>0</v>
      </c>
      <c r="G2652" s="61">
        <v>0</v>
      </c>
    </row>
    <row r="2653" spans="1:7" x14ac:dyDescent="0.25">
      <c r="A2653" s="61" t="s">
        <v>85</v>
      </c>
      <c r="B2653" s="61" t="s">
        <v>146</v>
      </c>
      <c r="C2653" s="61">
        <v>7</v>
      </c>
      <c r="D2653" s="61">
        <v>7</v>
      </c>
      <c r="E2653" s="61">
        <v>6</v>
      </c>
      <c r="F2653" s="61">
        <v>1</v>
      </c>
      <c r="G2653" s="61">
        <v>0</v>
      </c>
    </row>
    <row r="2654" spans="1:7" x14ac:dyDescent="0.25">
      <c r="A2654" s="61" t="s">
        <v>85</v>
      </c>
      <c r="B2654" s="61" t="s">
        <v>147</v>
      </c>
      <c r="C2654" s="61">
        <v>18</v>
      </c>
      <c r="D2654" s="61">
        <v>17</v>
      </c>
      <c r="E2654" s="61">
        <v>15</v>
      </c>
      <c r="F2654" s="61">
        <v>2</v>
      </c>
      <c r="G2654" s="61">
        <v>0</v>
      </c>
    </row>
    <row r="2655" spans="1:7" x14ac:dyDescent="0.25">
      <c r="A2655" s="61" t="s">
        <v>85</v>
      </c>
      <c r="B2655" s="61" t="s">
        <v>14</v>
      </c>
      <c r="C2655" s="61">
        <v>7</v>
      </c>
      <c r="D2655" s="61">
        <v>7</v>
      </c>
      <c r="E2655" s="61">
        <v>5</v>
      </c>
      <c r="F2655" s="61">
        <v>2</v>
      </c>
      <c r="G2655" s="61">
        <v>0</v>
      </c>
    </row>
    <row r="2656" spans="1:7" x14ac:dyDescent="0.25">
      <c r="A2656" s="61" t="s">
        <v>85</v>
      </c>
      <c r="B2656" s="61" t="s">
        <v>149</v>
      </c>
      <c r="C2656" s="61">
        <v>4</v>
      </c>
      <c r="D2656" s="61">
        <v>4</v>
      </c>
      <c r="E2656" s="61">
        <v>4</v>
      </c>
      <c r="F2656" s="61">
        <v>0</v>
      </c>
      <c r="G2656" s="61">
        <v>0</v>
      </c>
    </row>
    <row r="2657" spans="1:7" x14ac:dyDescent="0.25">
      <c r="A2657" s="61" t="s">
        <v>137</v>
      </c>
      <c r="B2657" s="61" t="s">
        <v>147</v>
      </c>
      <c r="C2657" s="61">
        <v>1</v>
      </c>
      <c r="D2657" s="61">
        <v>0</v>
      </c>
      <c r="E2657" s="61">
        <v>0</v>
      </c>
      <c r="F2657" s="61">
        <v>0</v>
      </c>
      <c r="G2657" s="61">
        <v>0</v>
      </c>
    </row>
    <row r="2658" spans="1:7" x14ac:dyDescent="0.25">
      <c r="A2658" s="61" t="s">
        <v>137</v>
      </c>
      <c r="B2658" s="61" t="s">
        <v>14</v>
      </c>
      <c r="C2658" s="61">
        <v>3</v>
      </c>
      <c r="D2658" s="61">
        <v>3</v>
      </c>
      <c r="E2658" s="61">
        <v>3</v>
      </c>
      <c r="F2658" s="61">
        <v>0</v>
      </c>
      <c r="G2658" s="61">
        <v>0</v>
      </c>
    </row>
    <row r="2659" spans="1:7" x14ac:dyDescent="0.25">
      <c r="A2659" s="61" t="s">
        <v>137</v>
      </c>
      <c r="B2659" s="61" t="s">
        <v>149</v>
      </c>
      <c r="C2659" s="61">
        <v>5</v>
      </c>
      <c r="D2659" s="61">
        <v>5</v>
      </c>
      <c r="E2659" s="61">
        <v>5</v>
      </c>
      <c r="F2659" s="61">
        <v>0</v>
      </c>
      <c r="G2659" s="61">
        <v>0</v>
      </c>
    </row>
    <row r="2660" spans="1:7" x14ac:dyDescent="0.25">
      <c r="A2660" s="61" t="s">
        <v>137</v>
      </c>
      <c r="B2660" s="61" t="s">
        <v>146</v>
      </c>
      <c r="C2660" s="61">
        <v>6</v>
      </c>
      <c r="D2660" s="61">
        <v>6</v>
      </c>
      <c r="E2660" s="61">
        <v>6</v>
      </c>
      <c r="F2660" s="61">
        <v>0</v>
      </c>
      <c r="G2660" s="61">
        <v>0</v>
      </c>
    </row>
    <row r="2661" spans="1:7" x14ac:dyDescent="0.25">
      <c r="A2661" s="61" t="s">
        <v>86</v>
      </c>
      <c r="B2661" s="61" t="s">
        <v>14</v>
      </c>
      <c r="C2661" s="61">
        <v>2</v>
      </c>
      <c r="D2661" s="61">
        <v>2</v>
      </c>
      <c r="E2661" s="61">
        <v>1</v>
      </c>
      <c r="F2661" s="61">
        <v>1</v>
      </c>
      <c r="G2661" s="61">
        <v>0</v>
      </c>
    </row>
    <row r="2662" spans="1:7" x14ac:dyDescent="0.25">
      <c r="A2662" s="61" t="s">
        <v>86</v>
      </c>
      <c r="B2662" s="61" t="s">
        <v>147</v>
      </c>
      <c r="C2662" s="61">
        <v>2</v>
      </c>
      <c r="D2662" s="61">
        <v>2</v>
      </c>
      <c r="E2662" s="61">
        <v>2</v>
      </c>
      <c r="F2662" s="61">
        <v>0</v>
      </c>
      <c r="G2662" s="61">
        <v>0</v>
      </c>
    </row>
    <row r="2663" spans="1:7" x14ac:dyDescent="0.25">
      <c r="A2663" s="61" t="s">
        <v>86</v>
      </c>
      <c r="B2663" s="61" t="s">
        <v>149</v>
      </c>
      <c r="C2663" s="61">
        <v>8</v>
      </c>
      <c r="D2663" s="61">
        <v>8</v>
      </c>
      <c r="E2663" s="61">
        <v>8</v>
      </c>
      <c r="F2663" s="61">
        <v>0</v>
      </c>
      <c r="G2663" s="61">
        <v>0</v>
      </c>
    </row>
    <row r="2664" spans="1:7" x14ac:dyDescent="0.25">
      <c r="A2664" s="61" t="s">
        <v>87</v>
      </c>
      <c r="B2664" s="61" t="s">
        <v>14</v>
      </c>
      <c r="C2664" s="61">
        <v>3</v>
      </c>
      <c r="D2664" s="61">
        <v>3</v>
      </c>
      <c r="E2664" s="61">
        <v>3</v>
      </c>
      <c r="F2664" s="61">
        <v>0</v>
      </c>
      <c r="G2664" s="61">
        <v>0</v>
      </c>
    </row>
    <row r="2665" spans="1:7" x14ac:dyDescent="0.25">
      <c r="A2665" s="61" t="s">
        <v>87</v>
      </c>
      <c r="B2665" s="61" t="s">
        <v>149</v>
      </c>
      <c r="C2665" s="61">
        <v>18</v>
      </c>
      <c r="D2665" s="61">
        <v>15</v>
      </c>
      <c r="E2665" s="61">
        <v>13</v>
      </c>
      <c r="F2665" s="61">
        <v>2</v>
      </c>
      <c r="G2665" s="61">
        <v>0</v>
      </c>
    </row>
    <row r="2666" spans="1:7" x14ac:dyDescent="0.25">
      <c r="A2666" s="61" t="s">
        <v>87</v>
      </c>
      <c r="B2666" s="61" t="s">
        <v>147</v>
      </c>
      <c r="C2666" s="61">
        <v>6</v>
      </c>
      <c r="D2666" s="61">
        <v>6</v>
      </c>
      <c r="E2666" s="61">
        <v>6</v>
      </c>
      <c r="F2666" s="61">
        <v>0</v>
      </c>
      <c r="G2666" s="61">
        <v>0</v>
      </c>
    </row>
    <row r="2667" spans="1:7" x14ac:dyDescent="0.25">
      <c r="A2667" s="61" t="s">
        <v>87</v>
      </c>
      <c r="B2667" s="61" t="s">
        <v>146</v>
      </c>
      <c r="C2667" s="61">
        <v>7</v>
      </c>
      <c r="D2667" s="61">
        <v>7</v>
      </c>
      <c r="E2667" s="61">
        <v>6</v>
      </c>
      <c r="F2667" s="61">
        <v>1</v>
      </c>
      <c r="G2667" s="61">
        <v>0</v>
      </c>
    </row>
    <row r="2668" spans="1:7" x14ac:dyDescent="0.25">
      <c r="A2668" s="61" t="s">
        <v>88</v>
      </c>
      <c r="B2668" s="61" t="s">
        <v>147</v>
      </c>
      <c r="C2668" s="61">
        <v>11</v>
      </c>
      <c r="D2668" s="61">
        <v>11</v>
      </c>
      <c r="E2668" s="61">
        <v>10</v>
      </c>
      <c r="F2668" s="61">
        <v>1</v>
      </c>
      <c r="G2668" s="61">
        <v>0</v>
      </c>
    </row>
    <row r="2669" spans="1:7" x14ac:dyDescent="0.25">
      <c r="A2669" s="61" t="s">
        <v>88</v>
      </c>
      <c r="B2669" s="61" t="s">
        <v>146</v>
      </c>
      <c r="C2669" s="61">
        <v>7</v>
      </c>
      <c r="D2669" s="61">
        <v>7</v>
      </c>
      <c r="E2669" s="61">
        <v>5</v>
      </c>
      <c r="F2669" s="61">
        <v>2</v>
      </c>
      <c r="G2669" s="61">
        <v>0</v>
      </c>
    </row>
    <row r="2670" spans="1:7" x14ac:dyDescent="0.25">
      <c r="A2670" s="61" t="s">
        <v>88</v>
      </c>
      <c r="B2670" s="61" t="s">
        <v>149</v>
      </c>
      <c r="C2670" s="61">
        <v>7</v>
      </c>
      <c r="D2670" s="61">
        <v>7</v>
      </c>
      <c r="E2670" s="61">
        <v>5</v>
      </c>
      <c r="F2670" s="61">
        <v>2</v>
      </c>
      <c r="G2670" s="61">
        <v>0</v>
      </c>
    </row>
    <row r="2671" spans="1:7" x14ac:dyDescent="0.25">
      <c r="A2671" s="61" t="s">
        <v>89</v>
      </c>
      <c r="B2671" s="61" t="s">
        <v>149</v>
      </c>
      <c r="C2671" s="61">
        <v>7</v>
      </c>
      <c r="D2671" s="61">
        <v>5</v>
      </c>
      <c r="E2671" s="61">
        <v>5</v>
      </c>
      <c r="F2671" s="61">
        <v>0</v>
      </c>
      <c r="G2671" s="61">
        <v>0</v>
      </c>
    </row>
    <row r="2672" spans="1:7" x14ac:dyDescent="0.25">
      <c r="A2672" s="61" t="s">
        <v>89</v>
      </c>
      <c r="B2672" s="61" t="s">
        <v>14</v>
      </c>
      <c r="C2672" s="61">
        <v>5</v>
      </c>
      <c r="D2672" s="61">
        <v>5</v>
      </c>
      <c r="E2672" s="61">
        <v>5</v>
      </c>
      <c r="F2672" s="61">
        <v>0</v>
      </c>
      <c r="G2672" s="61">
        <v>0</v>
      </c>
    </row>
    <row r="2673" spans="1:7" x14ac:dyDescent="0.25">
      <c r="A2673" s="61" t="s">
        <v>89</v>
      </c>
      <c r="B2673" s="61" t="s">
        <v>146</v>
      </c>
      <c r="C2673" s="61">
        <v>6</v>
      </c>
      <c r="D2673" s="61">
        <v>6</v>
      </c>
      <c r="E2673" s="61">
        <v>4</v>
      </c>
      <c r="F2673" s="61">
        <v>2</v>
      </c>
      <c r="G2673" s="61">
        <v>0</v>
      </c>
    </row>
    <row r="2674" spans="1:7" x14ac:dyDescent="0.25">
      <c r="A2674" s="61" t="s">
        <v>89</v>
      </c>
      <c r="B2674" s="61" t="s">
        <v>147</v>
      </c>
      <c r="C2674" s="61">
        <v>5</v>
      </c>
      <c r="D2674" s="61">
        <v>4</v>
      </c>
      <c r="E2674" s="61">
        <v>2</v>
      </c>
      <c r="F2674" s="61">
        <v>2</v>
      </c>
      <c r="G2674" s="61">
        <v>1</v>
      </c>
    </row>
    <row r="2675" spans="1:7" x14ac:dyDescent="0.25">
      <c r="A2675" s="61" t="s">
        <v>90</v>
      </c>
      <c r="B2675" s="61" t="s">
        <v>146</v>
      </c>
      <c r="C2675" s="61">
        <v>7</v>
      </c>
      <c r="D2675" s="61">
        <v>7</v>
      </c>
      <c r="E2675" s="61">
        <v>7</v>
      </c>
      <c r="F2675" s="61">
        <v>0</v>
      </c>
      <c r="G2675" s="61">
        <v>0</v>
      </c>
    </row>
    <row r="2676" spans="1:7" x14ac:dyDescent="0.25">
      <c r="A2676" s="61" t="s">
        <v>90</v>
      </c>
      <c r="B2676" s="61" t="s">
        <v>14</v>
      </c>
      <c r="C2676" s="61">
        <v>7</v>
      </c>
      <c r="D2676" s="61">
        <v>7</v>
      </c>
      <c r="E2676" s="61">
        <v>4</v>
      </c>
      <c r="F2676" s="61">
        <v>3</v>
      </c>
      <c r="G2676" s="61">
        <v>0</v>
      </c>
    </row>
    <row r="2677" spans="1:7" x14ac:dyDescent="0.25">
      <c r="A2677" s="61" t="s">
        <v>90</v>
      </c>
      <c r="B2677" s="61" t="s">
        <v>147</v>
      </c>
      <c r="C2677" s="61">
        <v>11</v>
      </c>
      <c r="D2677" s="61">
        <v>11</v>
      </c>
      <c r="E2677" s="61">
        <v>8</v>
      </c>
      <c r="F2677" s="61">
        <v>3</v>
      </c>
      <c r="G2677" s="61">
        <v>0</v>
      </c>
    </row>
    <row r="2678" spans="1:7" x14ac:dyDescent="0.25">
      <c r="A2678" s="61" t="s">
        <v>90</v>
      </c>
      <c r="B2678" s="61" t="s">
        <v>149</v>
      </c>
      <c r="C2678" s="61">
        <v>6</v>
      </c>
      <c r="D2678" s="61">
        <v>6</v>
      </c>
      <c r="E2678" s="61">
        <v>6</v>
      </c>
      <c r="F2678" s="61">
        <v>0</v>
      </c>
      <c r="G2678" s="61">
        <v>0</v>
      </c>
    </row>
    <row r="2679" spans="1:7" x14ac:dyDescent="0.25">
      <c r="A2679" s="61" t="s">
        <v>91</v>
      </c>
      <c r="B2679" s="61" t="s">
        <v>149</v>
      </c>
      <c r="C2679" s="61">
        <v>3</v>
      </c>
      <c r="D2679" s="61">
        <v>3</v>
      </c>
      <c r="E2679" s="61">
        <v>2</v>
      </c>
      <c r="F2679" s="61">
        <v>1</v>
      </c>
      <c r="G2679" s="61">
        <v>0</v>
      </c>
    </row>
    <row r="2680" spans="1:7" x14ac:dyDescent="0.25">
      <c r="A2680" s="61" t="s">
        <v>91</v>
      </c>
      <c r="B2680" s="61" t="s">
        <v>14</v>
      </c>
      <c r="C2680" s="61">
        <v>2</v>
      </c>
      <c r="D2680" s="61">
        <v>2</v>
      </c>
      <c r="E2680" s="61">
        <v>1</v>
      </c>
      <c r="F2680" s="61">
        <v>1</v>
      </c>
      <c r="G2680" s="61">
        <v>0</v>
      </c>
    </row>
    <row r="2681" spans="1:7" x14ac:dyDescent="0.25">
      <c r="A2681" s="61" t="s">
        <v>91</v>
      </c>
      <c r="B2681" s="61" t="s">
        <v>147</v>
      </c>
      <c r="C2681" s="61">
        <v>14</v>
      </c>
      <c r="D2681" s="61">
        <v>14</v>
      </c>
      <c r="E2681" s="61">
        <v>13</v>
      </c>
      <c r="F2681" s="61">
        <v>1</v>
      </c>
      <c r="G2681" s="61">
        <v>0</v>
      </c>
    </row>
    <row r="2682" spans="1:7" x14ac:dyDescent="0.25">
      <c r="A2682" s="61" t="s">
        <v>91</v>
      </c>
      <c r="B2682" s="61" t="s">
        <v>146</v>
      </c>
      <c r="C2682" s="61">
        <v>3</v>
      </c>
      <c r="D2682" s="61">
        <v>3</v>
      </c>
      <c r="E2682" s="61">
        <v>3</v>
      </c>
      <c r="F2682" s="61">
        <v>0</v>
      </c>
      <c r="G2682" s="61">
        <v>0</v>
      </c>
    </row>
    <row r="2683" spans="1:7" x14ac:dyDescent="0.25">
      <c r="A2683" s="61" t="s">
        <v>92</v>
      </c>
      <c r="B2683" s="61" t="s">
        <v>14</v>
      </c>
      <c r="C2683" s="61">
        <v>1</v>
      </c>
      <c r="D2683" s="61">
        <v>1</v>
      </c>
      <c r="E2683" s="61">
        <v>1</v>
      </c>
      <c r="F2683" s="61">
        <v>0</v>
      </c>
      <c r="G2683" s="61">
        <v>0</v>
      </c>
    </row>
    <row r="2684" spans="1:7" x14ac:dyDescent="0.25">
      <c r="A2684" s="61" t="s">
        <v>92</v>
      </c>
      <c r="B2684" s="61" t="s">
        <v>146</v>
      </c>
      <c r="C2684" s="61">
        <v>7</v>
      </c>
      <c r="D2684" s="61">
        <v>6</v>
      </c>
      <c r="E2684" s="61">
        <v>4</v>
      </c>
      <c r="F2684" s="61">
        <v>2</v>
      </c>
      <c r="G2684" s="61">
        <v>0</v>
      </c>
    </row>
    <row r="2685" spans="1:7" x14ac:dyDescent="0.25">
      <c r="A2685" s="61" t="s">
        <v>92</v>
      </c>
      <c r="B2685" s="61" t="s">
        <v>147</v>
      </c>
      <c r="C2685" s="61">
        <v>2</v>
      </c>
      <c r="D2685" s="61">
        <v>2</v>
      </c>
      <c r="E2685" s="61">
        <v>2</v>
      </c>
      <c r="F2685" s="61">
        <v>0</v>
      </c>
      <c r="G2685" s="61">
        <v>0</v>
      </c>
    </row>
    <row r="2686" spans="1:7" x14ac:dyDescent="0.25">
      <c r="A2686" s="61" t="s">
        <v>38</v>
      </c>
      <c r="B2686" s="61" t="s">
        <v>147</v>
      </c>
      <c r="C2686" s="61">
        <v>2</v>
      </c>
      <c r="D2686" s="61">
        <v>2</v>
      </c>
      <c r="E2686" s="61">
        <v>1</v>
      </c>
      <c r="F2686" s="61">
        <v>1</v>
      </c>
      <c r="G2686" s="61">
        <v>0</v>
      </c>
    </row>
    <row r="2687" spans="1:7" x14ac:dyDescent="0.25">
      <c r="A2687" s="61" t="s">
        <v>93</v>
      </c>
      <c r="B2687" s="61" t="s">
        <v>146</v>
      </c>
      <c r="C2687" s="61">
        <v>2</v>
      </c>
      <c r="D2687" s="61">
        <v>2</v>
      </c>
      <c r="E2687" s="61">
        <v>2</v>
      </c>
      <c r="F2687" s="61">
        <v>0</v>
      </c>
      <c r="G2687" s="61">
        <v>0</v>
      </c>
    </row>
    <row r="2688" spans="1:7" x14ac:dyDescent="0.25">
      <c r="A2688" s="61" t="s">
        <v>93</v>
      </c>
      <c r="B2688" s="61" t="s">
        <v>147</v>
      </c>
      <c r="C2688" s="61">
        <v>4</v>
      </c>
      <c r="D2688" s="61">
        <v>4</v>
      </c>
      <c r="E2688" s="61">
        <v>3</v>
      </c>
      <c r="F2688" s="61">
        <v>1</v>
      </c>
      <c r="G2688" s="61">
        <v>0</v>
      </c>
    </row>
    <row r="2689" spans="1:7" x14ac:dyDescent="0.25">
      <c r="A2689" s="60" t="s">
        <v>39</v>
      </c>
      <c r="B2689" s="60" t="s">
        <v>147</v>
      </c>
      <c r="C2689" s="60">
        <v>3</v>
      </c>
      <c r="D2689" s="60">
        <v>3</v>
      </c>
      <c r="E2689" s="60">
        <v>1</v>
      </c>
      <c r="F2689" s="60">
        <v>2</v>
      </c>
      <c r="G2689" s="60">
        <v>0</v>
      </c>
    </row>
    <row r="2690" spans="1:7" x14ac:dyDescent="0.25">
      <c r="A2690" s="60" t="s">
        <v>39</v>
      </c>
      <c r="B2690" s="60" t="s">
        <v>14</v>
      </c>
      <c r="C2690" s="60">
        <v>3</v>
      </c>
      <c r="D2690" s="60">
        <v>3</v>
      </c>
      <c r="E2690" s="60">
        <v>2</v>
      </c>
      <c r="F2690" s="60">
        <v>1</v>
      </c>
      <c r="G2690" s="60">
        <v>0</v>
      </c>
    </row>
    <row r="2691" spans="1:7" x14ac:dyDescent="0.25">
      <c r="A2691" s="60" t="s">
        <v>39</v>
      </c>
      <c r="B2691" s="60" t="s">
        <v>149</v>
      </c>
      <c r="C2691" s="60">
        <v>4</v>
      </c>
      <c r="D2691" s="60">
        <v>2</v>
      </c>
      <c r="E2691" s="60">
        <v>2</v>
      </c>
      <c r="F2691" s="60">
        <v>0</v>
      </c>
      <c r="G2691" s="60">
        <v>0</v>
      </c>
    </row>
    <row r="2692" spans="1:7" x14ac:dyDescent="0.25">
      <c r="A2692" s="60" t="s">
        <v>94</v>
      </c>
      <c r="B2692" s="60" t="s">
        <v>147</v>
      </c>
      <c r="C2692" s="60">
        <v>1</v>
      </c>
      <c r="D2692" s="60">
        <v>1</v>
      </c>
      <c r="E2692" s="60">
        <v>1</v>
      </c>
      <c r="F2692" s="60">
        <v>0</v>
      </c>
      <c r="G2692" s="60">
        <v>0</v>
      </c>
    </row>
    <row r="2693" spans="1:7" x14ac:dyDescent="0.25">
      <c r="A2693" s="60" t="s">
        <v>95</v>
      </c>
      <c r="B2693" s="60" t="s">
        <v>149</v>
      </c>
      <c r="C2693" s="60">
        <v>2</v>
      </c>
      <c r="D2693" s="60">
        <v>1</v>
      </c>
      <c r="E2693" s="60">
        <v>1</v>
      </c>
      <c r="F2693" s="60">
        <v>0</v>
      </c>
      <c r="G2693" s="60">
        <v>0</v>
      </c>
    </row>
    <row r="2694" spans="1:7" x14ac:dyDescent="0.25">
      <c r="A2694" s="60" t="s">
        <v>95</v>
      </c>
      <c r="B2694" s="60" t="s">
        <v>147</v>
      </c>
      <c r="C2694" s="60">
        <v>1</v>
      </c>
      <c r="D2694" s="60">
        <v>1</v>
      </c>
      <c r="E2694" s="60">
        <v>1</v>
      </c>
      <c r="F2694" s="60">
        <v>0</v>
      </c>
      <c r="G2694" s="60">
        <v>0</v>
      </c>
    </row>
    <row r="2695" spans="1:7" x14ac:dyDescent="0.25">
      <c r="A2695" s="60" t="s">
        <v>40</v>
      </c>
      <c r="B2695" s="60" t="s">
        <v>147</v>
      </c>
      <c r="C2695" s="60">
        <v>2</v>
      </c>
      <c r="D2695" s="60">
        <v>1</v>
      </c>
      <c r="E2695" s="60">
        <v>0</v>
      </c>
      <c r="F2695" s="60">
        <v>1</v>
      </c>
      <c r="G2695" s="60">
        <v>0</v>
      </c>
    </row>
    <row r="2696" spans="1:7" x14ac:dyDescent="0.25">
      <c r="A2696" s="60" t="s">
        <v>96</v>
      </c>
      <c r="B2696" s="60" t="s">
        <v>14</v>
      </c>
      <c r="C2696" s="60">
        <v>1</v>
      </c>
      <c r="D2696" s="60">
        <v>1</v>
      </c>
      <c r="E2696" s="60">
        <v>1</v>
      </c>
      <c r="F2696" s="60">
        <v>0</v>
      </c>
      <c r="G2696" s="60">
        <v>0</v>
      </c>
    </row>
    <row r="2697" spans="1:7" x14ac:dyDescent="0.25">
      <c r="A2697" s="60" t="s">
        <v>96</v>
      </c>
      <c r="B2697" s="60" t="s">
        <v>146</v>
      </c>
      <c r="C2697" s="60">
        <v>1</v>
      </c>
      <c r="D2697" s="60">
        <v>1</v>
      </c>
      <c r="E2697" s="60">
        <v>1</v>
      </c>
      <c r="F2697" s="60">
        <v>0</v>
      </c>
      <c r="G2697" s="60">
        <v>0</v>
      </c>
    </row>
    <row r="2698" spans="1:7" x14ac:dyDescent="0.25">
      <c r="A2698" s="60" t="s">
        <v>96</v>
      </c>
      <c r="B2698" s="60" t="s">
        <v>149</v>
      </c>
      <c r="C2698" s="60">
        <v>2</v>
      </c>
      <c r="D2698" s="60">
        <v>2</v>
      </c>
      <c r="E2698" s="60">
        <v>1</v>
      </c>
      <c r="F2698" s="60">
        <v>1</v>
      </c>
      <c r="G2698" s="60">
        <v>0</v>
      </c>
    </row>
    <row r="2699" spans="1:7" x14ac:dyDescent="0.25">
      <c r="A2699" s="60" t="s">
        <v>97</v>
      </c>
      <c r="B2699" s="60" t="s">
        <v>147</v>
      </c>
      <c r="C2699" s="60">
        <v>1</v>
      </c>
      <c r="D2699" s="60">
        <v>1</v>
      </c>
      <c r="E2699" s="60">
        <v>1</v>
      </c>
      <c r="F2699" s="60">
        <v>0</v>
      </c>
      <c r="G2699" s="60">
        <v>0</v>
      </c>
    </row>
    <row r="2700" spans="1:7" x14ac:dyDescent="0.25">
      <c r="A2700" s="60" t="s">
        <v>97</v>
      </c>
      <c r="B2700" s="60" t="s">
        <v>14</v>
      </c>
      <c r="C2700" s="60">
        <v>1</v>
      </c>
      <c r="D2700" s="60">
        <v>1</v>
      </c>
      <c r="E2700" s="60">
        <v>1</v>
      </c>
      <c r="F2700" s="60">
        <v>0</v>
      </c>
      <c r="G2700" s="60">
        <v>0</v>
      </c>
    </row>
    <row r="2701" spans="1:7" x14ac:dyDescent="0.25">
      <c r="A2701" s="60" t="s">
        <v>97</v>
      </c>
      <c r="B2701" s="60" t="s">
        <v>146</v>
      </c>
      <c r="C2701" s="60">
        <v>2</v>
      </c>
      <c r="D2701" s="60">
        <v>2</v>
      </c>
      <c r="E2701" s="60">
        <v>2</v>
      </c>
      <c r="F2701" s="60">
        <v>0</v>
      </c>
      <c r="G2701" s="60">
        <v>0</v>
      </c>
    </row>
    <row r="2702" spans="1:7" x14ac:dyDescent="0.25">
      <c r="A2702" s="60" t="s">
        <v>97</v>
      </c>
      <c r="B2702" s="60" t="s">
        <v>149</v>
      </c>
      <c r="C2702" s="60">
        <v>2</v>
      </c>
      <c r="D2702" s="60">
        <v>2</v>
      </c>
      <c r="E2702" s="60">
        <v>2</v>
      </c>
      <c r="F2702" s="60">
        <v>0</v>
      </c>
      <c r="G2702" s="60">
        <v>0</v>
      </c>
    </row>
    <row r="2703" spans="1:7" x14ac:dyDescent="0.25">
      <c r="A2703" s="60" t="s">
        <v>99</v>
      </c>
      <c r="B2703" s="60" t="s">
        <v>147</v>
      </c>
      <c r="C2703" s="60">
        <v>3</v>
      </c>
      <c r="D2703" s="60">
        <v>0</v>
      </c>
      <c r="E2703" s="60">
        <v>0</v>
      </c>
      <c r="F2703" s="60">
        <v>0</v>
      </c>
      <c r="G2703" s="60">
        <v>0</v>
      </c>
    </row>
    <row r="2704" spans="1:7" x14ac:dyDescent="0.25">
      <c r="A2704" s="60" t="s">
        <v>100</v>
      </c>
      <c r="B2704" s="60" t="s">
        <v>146</v>
      </c>
      <c r="C2704" s="60">
        <v>1</v>
      </c>
      <c r="D2704" s="60">
        <v>1</v>
      </c>
      <c r="E2704" s="60">
        <v>1</v>
      </c>
      <c r="F2704" s="60">
        <v>0</v>
      </c>
      <c r="G2704" s="60">
        <v>0</v>
      </c>
    </row>
    <row r="2705" spans="1:7" x14ac:dyDescent="0.25">
      <c r="A2705" s="60" t="s">
        <v>100</v>
      </c>
      <c r="B2705" s="60" t="s">
        <v>149</v>
      </c>
      <c r="C2705" s="60">
        <v>2</v>
      </c>
      <c r="D2705" s="60">
        <v>2</v>
      </c>
      <c r="E2705" s="60">
        <v>1</v>
      </c>
      <c r="F2705" s="60">
        <v>1</v>
      </c>
      <c r="G2705" s="60">
        <v>0</v>
      </c>
    </row>
    <row r="2706" spans="1:7" x14ac:dyDescent="0.25">
      <c r="A2706" s="60" t="s">
        <v>101</v>
      </c>
      <c r="B2706" s="60" t="s">
        <v>14</v>
      </c>
      <c r="C2706" s="60">
        <v>2</v>
      </c>
      <c r="D2706" s="60">
        <v>1</v>
      </c>
      <c r="E2706" s="60">
        <v>0</v>
      </c>
      <c r="F2706" s="60">
        <v>1</v>
      </c>
      <c r="G2706" s="60">
        <v>0</v>
      </c>
    </row>
    <row r="2707" spans="1:7" x14ac:dyDescent="0.25">
      <c r="A2707" s="60" t="s">
        <v>143</v>
      </c>
      <c r="B2707" s="60" t="s">
        <v>146</v>
      </c>
      <c r="C2707" s="60">
        <v>1</v>
      </c>
      <c r="D2707" s="60">
        <v>1</v>
      </c>
      <c r="E2707" s="60">
        <v>1</v>
      </c>
      <c r="F2707" s="60">
        <v>0</v>
      </c>
      <c r="G2707" s="60">
        <v>0</v>
      </c>
    </row>
    <row r="2708" spans="1:7" x14ac:dyDescent="0.25">
      <c r="A2708" s="60" t="s">
        <v>143</v>
      </c>
      <c r="B2708" s="60" t="s">
        <v>147</v>
      </c>
      <c r="C2708" s="60">
        <v>1</v>
      </c>
      <c r="D2708" s="60">
        <v>0</v>
      </c>
      <c r="E2708" s="60">
        <v>0</v>
      </c>
      <c r="F2708" s="60">
        <v>0</v>
      </c>
      <c r="G2708" s="60">
        <v>0</v>
      </c>
    </row>
    <row r="2709" spans="1:7" x14ac:dyDescent="0.25">
      <c r="A2709" s="60" t="s">
        <v>102</v>
      </c>
      <c r="B2709" s="60" t="s">
        <v>147</v>
      </c>
      <c r="C2709" s="60">
        <v>1</v>
      </c>
      <c r="D2709" s="60">
        <v>1</v>
      </c>
      <c r="E2709" s="60">
        <v>1</v>
      </c>
      <c r="F2709" s="60">
        <v>0</v>
      </c>
      <c r="G2709" s="60">
        <v>0</v>
      </c>
    </row>
    <row r="2710" spans="1:7" x14ac:dyDescent="0.25">
      <c r="A2710" s="60" t="s">
        <v>41</v>
      </c>
      <c r="B2710" s="60" t="s">
        <v>149</v>
      </c>
      <c r="C2710" s="60">
        <v>3</v>
      </c>
      <c r="D2710" s="60">
        <v>2</v>
      </c>
      <c r="E2710" s="60">
        <v>2</v>
      </c>
      <c r="F2710" s="60">
        <v>0</v>
      </c>
      <c r="G2710" s="60">
        <v>0</v>
      </c>
    </row>
    <row r="2711" spans="1:7" x14ac:dyDescent="0.25">
      <c r="A2711" s="60" t="s">
        <v>41</v>
      </c>
      <c r="B2711" s="60" t="s">
        <v>147</v>
      </c>
      <c r="C2711" s="60">
        <v>1</v>
      </c>
      <c r="D2711" s="60">
        <v>1</v>
      </c>
      <c r="E2711" s="60">
        <v>0</v>
      </c>
      <c r="F2711" s="60">
        <v>1</v>
      </c>
      <c r="G2711" s="60">
        <v>0</v>
      </c>
    </row>
    <row r="2712" spans="1:7" x14ac:dyDescent="0.25">
      <c r="A2712" s="60" t="s">
        <v>103</v>
      </c>
      <c r="B2712" s="60" t="s">
        <v>146</v>
      </c>
      <c r="C2712" s="60">
        <v>0</v>
      </c>
      <c r="D2712" s="60">
        <v>0</v>
      </c>
      <c r="E2712" s="60">
        <v>0</v>
      </c>
      <c r="F2712" s="60">
        <v>0</v>
      </c>
      <c r="G2712" s="60">
        <v>0</v>
      </c>
    </row>
    <row r="2713" spans="1:7" x14ac:dyDescent="0.25">
      <c r="A2713" s="60" t="s">
        <v>104</v>
      </c>
      <c r="B2713" s="60" t="s">
        <v>14</v>
      </c>
      <c r="C2713" s="60">
        <v>2</v>
      </c>
      <c r="D2713" s="60">
        <v>2</v>
      </c>
      <c r="E2713" s="60">
        <v>1</v>
      </c>
      <c r="F2713" s="60">
        <v>1</v>
      </c>
      <c r="G2713" s="60">
        <v>0</v>
      </c>
    </row>
    <row r="2714" spans="1:7" x14ac:dyDescent="0.25">
      <c r="A2714" s="60" t="s">
        <v>104</v>
      </c>
      <c r="B2714" s="60" t="s">
        <v>147</v>
      </c>
      <c r="C2714" s="60">
        <v>1</v>
      </c>
      <c r="D2714" s="60">
        <v>1</v>
      </c>
      <c r="E2714" s="60">
        <v>0</v>
      </c>
      <c r="F2714" s="60">
        <v>1</v>
      </c>
      <c r="G2714" s="60">
        <v>0</v>
      </c>
    </row>
    <row r="2715" spans="1:7" x14ac:dyDescent="0.25">
      <c r="A2715" s="60" t="s">
        <v>104</v>
      </c>
      <c r="B2715" s="60" t="s">
        <v>146</v>
      </c>
      <c r="C2715" s="60">
        <v>2</v>
      </c>
      <c r="D2715" s="60">
        <v>2</v>
      </c>
      <c r="E2715" s="60">
        <v>2</v>
      </c>
      <c r="F2715" s="60">
        <v>0</v>
      </c>
      <c r="G2715" s="60">
        <v>0</v>
      </c>
    </row>
    <row r="2716" spans="1:7" x14ac:dyDescent="0.25">
      <c r="A2716" s="60" t="s">
        <v>104</v>
      </c>
      <c r="B2716" s="60" t="s">
        <v>149</v>
      </c>
      <c r="C2716" s="60">
        <v>2</v>
      </c>
      <c r="D2716" s="60">
        <v>1</v>
      </c>
      <c r="E2716" s="60">
        <v>1</v>
      </c>
      <c r="F2716" s="60">
        <v>0</v>
      </c>
      <c r="G2716" s="60">
        <v>0</v>
      </c>
    </row>
    <row r="2717" spans="1:7" x14ac:dyDescent="0.25">
      <c r="A2717" s="60" t="s">
        <v>158</v>
      </c>
      <c r="B2717" s="60" t="s">
        <v>146</v>
      </c>
      <c r="C2717" s="60">
        <v>1</v>
      </c>
      <c r="D2717" s="60">
        <v>1</v>
      </c>
      <c r="E2717" s="60">
        <v>0</v>
      </c>
      <c r="F2717" s="60">
        <v>1</v>
      </c>
      <c r="G2717" s="60">
        <v>0</v>
      </c>
    </row>
    <row r="2718" spans="1:7" x14ac:dyDescent="0.25">
      <c r="A2718" s="60" t="s">
        <v>105</v>
      </c>
      <c r="B2718" s="60" t="s">
        <v>14</v>
      </c>
      <c r="C2718" s="60">
        <v>1</v>
      </c>
      <c r="D2718" s="60">
        <v>1</v>
      </c>
      <c r="E2718" s="60">
        <v>1</v>
      </c>
      <c r="F2718" s="60">
        <v>0</v>
      </c>
      <c r="G2718" s="60">
        <v>0</v>
      </c>
    </row>
    <row r="2719" spans="1:7" x14ac:dyDescent="0.25">
      <c r="A2719" s="60" t="s">
        <v>107</v>
      </c>
      <c r="B2719" s="60" t="s">
        <v>146</v>
      </c>
      <c r="C2719" s="60">
        <v>1</v>
      </c>
      <c r="D2719" s="60">
        <v>1</v>
      </c>
      <c r="E2719" s="60">
        <v>0</v>
      </c>
      <c r="F2719" s="60">
        <v>1</v>
      </c>
      <c r="G2719" s="60">
        <v>0</v>
      </c>
    </row>
    <row r="2720" spans="1:7" x14ac:dyDescent="0.25">
      <c r="A2720" s="60" t="s">
        <v>107</v>
      </c>
      <c r="B2720" s="60" t="s">
        <v>147</v>
      </c>
      <c r="C2720" s="60">
        <v>1</v>
      </c>
      <c r="D2720" s="60">
        <v>1</v>
      </c>
      <c r="E2720" s="60">
        <v>1</v>
      </c>
      <c r="F2720" s="60">
        <v>0</v>
      </c>
      <c r="G2720" s="60">
        <v>0</v>
      </c>
    </row>
    <row r="2721" spans="1:7" x14ac:dyDescent="0.25">
      <c r="A2721" s="60" t="s">
        <v>154</v>
      </c>
      <c r="B2721" s="60" t="s">
        <v>146</v>
      </c>
      <c r="C2721" s="60">
        <v>2</v>
      </c>
      <c r="D2721" s="60">
        <v>2</v>
      </c>
      <c r="E2721" s="60">
        <v>2</v>
      </c>
      <c r="F2721" s="60">
        <v>0</v>
      </c>
      <c r="G2721" s="60">
        <v>0</v>
      </c>
    </row>
    <row r="2722" spans="1:7" x14ac:dyDescent="0.25">
      <c r="A2722" s="60" t="s">
        <v>154</v>
      </c>
      <c r="B2722" s="60" t="s">
        <v>147</v>
      </c>
      <c r="C2722" s="60">
        <v>2</v>
      </c>
      <c r="D2722" s="60">
        <v>1</v>
      </c>
      <c r="E2722" s="60">
        <v>1</v>
      </c>
      <c r="F2722" s="60">
        <v>0</v>
      </c>
      <c r="G2722" s="60">
        <v>0</v>
      </c>
    </row>
    <row r="2723" spans="1:7" x14ac:dyDescent="0.25">
      <c r="A2723" s="60" t="s">
        <v>154</v>
      </c>
      <c r="B2723" s="60" t="s">
        <v>149</v>
      </c>
      <c r="C2723" s="60">
        <v>1</v>
      </c>
      <c r="D2723" s="60">
        <v>1</v>
      </c>
      <c r="E2723" s="60">
        <v>1</v>
      </c>
      <c r="F2723" s="60">
        <v>0</v>
      </c>
      <c r="G2723" s="60">
        <v>0</v>
      </c>
    </row>
    <row r="2724" spans="1:7" x14ac:dyDescent="0.25">
      <c r="A2724" s="60" t="s">
        <v>154</v>
      </c>
      <c r="B2724" s="60" t="s">
        <v>14</v>
      </c>
      <c r="C2724" s="60">
        <v>4</v>
      </c>
      <c r="D2724" s="60">
        <v>2</v>
      </c>
      <c r="E2724" s="60">
        <v>2</v>
      </c>
      <c r="F2724" s="60">
        <v>0</v>
      </c>
      <c r="G2724" s="60">
        <v>0</v>
      </c>
    </row>
    <row r="2725" spans="1:7" x14ac:dyDescent="0.25">
      <c r="A2725" s="60" t="s">
        <v>42</v>
      </c>
      <c r="B2725" s="60" t="s">
        <v>179</v>
      </c>
      <c r="C2725" s="60">
        <v>2</v>
      </c>
      <c r="D2725" s="60">
        <v>1</v>
      </c>
      <c r="E2725" s="60">
        <v>0</v>
      </c>
      <c r="F2725" s="60">
        <v>1</v>
      </c>
      <c r="G2725" s="60">
        <v>0</v>
      </c>
    </row>
    <row r="2726" spans="1:7" x14ac:dyDescent="0.25">
      <c r="A2726" s="60" t="s">
        <v>42</v>
      </c>
      <c r="B2726" s="60" t="s">
        <v>149</v>
      </c>
      <c r="C2726" s="60">
        <v>2</v>
      </c>
      <c r="D2726" s="60">
        <v>1</v>
      </c>
      <c r="E2726" s="60">
        <v>1</v>
      </c>
      <c r="F2726" s="60">
        <v>0</v>
      </c>
      <c r="G2726" s="60">
        <v>0</v>
      </c>
    </row>
    <row r="2727" spans="1:7" x14ac:dyDescent="0.25">
      <c r="A2727" s="60" t="s">
        <v>42</v>
      </c>
      <c r="B2727" s="60" t="s">
        <v>146</v>
      </c>
      <c r="C2727" s="60">
        <v>4</v>
      </c>
      <c r="D2727" s="60">
        <v>3</v>
      </c>
      <c r="E2727" s="60">
        <v>2</v>
      </c>
      <c r="F2727" s="60">
        <v>1</v>
      </c>
      <c r="G2727" s="60">
        <v>0</v>
      </c>
    </row>
    <row r="2728" spans="1:7" x14ac:dyDescent="0.25">
      <c r="A2728" s="60" t="s">
        <v>42</v>
      </c>
      <c r="B2728" s="60" t="s">
        <v>14</v>
      </c>
      <c r="C2728" s="60">
        <v>4</v>
      </c>
      <c r="D2728" s="60">
        <v>4</v>
      </c>
      <c r="E2728" s="60">
        <v>2</v>
      </c>
      <c r="F2728" s="60">
        <v>2</v>
      </c>
      <c r="G2728" s="60">
        <v>0</v>
      </c>
    </row>
    <row r="2729" spans="1:7" x14ac:dyDescent="0.25">
      <c r="A2729" s="61" t="s">
        <v>39</v>
      </c>
      <c r="B2729" s="61" t="s">
        <v>14</v>
      </c>
      <c r="C2729" s="61">
        <v>11</v>
      </c>
      <c r="D2729" s="61">
        <v>11</v>
      </c>
      <c r="E2729" s="61">
        <v>9</v>
      </c>
      <c r="F2729" s="61">
        <v>2</v>
      </c>
      <c r="G2729" s="61">
        <v>0</v>
      </c>
    </row>
    <row r="2730" spans="1:7" x14ac:dyDescent="0.25">
      <c r="A2730" s="61" t="s">
        <v>39</v>
      </c>
      <c r="B2730" s="61" t="s">
        <v>147</v>
      </c>
      <c r="C2730" s="61">
        <v>28</v>
      </c>
      <c r="D2730" s="61">
        <v>27</v>
      </c>
      <c r="E2730" s="61">
        <v>24</v>
      </c>
      <c r="F2730" s="61">
        <v>3</v>
      </c>
      <c r="G2730" s="61">
        <v>0</v>
      </c>
    </row>
    <row r="2731" spans="1:7" x14ac:dyDescent="0.25">
      <c r="A2731" s="61" t="s">
        <v>39</v>
      </c>
      <c r="B2731" s="61" t="s">
        <v>149</v>
      </c>
      <c r="C2731" s="61">
        <v>18</v>
      </c>
      <c r="D2731" s="61">
        <v>18</v>
      </c>
      <c r="E2731" s="61">
        <v>15</v>
      </c>
      <c r="F2731" s="61">
        <v>3</v>
      </c>
      <c r="G2731" s="61">
        <v>0</v>
      </c>
    </row>
    <row r="2732" spans="1:7" x14ac:dyDescent="0.25">
      <c r="A2732" s="61" t="s">
        <v>39</v>
      </c>
      <c r="B2732" s="61" t="s">
        <v>146</v>
      </c>
      <c r="C2732" s="61">
        <v>20</v>
      </c>
      <c r="D2732" s="61">
        <v>20</v>
      </c>
      <c r="E2732" s="61">
        <v>18</v>
      </c>
      <c r="F2732" s="61">
        <v>2</v>
      </c>
      <c r="G2732" s="61">
        <v>0</v>
      </c>
    </row>
    <row r="2733" spans="1:7" x14ac:dyDescent="0.25">
      <c r="A2733" s="61" t="s">
        <v>94</v>
      </c>
      <c r="B2733" s="61" t="s">
        <v>146</v>
      </c>
      <c r="C2733" s="61">
        <v>1</v>
      </c>
      <c r="D2733" s="61">
        <v>1</v>
      </c>
      <c r="E2733" s="61">
        <v>1</v>
      </c>
      <c r="F2733" s="61">
        <v>0</v>
      </c>
      <c r="G2733" s="61">
        <v>0</v>
      </c>
    </row>
    <row r="2734" spans="1:7" x14ac:dyDescent="0.25">
      <c r="A2734" s="61" t="s">
        <v>94</v>
      </c>
      <c r="B2734" s="61" t="s">
        <v>149</v>
      </c>
      <c r="C2734" s="61">
        <v>1</v>
      </c>
      <c r="D2734" s="61">
        <v>1</v>
      </c>
      <c r="E2734" s="61">
        <v>1</v>
      </c>
      <c r="F2734" s="61">
        <v>0</v>
      </c>
      <c r="G2734" s="61">
        <v>0</v>
      </c>
    </row>
    <row r="2735" spans="1:7" x14ac:dyDescent="0.25">
      <c r="A2735" s="61" t="s">
        <v>94</v>
      </c>
      <c r="B2735" s="61" t="s">
        <v>147</v>
      </c>
      <c r="C2735" s="61">
        <v>2</v>
      </c>
      <c r="D2735" s="61">
        <v>2</v>
      </c>
      <c r="E2735" s="61">
        <v>2</v>
      </c>
      <c r="F2735" s="61">
        <v>0</v>
      </c>
      <c r="G2735" s="61">
        <v>0</v>
      </c>
    </row>
    <row r="2736" spans="1:7" x14ac:dyDescent="0.25">
      <c r="A2736" s="61" t="s">
        <v>95</v>
      </c>
      <c r="B2736" s="61" t="s">
        <v>146</v>
      </c>
      <c r="C2736" s="61">
        <v>6</v>
      </c>
      <c r="D2736" s="61">
        <v>6</v>
      </c>
      <c r="E2736" s="61">
        <v>6</v>
      </c>
      <c r="F2736" s="61">
        <v>0</v>
      </c>
      <c r="G2736" s="61">
        <v>0</v>
      </c>
    </row>
    <row r="2737" spans="1:7" x14ac:dyDescent="0.25">
      <c r="A2737" s="61" t="s">
        <v>95</v>
      </c>
      <c r="B2737" s="61" t="s">
        <v>147</v>
      </c>
      <c r="C2737" s="61">
        <v>11</v>
      </c>
      <c r="D2737" s="61">
        <v>10</v>
      </c>
      <c r="E2737" s="61">
        <v>8</v>
      </c>
      <c r="F2737" s="61">
        <v>2</v>
      </c>
      <c r="G2737" s="61">
        <v>2</v>
      </c>
    </row>
    <row r="2738" spans="1:7" x14ac:dyDescent="0.25">
      <c r="A2738" s="61" t="s">
        <v>95</v>
      </c>
      <c r="B2738" s="61" t="s">
        <v>149</v>
      </c>
      <c r="C2738" s="61">
        <v>4</v>
      </c>
      <c r="D2738" s="61">
        <v>4</v>
      </c>
      <c r="E2738" s="61">
        <v>4</v>
      </c>
      <c r="F2738" s="61">
        <v>0</v>
      </c>
      <c r="G2738" s="61">
        <v>0</v>
      </c>
    </row>
    <row r="2739" spans="1:7" x14ac:dyDescent="0.25">
      <c r="A2739" s="61" t="s">
        <v>95</v>
      </c>
      <c r="B2739" s="61" t="s">
        <v>14</v>
      </c>
      <c r="C2739" s="61">
        <v>1</v>
      </c>
      <c r="D2739" s="61">
        <v>1</v>
      </c>
      <c r="E2739" s="61">
        <v>1</v>
      </c>
      <c r="F2739" s="61">
        <v>0</v>
      </c>
      <c r="G2739" s="61">
        <v>0</v>
      </c>
    </row>
    <row r="2740" spans="1:7" x14ac:dyDescent="0.25">
      <c r="A2740" s="61" t="s">
        <v>40</v>
      </c>
      <c r="B2740" s="61" t="s">
        <v>146</v>
      </c>
      <c r="C2740" s="61">
        <v>1</v>
      </c>
      <c r="D2740" s="61">
        <v>1</v>
      </c>
      <c r="E2740" s="61">
        <v>1</v>
      </c>
      <c r="F2740" s="61">
        <v>0</v>
      </c>
      <c r="G2740" s="61">
        <v>0</v>
      </c>
    </row>
    <row r="2741" spans="1:7" x14ac:dyDescent="0.25">
      <c r="A2741" s="61" t="s">
        <v>40</v>
      </c>
      <c r="B2741" s="61" t="s">
        <v>147</v>
      </c>
      <c r="C2741" s="61">
        <v>5</v>
      </c>
      <c r="D2741" s="61">
        <v>5</v>
      </c>
      <c r="E2741" s="61">
        <v>2</v>
      </c>
      <c r="F2741" s="61">
        <v>3</v>
      </c>
      <c r="G2741" s="61">
        <v>0</v>
      </c>
    </row>
    <row r="2742" spans="1:7" x14ac:dyDescent="0.25">
      <c r="A2742" s="61" t="s">
        <v>138</v>
      </c>
      <c r="B2742" s="61" t="s">
        <v>149</v>
      </c>
      <c r="C2742" s="61">
        <v>3</v>
      </c>
      <c r="D2742" s="61">
        <v>3</v>
      </c>
      <c r="E2742" s="61">
        <v>2</v>
      </c>
      <c r="F2742" s="61">
        <v>1</v>
      </c>
      <c r="G2742" s="61">
        <v>0</v>
      </c>
    </row>
    <row r="2743" spans="1:7" x14ac:dyDescent="0.25">
      <c r="A2743" s="61" t="s">
        <v>138</v>
      </c>
      <c r="B2743" s="61" t="s">
        <v>147</v>
      </c>
      <c r="C2743" s="61">
        <v>1</v>
      </c>
      <c r="D2743" s="61">
        <v>0</v>
      </c>
      <c r="E2743" s="61">
        <v>0</v>
      </c>
      <c r="F2743" s="61">
        <v>0</v>
      </c>
      <c r="G2743" s="61">
        <v>0</v>
      </c>
    </row>
    <row r="2744" spans="1:7" x14ac:dyDescent="0.25">
      <c r="A2744" s="61" t="s">
        <v>96</v>
      </c>
      <c r="B2744" s="61" t="s">
        <v>14</v>
      </c>
      <c r="C2744" s="61">
        <v>4</v>
      </c>
      <c r="D2744" s="61">
        <v>4</v>
      </c>
      <c r="E2744" s="61">
        <v>3</v>
      </c>
      <c r="F2744" s="61">
        <v>1</v>
      </c>
      <c r="G2744" s="61">
        <v>0</v>
      </c>
    </row>
    <row r="2745" spans="1:7" x14ac:dyDescent="0.25">
      <c r="A2745" s="61" t="s">
        <v>96</v>
      </c>
      <c r="B2745" s="61" t="s">
        <v>147</v>
      </c>
      <c r="C2745" s="61">
        <v>4</v>
      </c>
      <c r="D2745" s="61">
        <v>2</v>
      </c>
      <c r="E2745" s="61">
        <v>2</v>
      </c>
      <c r="F2745" s="61">
        <v>0</v>
      </c>
      <c r="G2745" s="61">
        <v>0</v>
      </c>
    </row>
    <row r="2746" spans="1:7" x14ac:dyDescent="0.25">
      <c r="A2746" s="61" t="s">
        <v>96</v>
      </c>
      <c r="B2746" s="61" t="s">
        <v>149</v>
      </c>
      <c r="C2746" s="61">
        <v>5</v>
      </c>
      <c r="D2746" s="61">
        <v>5</v>
      </c>
      <c r="E2746" s="61">
        <v>2</v>
      </c>
      <c r="F2746" s="61">
        <v>3</v>
      </c>
      <c r="G2746" s="61">
        <v>0</v>
      </c>
    </row>
    <row r="2747" spans="1:7" x14ac:dyDescent="0.25">
      <c r="A2747" s="61" t="s">
        <v>96</v>
      </c>
      <c r="B2747" s="61" t="s">
        <v>146</v>
      </c>
      <c r="C2747" s="61">
        <v>3</v>
      </c>
      <c r="D2747" s="61">
        <v>3</v>
      </c>
      <c r="E2747" s="61">
        <v>2</v>
      </c>
      <c r="F2747" s="61">
        <v>1</v>
      </c>
      <c r="G2747" s="61">
        <v>0</v>
      </c>
    </row>
    <row r="2748" spans="1:7" x14ac:dyDescent="0.25">
      <c r="A2748" s="61" t="s">
        <v>97</v>
      </c>
      <c r="B2748" s="61" t="s">
        <v>147</v>
      </c>
      <c r="C2748" s="61">
        <v>6</v>
      </c>
      <c r="D2748" s="61">
        <v>6</v>
      </c>
      <c r="E2748" s="61">
        <v>6</v>
      </c>
      <c r="F2748" s="61">
        <v>0</v>
      </c>
      <c r="G2748" s="61">
        <v>0</v>
      </c>
    </row>
    <row r="2749" spans="1:7" x14ac:dyDescent="0.25">
      <c r="A2749" s="61" t="s">
        <v>97</v>
      </c>
      <c r="B2749" s="61" t="s">
        <v>149</v>
      </c>
      <c r="C2749" s="61">
        <v>14</v>
      </c>
      <c r="D2749" s="61">
        <v>14</v>
      </c>
      <c r="E2749" s="61">
        <v>14</v>
      </c>
      <c r="F2749" s="61">
        <v>0</v>
      </c>
      <c r="G2749" s="61">
        <v>0</v>
      </c>
    </row>
    <row r="2750" spans="1:7" x14ac:dyDescent="0.25">
      <c r="A2750" s="61" t="s">
        <v>97</v>
      </c>
      <c r="B2750" s="61" t="s">
        <v>14</v>
      </c>
      <c r="C2750" s="61">
        <v>3</v>
      </c>
      <c r="D2750" s="61">
        <v>3</v>
      </c>
      <c r="E2750" s="61">
        <v>3</v>
      </c>
      <c r="F2750" s="61">
        <v>0</v>
      </c>
      <c r="G2750" s="61">
        <v>0</v>
      </c>
    </row>
    <row r="2751" spans="1:7" x14ac:dyDescent="0.25">
      <c r="A2751" s="61" t="s">
        <v>97</v>
      </c>
      <c r="B2751" s="61" t="s">
        <v>146</v>
      </c>
      <c r="C2751" s="61">
        <v>7</v>
      </c>
      <c r="D2751" s="61">
        <v>7</v>
      </c>
      <c r="E2751" s="61">
        <v>7</v>
      </c>
      <c r="F2751" s="61">
        <v>0</v>
      </c>
      <c r="G2751" s="61">
        <v>0</v>
      </c>
    </row>
    <row r="2752" spans="1:7" x14ac:dyDescent="0.25">
      <c r="A2752" s="61" t="s">
        <v>98</v>
      </c>
      <c r="B2752" s="61" t="s">
        <v>149</v>
      </c>
      <c r="C2752" s="61">
        <v>6</v>
      </c>
      <c r="D2752" s="61">
        <v>6</v>
      </c>
      <c r="E2752" s="61">
        <v>6</v>
      </c>
      <c r="F2752" s="61">
        <v>0</v>
      </c>
      <c r="G2752" s="61">
        <v>0</v>
      </c>
    </row>
    <row r="2753" spans="1:7" x14ac:dyDescent="0.25">
      <c r="A2753" s="61" t="s">
        <v>98</v>
      </c>
      <c r="B2753" s="61" t="s">
        <v>146</v>
      </c>
      <c r="C2753" s="61">
        <v>4</v>
      </c>
      <c r="D2753" s="61">
        <v>4</v>
      </c>
      <c r="E2753" s="61">
        <v>4</v>
      </c>
      <c r="F2753" s="61">
        <v>0</v>
      </c>
      <c r="G2753" s="61">
        <v>0</v>
      </c>
    </row>
    <row r="2754" spans="1:7" x14ac:dyDescent="0.25">
      <c r="A2754" s="61" t="s">
        <v>98</v>
      </c>
      <c r="B2754" s="61" t="s">
        <v>147</v>
      </c>
      <c r="C2754" s="61">
        <v>10</v>
      </c>
      <c r="D2754" s="61">
        <v>10</v>
      </c>
      <c r="E2754" s="61">
        <v>9</v>
      </c>
      <c r="F2754" s="61">
        <v>1</v>
      </c>
      <c r="G2754" s="61">
        <v>0</v>
      </c>
    </row>
    <row r="2755" spans="1:7" x14ac:dyDescent="0.25">
      <c r="A2755" s="61" t="s">
        <v>98</v>
      </c>
      <c r="B2755" s="61" t="s">
        <v>14</v>
      </c>
      <c r="C2755" s="61">
        <v>2</v>
      </c>
      <c r="D2755" s="61">
        <v>2</v>
      </c>
      <c r="E2755" s="61">
        <v>2</v>
      </c>
      <c r="F2755" s="61">
        <v>0</v>
      </c>
      <c r="G2755" s="61">
        <v>0</v>
      </c>
    </row>
    <row r="2756" spans="1:7" x14ac:dyDescent="0.25">
      <c r="A2756" s="61" t="s">
        <v>99</v>
      </c>
      <c r="B2756" s="61" t="s">
        <v>147</v>
      </c>
      <c r="C2756" s="61">
        <v>3</v>
      </c>
      <c r="D2756" s="61">
        <v>3</v>
      </c>
      <c r="E2756" s="61">
        <v>1</v>
      </c>
      <c r="F2756" s="61">
        <v>2</v>
      </c>
      <c r="G2756" s="61">
        <v>0</v>
      </c>
    </row>
    <row r="2757" spans="1:7" x14ac:dyDescent="0.25">
      <c r="A2757" s="61" t="s">
        <v>99</v>
      </c>
      <c r="B2757" s="61" t="s">
        <v>149</v>
      </c>
      <c r="C2757" s="61">
        <v>1</v>
      </c>
      <c r="D2757" s="61">
        <v>1</v>
      </c>
      <c r="E2757" s="61">
        <v>1</v>
      </c>
      <c r="F2757" s="61">
        <v>0</v>
      </c>
      <c r="G2757" s="61">
        <v>0</v>
      </c>
    </row>
    <row r="2758" spans="1:7" x14ac:dyDescent="0.25">
      <c r="A2758" s="61" t="s">
        <v>100</v>
      </c>
      <c r="B2758" s="61" t="s">
        <v>14</v>
      </c>
      <c r="C2758" s="61">
        <v>2</v>
      </c>
      <c r="D2758" s="61">
        <v>2</v>
      </c>
      <c r="E2758" s="61">
        <v>2</v>
      </c>
      <c r="F2758" s="61">
        <v>0</v>
      </c>
      <c r="G2758" s="61">
        <v>0</v>
      </c>
    </row>
    <row r="2759" spans="1:7" x14ac:dyDescent="0.25">
      <c r="A2759" s="61" t="s">
        <v>100</v>
      </c>
      <c r="B2759" s="61" t="s">
        <v>146</v>
      </c>
      <c r="C2759" s="61">
        <v>4</v>
      </c>
      <c r="D2759" s="61">
        <v>4</v>
      </c>
      <c r="E2759" s="61">
        <v>4</v>
      </c>
      <c r="F2759" s="61">
        <v>0</v>
      </c>
      <c r="G2759" s="61">
        <v>0</v>
      </c>
    </row>
    <row r="2760" spans="1:7" x14ac:dyDescent="0.25">
      <c r="A2760" s="61" t="s">
        <v>100</v>
      </c>
      <c r="B2760" s="61" t="s">
        <v>149</v>
      </c>
      <c r="C2760" s="61">
        <v>9</v>
      </c>
      <c r="D2760" s="61">
        <v>9</v>
      </c>
      <c r="E2760" s="61">
        <v>8</v>
      </c>
      <c r="F2760" s="61">
        <v>1</v>
      </c>
      <c r="G2760" s="61">
        <v>0</v>
      </c>
    </row>
    <row r="2761" spans="1:7" x14ac:dyDescent="0.25">
      <c r="A2761" s="61" t="s">
        <v>100</v>
      </c>
      <c r="B2761" s="61" t="s">
        <v>147</v>
      </c>
      <c r="C2761" s="61">
        <v>5</v>
      </c>
      <c r="D2761" s="61">
        <v>5</v>
      </c>
      <c r="E2761" s="61">
        <v>2</v>
      </c>
      <c r="F2761" s="61">
        <v>3</v>
      </c>
      <c r="G2761" s="61">
        <v>0</v>
      </c>
    </row>
    <row r="2762" spans="1:7" x14ac:dyDescent="0.25">
      <c r="A2762" s="61" t="s">
        <v>139</v>
      </c>
      <c r="B2762" s="61" t="s">
        <v>146</v>
      </c>
      <c r="C2762" s="61">
        <v>2</v>
      </c>
      <c r="D2762" s="61">
        <v>2</v>
      </c>
      <c r="E2762" s="61">
        <v>2</v>
      </c>
      <c r="F2762" s="61">
        <v>0</v>
      </c>
      <c r="G2762" s="61">
        <v>0</v>
      </c>
    </row>
    <row r="2763" spans="1:7" x14ac:dyDescent="0.25">
      <c r="A2763" s="61" t="s">
        <v>139</v>
      </c>
      <c r="B2763" s="61" t="s">
        <v>149</v>
      </c>
      <c r="C2763" s="61">
        <v>1</v>
      </c>
      <c r="D2763" s="61">
        <v>1</v>
      </c>
      <c r="E2763" s="61">
        <v>1</v>
      </c>
      <c r="F2763" s="61">
        <v>0</v>
      </c>
      <c r="G2763" s="61">
        <v>0</v>
      </c>
    </row>
    <row r="2764" spans="1:7" x14ac:dyDescent="0.25">
      <c r="A2764" s="61" t="s">
        <v>139</v>
      </c>
      <c r="B2764" s="61" t="s">
        <v>14</v>
      </c>
      <c r="C2764" s="61">
        <v>2</v>
      </c>
      <c r="D2764" s="61">
        <v>2</v>
      </c>
      <c r="E2764" s="61">
        <v>2</v>
      </c>
      <c r="F2764" s="61">
        <v>0</v>
      </c>
      <c r="G2764" s="61">
        <v>0</v>
      </c>
    </row>
    <row r="2765" spans="1:7" x14ac:dyDescent="0.25">
      <c r="A2765" s="61" t="s">
        <v>139</v>
      </c>
      <c r="B2765" s="61" t="s">
        <v>147</v>
      </c>
      <c r="C2765" s="61">
        <v>5</v>
      </c>
      <c r="D2765" s="61">
        <v>5</v>
      </c>
      <c r="E2765" s="61">
        <v>5</v>
      </c>
      <c r="F2765" s="61">
        <v>0</v>
      </c>
      <c r="G2765" s="61">
        <v>0</v>
      </c>
    </row>
    <row r="2766" spans="1:7" x14ac:dyDescent="0.25">
      <c r="A2766" s="61" t="s">
        <v>101</v>
      </c>
      <c r="B2766" s="61" t="s">
        <v>147</v>
      </c>
      <c r="C2766" s="61">
        <v>4</v>
      </c>
      <c r="D2766" s="61">
        <v>4</v>
      </c>
      <c r="E2766" s="61">
        <v>1</v>
      </c>
      <c r="F2766" s="61">
        <v>3</v>
      </c>
      <c r="G2766" s="61">
        <v>0</v>
      </c>
    </row>
    <row r="2767" spans="1:7" x14ac:dyDescent="0.25">
      <c r="A2767" s="61" t="s">
        <v>101</v>
      </c>
      <c r="B2767" s="61" t="s">
        <v>14</v>
      </c>
      <c r="C2767" s="61">
        <v>3</v>
      </c>
      <c r="D2767" s="61">
        <v>3</v>
      </c>
      <c r="E2767" s="61">
        <v>3</v>
      </c>
      <c r="F2767" s="61">
        <v>0</v>
      </c>
      <c r="G2767" s="61">
        <v>0</v>
      </c>
    </row>
    <row r="2768" spans="1:7" x14ac:dyDescent="0.25">
      <c r="A2768" s="61" t="s">
        <v>101</v>
      </c>
      <c r="B2768" s="61" t="s">
        <v>149</v>
      </c>
      <c r="C2768" s="61">
        <v>3</v>
      </c>
      <c r="D2768" s="61">
        <v>3</v>
      </c>
      <c r="E2768" s="61">
        <v>3</v>
      </c>
      <c r="F2768" s="61">
        <v>0</v>
      </c>
      <c r="G2768" s="61">
        <v>0</v>
      </c>
    </row>
    <row r="2769" spans="1:7" x14ac:dyDescent="0.25">
      <c r="A2769" s="61" t="s">
        <v>143</v>
      </c>
      <c r="B2769" s="61" t="s">
        <v>146</v>
      </c>
      <c r="C2769" s="61">
        <v>1</v>
      </c>
      <c r="D2769" s="61">
        <v>1</v>
      </c>
      <c r="E2769" s="61">
        <v>1</v>
      </c>
      <c r="F2769" s="61">
        <v>0</v>
      </c>
      <c r="G2769" s="61">
        <v>0</v>
      </c>
    </row>
    <row r="2770" spans="1:7" x14ac:dyDescent="0.25">
      <c r="A2770" s="61" t="s">
        <v>143</v>
      </c>
      <c r="B2770" s="61" t="s">
        <v>149</v>
      </c>
      <c r="C2770" s="61">
        <v>3</v>
      </c>
      <c r="D2770" s="61">
        <v>3</v>
      </c>
      <c r="E2770" s="61">
        <v>3</v>
      </c>
      <c r="F2770" s="61">
        <v>0</v>
      </c>
      <c r="G2770" s="61">
        <v>0</v>
      </c>
    </row>
    <row r="2771" spans="1:7" x14ac:dyDescent="0.25">
      <c r="A2771" s="61" t="s">
        <v>143</v>
      </c>
      <c r="B2771" s="61" t="s">
        <v>147</v>
      </c>
      <c r="C2771" s="61">
        <v>2</v>
      </c>
      <c r="D2771" s="61">
        <v>0</v>
      </c>
      <c r="E2771" s="61">
        <v>0</v>
      </c>
      <c r="F2771" s="61">
        <v>0</v>
      </c>
      <c r="G2771" s="61">
        <v>0</v>
      </c>
    </row>
    <row r="2772" spans="1:7" x14ac:dyDescent="0.25">
      <c r="A2772" s="61" t="s">
        <v>161</v>
      </c>
      <c r="B2772" s="61" t="s">
        <v>147</v>
      </c>
      <c r="C2772" s="61">
        <v>3</v>
      </c>
      <c r="D2772" s="61">
        <v>3</v>
      </c>
      <c r="E2772" s="61">
        <v>3</v>
      </c>
      <c r="F2772" s="61">
        <v>0</v>
      </c>
      <c r="G2772" s="61">
        <v>0</v>
      </c>
    </row>
    <row r="2773" spans="1:7" x14ac:dyDescent="0.25">
      <c r="A2773" s="61" t="s">
        <v>161</v>
      </c>
      <c r="B2773" s="61" t="s">
        <v>149</v>
      </c>
      <c r="C2773" s="61">
        <v>3</v>
      </c>
      <c r="D2773" s="61">
        <v>3</v>
      </c>
      <c r="E2773" s="61">
        <v>3</v>
      </c>
      <c r="F2773" s="61">
        <v>0</v>
      </c>
      <c r="G2773" s="61">
        <v>0</v>
      </c>
    </row>
    <row r="2774" spans="1:7" x14ac:dyDescent="0.25">
      <c r="A2774" s="61" t="s">
        <v>161</v>
      </c>
      <c r="B2774" s="61" t="s">
        <v>146</v>
      </c>
      <c r="C2774" s="61">
        <v>2</v>
      </c>
      <c r="D2774" s="61">
        <v>2</v>
      </c>
      <c r="E2774" s="61">
        <v>2</v>
      </c>
      <c r="F2774" s="61">
        <v>0</v>
      </c>
      <c r="G2774" s="61">
        <v>0</v>
      </c>
    </row>
    <row r="2775" spans="1:7" x14ac:dyDescent="0.25">
      <c r="A2775" s="61" t="s">
        <v>102</v>
      </c>
      <c r="B2775" s="61" t="s">
        <v>146</v>
      </c>
      <c r="C2775" s="61">
        <v>7</v>
      </c>
      <c r="D2775" s="61">
        <v>7</v>
      </c>
      <c r="E2775" s="61">
        <v>7</v>
      </c>
      <c r="F2775" s="61">
        <v>0</v>
      </c>
      <c r="G2775" s="61">
        <v>0</v>
      </c>
    </row>
    <row r="2776" spans="1:7" x14ac:dyDescent="0.25">
      <c r="A2776" s="61" t="s">
        <v>102</v>
      </c>
      <c r="B2776" s="61" t="s">
        <v>149</v>
      </c>
      <c r="C2776" s="61">
        <v>1</v>
      </c>
      <c r="D2776" s="61">
        <v>1</v>
      </c>
      <c r="E2776" s="61">
        <v>1</v>
      </c>
      <c r="F2776" s="61">
        <v>0</v>
      </c>
      <c r="G2776" s="61">
        <v>0</v>
      </c>
    </row>
    <row r="2777" spans="1:7" x14ac:dyDescent="0.25">
      <c r="A2777" s="61" t="s">
        <v>102</v>
      </c>
      <c r="B2777" s="61" t="s">
        <v>14</v>
      </c>
      <c r="C2777" s="61">
        <v>4</v>
      </c>
      <c r="D2777" s="61">
        <v>4</v>
      </c>
      <c r="E2777" s="61">
        <v>3</v>
      </c>
      <c r="F2777" s="61">
        <v>1</v>
      </c>
      <c r="G2777" s="61">
        <v>0</v>
      </c>
    </row>
    <row r="2778" spans="1:7" x14ac:dyDescent="0.25">
      <c r="A2778" s="61" t="s">
        <v>102</v>
      </c>
      <c r="B2778" s="61" t="s">
        <v>147</v>
      </c>
      <c r="C2778" s="61">
        <v>3</v>
      </c>
      <c r="D2778" s="61">
        <v>3</v>
      </c>
      <c r="E2778" s="61">
        <v>3</v>
      </c>
      <c r="F2778" s="61">
        <v>0</v>
      </c>
      <c r="G2778" s="61">
        <v>0</v>
      </c>
    </row>
    <row r="2779" spans="1:7" x14ac:dyDescent="0.25">
      <c r="A2779" s="61" t="s">
        <v>41</v>
      </c>
      <c r="B2779" s="61" t="s">
        <v>149</v>
      </c>
      <c r="C2779" s="61">
        <v>21</v>
      </c>
      <c r="D2779" s="61">
        <v>21</v>
      </c>
      <c r="E2779" s="61">
        <v>17</v>
      </c>
      <c r="F2779" s="61">
        <v>4</v>
      </c>
      <c r="G2779" s="61">
        <v>0</v>
      </c>
    </row>
    <row r="2780" spans="1:7" x14ac:dyDescent="0.25">
      <c r="A2780" s="61" t="s">
        <v>41</v>
      </c>
      <c r="B2780" s="61" t="s">
        <v>147</v>
      </c>
      <c r="C2780" s="61">
        <v>11</v>
      </c>
      <c r="D2780" s="61">
        <v>11</v>
      </c>
      <c r="E2780" s="61">
        <v>11</v>
      </c>
      <c r="F2780" s="61">
        <v>0</v>
      </c>
      <c r="G2780" s="61">
        <v>0</v>
      </c>
    </row>
    <row r="2781" spans="1:7" x14ac:dyDescent="0.25">
      <c r="A2781" s="61" t="s">
        <v>41</v>
      </c>
      <c r="B2781" s="61" t="s">
        <v>14</v>
      </c>
      <c r="C2781" s="61">
        <v>4</v>
      </c>
      <c r="D2781" s="61">
        <v>4</v>
      </c>
      <c r="E2781" s="61">
        <v>3</v>
      </c>
      <c r="F2781" s="61">
        <v>1</v>
      </c>
      <c r="G2781" s="61">
        <v>0</v>
      </c>
    </row>
    <row r="2782" spans="1:7" x14ac:dyDescent="0.25">
      <c r="A2782" s="61" t="s">
        <v>41</v>
      </c>
      <c r="B2782" s="61" t="s">
        <v>146</v>
      </c>
      <c r="C2782" s="61">
        <v>5</v>
      </c>
      <c r="D2782" s="61">
        <v>5</v>
      </c>
      <c r="E2782" s="61">
        <v>5</v>
      </c>
      <c r="F2782" s="61">
        <v>0</v>
      </c>
      <c r="G2782" s="61">
        <v>0</v>
      </c>
    </row>
    <row r="2783" spans="1:7" x14ac:dyDescent="0.25">
      <c r="A2783" s="61" t="s">
        <v>103</v>
      </c>
      <c r="B2783" s="61" t="s">
        <v>147</v>
      </c>
      <c r="C2783" s="61">
        <v>5</v>
      </c>
      <c r="D2783" s="61">
        <v>5</v>
      </c>
      <c r="E2783" s="61">
        <v>5</v>
      </c>
      <c r="F2783" s="61">
        <v>0</v>
      </c>
      <c r="G2783" s="61">
        <v>0</v>
      </c>
    </row>
    <row r="2784" spans="1:7" x14ac:dyDescent="0.25">
      <c r="A2784" s="61" t="s">
        <v>187</v>
      </c>
      <c r="B2784" s="61" t="s">
        <v>146</v>
      </c>
      <c r="C2784" s="61">
        <v>1</v>
      </c>
      <c r="D2784" s="61">
        <v>1</v>
      </c>
      <c r="E2784" s="61">
        <v>1</v>
      </c>
      <c r="F2784" s="61">
        <v>0</v>
      </c>
      <c r="G2784" s="61">
        <v>0</v>
      </c>
    </row>
    <row r="2785" spans="1:7" x14ac:dyDescent="0.25">
      <c r="A2785" s="61" t="s">
        <v>187</v>
      </c>
      <c r="B2785" s="61" t="s">
        <v>147</v>
      </c>
      <c r="C2785" s="61">
        <v>3</v>
      </c>
      <c r="D2785" s="61">
        <v>3</v>
      </c>
      <c r="E2785" s="61">
        <v>1</v>
      </c>
      <c r="F2785" s="61">
        <v>2</v>
      </c>
      <c r="G2785" s="61">
        <v>0</v>
      </c>
    </row>
    <row r="2786" spans="1:7" x14ac:dyDescent="0.25">
      <c r="A2786" s="61" t="s">
        <v>187</v>
      </c>
      <c r="B2786" s="61" t="s">
        <v>14</v>
      </c>
      <c r="C2786" s="61">
        <v>1</v>
      </c>
      <c r="D2786" s="61">
        <v>1</v>
      </c>
      <c r="E2786" s="61">
        <v>1</v>
      </c>
      <c r="F2786" s="61">
        <v>0</v>
      </c>
      <c r="G2786" s="61">
        <v>0</v>
      </c>
    </row>
    <row r="2787" spans="1:7" x14ac:dyDescent="0.25">
      <c r="A2787" s="61" t="s">
        <v>104</v>
      </c>
      <c r="B2787" s="61" t="s">
        <v>14</v>
      </c>
      <c r="C2787" s="61">
        <v>4</v>
      </c>
      <c r="D2787" s="61">
        <v>4</v>
      </c>
      <c r="E2787" s="61">
        <v>3</v>
      </c>
      <c r="F2787" s="61">
        <v>1</v>
      </c>
      <c r="G2787" s="61">
        <v>0</v>
      </c>
    </row>
    <row r="2788" spans="1:7" x14ac:dyDescent="0.25">
      <c r="A2788" s="61" t="s">
        <v>104</v>
      </c>
      <c r="B2788" s="61" t="s">
        <v>149</v>
      </c>
      <c r="C2788" s="61">
        <v>15</v>
      </c>
      <c r="D2788" s="61">
        <v>15</v>
      </c>
      <c r="E2788" s="61">
        <v>11</v>
      </c>
      <c r="F2788" s="61">
        <v>4</v>
      </c>
      <c r="G2788" s="61">
        <v>0</v>
      </c>
    </row>
    <row r="2789" spans="1:7" x14ac:dyDescent="0.25">
      <c r="A2789" s="61" t="s">
        <v>104</v>
      </c>
      <c r="B2789" s="61" t="s">
        <v>146</v>
      </c>
      <c r="C2789" s="61">
        <v>5</v>
      </c>
      <c r="D2789" s="61">
        <v>5</v>
      </c>
      <c r="E2789" s="61">
        <v>4</v>
      </c>
      <c r="F2789" s="61">
        <v>1</v>
      </c>
      <c r="G2789" s="61">
        <v>0</v>
      </c>
    </row>
    <row r="2790" spans="1:7" x14ac:dyDescent="0.25">
      <c r="A2790" s="61" t="s">
        <v>104</v>
      </c>
      <c r="B2790" s="61" t="s">
        <v>147</v>
      </c>
      <c r="C2790" s="61">
        <v>8</v>
      </c>
      <c r="D2790" s="61">
        <v>7</v>
      </c>
      <c r="E2790" s="61">
        <v>5</v>
      </c>
      <c r="F2790" s="61">
        <v>2</v>
      </c>
      <c r="G2790" s="61">
        <v>0</v>
      </c>
    </row>
    <row r="2791" spans="1:7" x14ac:dyDescent="0.25">
      <c r="A2791" s="61" t="s">
        <v>158</v>
      </c>
      <c r="B2791" s="61" t="s">
        <v>146</v>
      </c>
      <c r="C2791" s="61">
        <v>1</v>
      </c>
      <c r="D2791" s="61">
        <v>1</v>
      </c>
      <c r="E2791" s="61">
        <v>1</v>
      </c>
      <c r="F2791" s="61">
        <v>0</v>
      </c>
      <c r="G2791" s="61">
        <v>0</v>
      </c>
    </row>
    <row r="2792" spans="1:7" x14ac:dyDescent="0.25">
      <c r="A2792" s="61" t="s">
        <v>158</v>
      </c>
      <c r="B2792" s="61" t="s">
        <v>149</v>
      </c>
      <c r="C2792" s="61">
        <v>3</v>
      </c>
      <c r="D2792" s="61">
        <v>3</v>
      </c>
      <c r="E2792" s="61">
        <v>2</v>
      </c>
      <c r="F2792" s="61">
        <v>1</v>
      </c>
      <c r="G2792" s="61">
        <v>0</v>
      </c>
    </row>
    <row r="2793" spans="1:7" x14ac:dyDescent="0.25">
      <c r="A2793" s="61" t="s">
        <v>105</v>
      </c>
      <c r="B2793" s="61" t="s">
        <v>14</v>
      </c>
      <c r="C2793" s="61">
        <v>8</v>
      </c>
      <c r="D2793" s="61">
        <v>8</v>
      </c>
      <c r="E2793" s="61">
        <v>8</v>
      </c>
      <c r="F2793" s="61">
        <v>0</v>
      </c>
      <c r="G2793" s="61">
        <v>0</v>
      </c>
    </row>
    <row r="2794" spans="1:7" x14ac:dyDescent="0.25">
      <c r="A2794" s="61" t="s">
        <v>105</v>
      </c>
      <c r="B2794" s="61" t="s">
        <v>147</v>
      </c>
      <c r="C2794" s="61">
        <v>2</v>
      </c>
      <c r="D2794" s="61">
        <v>2</v>
      </c>
      <c r="E2794" s="61">
        <v>2</v>
      </c>
      <c r="F2794" s="61">
        <v>0</v>
      </c>
      <c r="G2794" s="61">
        <v>0</v>
      </c>
    </row>
    <row r="2795" spans="1:7" x14ac:dyDescent="0.25">
      <c r="A2795" s="61" t="s">
        <v>105</v>
      </c>
      <c r="B2795" s="61" t="s">
        <v>149</v>
      </c>
      <c r="C2795" s="61">
        <v>1</v>
      </c>
      <c r="D2795" s="61">
        <v>1</v>
      </c>
      <c r="E2795" s="61">
        <v>1</v>
      </c>
      <c r="F2795" s="61">
        <v>0</v>
      </c>
      <c r="G2795" s="61">
        <v>0</v>
      </c>
    </row>
    <row r="2796" spans="1:7" x14ac:dyDescent="0.25">
      <c r="A2796" s="61" t="s">
        <v>105</v>
      </c>
      <c r="B2796" s="61" t="s">
        <v>146</v>
      </c>
      <c r="C2796" s="61">
        <v>2</v>
      </c>
      <c r="D2796" s="61">
        <v>2</v>
      </c>
      <c r="E2796" s="61">
        <v>2</v>
      </c>
      <c r="F2796" s="61">
        <v>0</v>
      </c>
      <c r="G2796" s="61">
        <v>0</v>
      </c>
    </row>
    <row r="2797" spans="1:7" x14ac:dyDescent="0.25">
      <c r="A2797" s="61" t="s">
        <v>107</v>
      </c>
      <c r="B2797" s="61" t="s">
        <v>14</v>
      </c>
      <c r="C2797" s="61">
        <v>2</v>
      </c>
      <c r="D2797" s="61">
        <v>2</v>
      </c>
      <c r="E2797" s="61">
        <v>2</v>
      </c>
      <c r="F2797" s="61">
        <v>0</v>
      </c>
      <c r="G2797" s="61">
        <v>0</v>
      </c>
    </row>
    <row r="2798" spans="1:7" x14ac:dyDescent="0.25">
      <c r="A2798" s="61" t="s">
        <v>107</v>
      </c>
      <c r="B2798" s="61" t="s">
        <v>146</v>
      </c>
      <c r="C2798" s="61">
        <v>9</v>
      </c>
      <c r="D2798" s="61">
        <v>9</v>
      </c>
      <c r="E2798" s="61">
        <v>8</v>
      </c>
      <c r="F2798" s="61">
        <v>1</v>
      </c>
      <c r="G2798" s="61">
        <v>0</v>
      </c>
    </row>
    <row r="2799" spans="1:7" x14ac:dyDescent="0.25">
      <c r="A2799" s="61" t="s">
        <v>107</v>
      </c>
      <c r="B2799" s="61" t="s">
        <v>147</v>
      </c>
      <c r="C2799" s="61">
        <v>12</v>
      </c>
      <c r="D2799" s="61">
        <v>11</v>
      </c>
      <c r="E2799" s="61">
        <v>10</v>
      </c>
      <c r="F2799" s="61">
        <v>1</v>
      </c>
      <c r="G2799" s="61">
        <v>1</v>
      </c>
    </row>
    <row r="2800" spans="1:7" x14ac:dyDescent="0.25">
      <c r="A2800" s="61" t="s">
        <v>107</v>
      </c>
      <c r="B2800" s="61" t="s">
        <v>149</v>
      </c>
      <c r="C2800" s="61">
        <v>4</v>
      </c>
      <c r="D2800" s="61">
        <v>4</v>
      </c>
      <c r="E2800" s="61">
        <v>3</v>
      </c>
      <c r="F2800" s="61">
        <v>1</v>
      </c>
      <c r="G2800" s="61">
        <v>0</v>
      </c>
    </row>
    <row r="2801" spans="1:7" x14ac:dyDescent="0.25">
      <c r="A2801" s="61" t="s">
        <v>154</v>
      </c>
      <c r="B2801" s="61" t="s">
        <v>147</v>
      </c>
      <c r="C2801" s="61">
        <v>9</v>
      </c>
      <c r="D2801" s="61">
        <v>9</v>
      </c>
      <c r="E2801" s="61">
        <v>7</v>
      </c>
      <c r="F2801" s="61">
        <v>2</v>
      </c>
      <c r="G2801" s="61">
        <v>0</v>
      </c>
    </row>
    <row r="2802" spans="1:7" x14ac:dyDescent="0.25">
      <c r="A2802" s="61" t="s">
        <v>154</v>
      </c>
      <c r="B2802" s="61" t="s">
        <v>14</v>
      </c>
      <c r="C2802" s="61">
        <v>6</v>
      </c>
      <c r="D2802" s="61">
        <v>6</v>
      </c>
      <c r="E2802" s="61">
        <v>5</v>
      </c>
      <c r="F2802" s="61">
        <v>1</v>
      </c>
      <c r="G2802" s="61">
        <v>0</v>
      </c>
    </row>
    <row r="2803" spans="1:7" x14ac:dyDescent="0.25">
      <c r="A2803" s="61" t="s">
        <v>154</v>
      </c>
      <c r="B2803" s="61" t="s">
        <v>149</v>
      </c>
      <c r="C2803" s="61">
        <v>7</v>
      </c>
      <c r="D2803" s="61">
        <v>7</v>
      </c>
      <c r="E2803" s="61">
        <v>7</v>
      </c>
      <c r="F2803" s="61">
        <v>0</v>
      </c>
      <c r="G2803" s="61">
        <v>0</v>
      </c>
    </row>
    <row r="2804" spans="1:7" x14ac:dyDescent="0.25">
      <c r="A2804" s="61" t="s">
        <v>154</v>
      </c>
      <c r="B2804" s="61" t="s">
        <v>146</v>
      </c>
      <c r="C2804" s="61">
        <v>14</v>
      </c>
      <c r="D2804" s="61">
        <v>14</v>
      </c>
      <c r="E2804" s="61">
        <v>12</v>
      </c>
      <c r="F2804" s="61">
        <v>2</v>
      </c>
      <c r="G2804" s="61">
        <v>0</v>
      </c>
    </row>
    <row r="2805" spans="1:7" x14ac:dyDescent="0.25">
      <c r="A2805" s="61" t="s">
        <v>108</v>
      </c>
      <c r="B2805" s="61" t="s">
        <v>146</v>
      </c>
      <c r="C2805" s="61">
        <v>1</v>
      </c>
      <c r="D2805" s="61">
        <v>1</v>
      </c>
      <c r="E2805" s="61">
        <v>1</v>
      </c>
      <c r="F2805" s="61">
        <v>0</v>
      </c>
      <c r="G2805" s="61">
        <v>0</v>
      </c>
    </row>
    <row r="2806" spans="1:7" x14ac:dyDescent="0.25">
      <c r="A2806" s="61" t="s">
        <v>108</v>
      </c>
      <c r="B2806" s="61" t="s">
        <v>149</v>
      </c>
      <c r="C2806" s="61">
        <v>1</v>
      </c>
      <c r="D2806" s="61">
        <v>1</v>
      </c>
      <c r="E2806" s="61">
        <v>1</v>
      </c>
      <c r="F2806" s="61">
        <v>0</v>
      </c>
      <c r="G2806" s="61">
        <v>0</v>
      </c>
    </row>
    <row r="2807" spans="1:7" x14ac:dyDescent="0.25">
      <c r="A2807" s="61" t="s">
        <v>108</v>
      </c>
      <c r="B2807" s="61" t="s">
        <v>147</v>
      </c>
      <c r="C2807" s="61">
        <v>4</v>
      </c>
      <c r="D2807" s="61">
        <v>4</v>
      </c>
      <c r="E2807" s="61">
        <v>3</v>
      </c>
      <c r="F2807" s="61">
        <v>1</v>
      </c>
      <c r="G2807" s="61">
        <v>0</v>
      </c>
    </row>
    <row r="2808" spans="1:7" x14ac:dyDescent="0.25">
      <c r="A2808" s="61" t="s">
        <v>42</v>
      </c>
      <c r="B2808" s="61" t="s">
        <v>14</v>
      </c>
      <c r="C2808" s="61">
        <v>8</v>
      </c>
      <c r="D2808" s="61">
        <v>8</v>
      </c>
      <c r="E2808" s="61">
        <v>8</v>
      </c>
      <c r="F2808" s="61">
        <v>0</v>
      </c>
      <c r="G2808" s="61">
        <v>0</v>
      </c>
    </row>
    <row r="2809" spans="1:7" x14ac:dyDescent="0.25">
      <c r="A2809" s="61" t="s">
        <v>42</v>
      </c>
      <c r="B2809" s="61" t="s">
        <v>179</v>
      </c>
      <c r="C2809" s="61">
        <v>1</v>
      </c>
      <c r="D2809" s="61">
        <v>0</v>
      </c>
      <c r="E2809" s="61">
        <v>0</v>
      </c>
      <c r="F2809" s="61">
        <v>0</v>
      </c>
      <c r="G2809" s="61">
        <v>0</v>
      </c>
    </row>
    <row r="2810" spans="1:7" x14ac:dyDescent="0.25">
      <c r="A2810" s="61" t="s">
        <v>42</v>
      </c>
      <c r="B2810" s="61" t="s">
        <v>146</v>
      </c>
      <c r="C2810" s="61">
        <v>21</v>
      </c>
      <c r="D2810" s="61">
        <v>21</v>
      </c>
      <c r="E2810" s="61">
        <v>16</v>
      </c>
      <c r="F2810" s="61">
        <v>5</v>
      </c>
      <c r="G2810" s="61">
        <v>0</v>
      </c>
    </row>
    <row r="2811" spans="1:7" x14ac:dyDescent="0.25">
      <c r="A2811" s="61" t="s">
        <v>42</v>
      </c>
      <c r="B2811" s="61" t="s">
        <v>147</v>
      </c>
      <c r="C2811" s="61">
        <v>17</v>
      </c>
      <c r="D2811" s="61">
        <v>17</v>
      </c>
      <c r="E2811" s="61">
        <v>15</v>
      </c>
      <c r="F2811" s="61">
        <v>2</v>
      </c>
      <c r="G2811" s="61">
        <v>0</v>
      </c>
    </row>
    <row r="2812" spans="1:7" x14ac:dyDescent="0.25">
      <c r="A2812" s="61" t="s">
        <v>42</v>
      </c>
      <c r="B2812" s="61" t="s">
        <v>149</v>
      </c>
      <c r="C2812" s="61">
        <v>15</v>
      </c>
      <c r="D2812" s="61">
        <v>15</v>
      </c>
      <c r="E2812" s="61">
        <v>9</v>
      </c>
      <c r="F2812" s="61">
        <v>6</v>
      </c>
      <c r="G2812" s="61">
        <v>0</v>
      </c>
    </row>
    <row r="2813" spans="1:7" x14ac:dyDescent="0.25">
      <c r="A2813" s="60" t="s">
        <v>109</v>
      </c>
      <c r="B2813" s="60" t="s">
        <v>147</v>
      </c>
      <c r="C2813" s="60">
        <v>2</v>
      </c>
      <c r="D2813" s="60">
        <v>2</v>
      </c>
      <c r="E2813" s="60">
        <v>2</v>
      </c>
      <c r="F2813" s="60">
        <v>0</v>
      </c>
      <c r="G2813" s="60">
        <v>0</v>
      </c>
    </row>
    <row r="2814" spans="1:7" x14ac:dyDescent="0.25">
      <c r="A2814" s="60" t="s">
        <v>152</v>
      </c>
      <c r="B2814" s="60" t="s">
        <v>147</v>
      </c>
      <c r="C2814" s="60">
        <v>2</v>
      </c>
      <c r="D2814" s="60">
        <v>1</v>
      </c>
      <c r="E2814" s="60">
        <v>0</v>
      </c>
      <c r="F2814" s="60">
        <v>1</v>
      </c>
      <c r="G2814" s="60">
        <v>0</v>
      </c>
    </row>
    <row r="2815" spans="1:7" x14ac:dyDescent="0.25">
      <c r="A2815" s="60" t="s">
        <v>110</v>
      </c>
      <c r="B2815" s="60" t="s">
        <v>146</v>
      </c>
      <c r="C2815" s="60">
        <v>3</v>
      </c>
      <c r="D2815" s="60">
        <v>3</v>
      </c>
      <c r="E2815" s="60">
        <v>3</v>
      </c>
      <c r="F2815" s="60">
        <v>0</v>
      </c>
      <c r="G2815" s="60">
        <v>0</v>
      </c>
    </row>
    <row r="2816" spans="1:7" x14ac:dyDescent="0.25">
      <c r="A2816" s="60" t="s">
        <v>110</v>
      </c>
      <c r="B2816" s="60" t="s">
        <v>149</v>
      </c>
      <c r="C2816" s="60">
        <v>2</v>
      </c>
      <c r="D2816" s="60">
        <v>2</v>
      </c>
      <c r="E2816" s="60">
        <v>2</v>
      </c>
      <c r="F2816" s="60">
        <v>0</v>
      </c>
      <c r="G2816" s="60">
        <v>0</v>
      </c>
    </row>
    <row r="2817" spans="1:7" x14ac:dyDescent="0.25">
      <c r="A2817" s="60" t="s">
        <v>111</v>
      </c>
      <c r="B2817" s="60" t="s">
        <v>14</v>
      </c>
      <c r="C2817" s="60">
        <v>1</v>
      </c>
      <c r="D2817" s="60">
        <v>1</v>
      </c>
      <c r="E2817" s="60">
        <v>1</v>
      </c>
      <c r="F2817" s="60">
        <v>0</v>
      </c>
      <c r="G2817" s="60">
        <v>0</v>
      </c>
    </row>
    <row r="2818" spans="1:7" x14ac:dyDescent="0.25">
      <c r="A2818" s="60" t="s">
        <v>112</v>
      </c>
      <c r="B2818" s="60" t="s">
        <v>147</v>
      </c>
      <c r="C2818" s="60">
        <v>3</v>
      </c>
      <c r="D2818" s="60">
        <v>2</v>
      </c>
      <c r="E2818" s="60">
        <v>1</v>
      </c>
      <c r="F2818" s="60">
        <v>1</v>
      </c>
      <c r="G2818" s="60">
        <v>0</v>
      </c>
    </row>
    <row r="2819" spans="1:7" x14ac:dyDescent="0.25">
      <c r="A2819" s="60" t="s">
        <v>112</v>
      </c>
      <c r="B2819" s="60" t="s">
        <v>149</v>
      </c>
      <c r="C2819" s="60">
        <v>1</v>
      </c>
      <c r="D2819" s="60">
        <v>1</v>
      </c>
      <c r="E2819" s="60">
        <v>1</v>
      </c>
      <c r="F2819" s="60">
        <v>0</v>
      </c>
      <c r="G2819" s="60">
        <v>0</v>
      </c>
    </row>
    <row r="2820" spans="1:7" x14ac:dyDescent="0.25">
      <c r="A2820" s="60" t="s">
        <v>140</v>
      </c>
      <c r="B2820" s="60" t="s">
        <v>149</v>
      </c>
      <c r="C2820" s="60">
        <v>1</v>
      </c>
      <c r="D2820" s="60">
        <v>1</v>
      </c>
      <c r="E2820" s="60">
        <v>1</v>
      </c>
      <c r="F2820" s="60">
        <v>0</v>
      </c>
      <c r="G2820" s="60">
        <v>0</v>
      </c>
    </row>
    <row r="2821" spans="1:7" x14ac:dyDescent="0.25">
      <c r="A2821" s="60" t="s">
        <v>113</v>
      </c>
      <c r="B2821" s="60" t="s">
        <v>14</v>
      </c>
      <c r="C2821" s="60">
        <v>1</v>
      </c>
      <c r="D2821" s="60">
        <v>1</v>
      </c>
      <c r="E2821" s="60">
        <v>1</v>
      </c>
      <c r="F2821" s="60">
        <v>0</v>
      </c>
      <c r="G2821" s="60">
        <v>0</v>
      </c>
    </row>
    <row r="2822" spans="1:7" x14ac:dyDescent="0.25">
      <c r="A2822" s="60" t="s">
        <v>113</v>
      </c>
      <c r="B2822" s="60" t="s">
        <v>147</v>
      </c>
      <c r="C2822" s="60">
        <v>1</v>
      </c>
      <c r="D2822" s="60">
        <v>0</v>
      </c>
      <c r="E2822" s="60">
        <v>0</v>
      </c>
      <c r="F2822" s="60">
        <v>0</v>
      </c>
      <c r="G2822" s="60">
        <v>0</v>
      </c>
    </row>
    <row r="2823" spans="1:7" x14ac:dyDescent="0.25">
      <c r="A2823" s="60" t="s">
        <v>113</v>
      </c>
      <c r="B2823" s="60" t="s">
        <v>146</v>
      </c>
      <c r="C2823" s="60">
        <v>1</v>
      </c>
      <c r="D2823" s="60">
        <v>1</v>
      </c>
      <c r="E2823" s="60">
        <v>1</v>
      </c>
      <c r="F2823" s="60">
        <v>0</v>
      </c>
      <c r="G2823" s="60">
        <v>0</v>
      </c>
    </row>
    <row r="2824" spans="1:7" x14ac:dyDescent="0.25">
      <c r="A2824" s="60" t="s">
        <v>113</v>
      </c>
      <c r="B2824" s="60" t="s">
        <v>149</v>
      </c>
      <c r="C2824" s="60">
        <v>1</v>
      </c>
      <c r="D2824" s="60">
        <v>1</v>
      </c>
      <c r="E2824" s="60">
        <v>1</v>
      </c>
      <c r="F2824" s="60">
        <v>0</v>
      </c>
      <c r="G2824" s="60">
        <v>0</v>
      </c>
    </row>
    <row r="2825" spans="1:7" x14ac:dyDescent="0.25">
      <c r="A2825" s="60" t="s">
        <v>114</v>
      </c>
      <c r="B2825" s="60" t="s">
        <v>14</v>
      </c>
      <c r="C2825" s="60">
        <v>4</v>
      </c>
      <c r="D2825" s="60">
        <v>4</v>
      </c>
      <c r="E2825" s="60">
        <v>3</v>
      </c>
      <c r="F2825" s="60">
        <v>1</v>
      </c>
      <c r="G2825" s="60">
        <v>0</v>
      </c>
    </row>
    <row r="2826" spans="1:7" x14ac:dyDescent="0.25">
      <c r="A2826" s="60" t="s">
        <v>114</v>
      </c>
      <c r="B2826" s="60" t="s">
        <v>147</v>
      </c>
      <c r="C2826" s="60">
        <v>7</v>
      </c>
      <c r="D2826" s="60">
        <v>5</v>
      </c>
      <c r="E2826" s="60">
        <v>2</v>
      </c>
      <c r="F2826" s="60">
        <v>3</v>
      </c>
      <c r="G2826" s="60">
        <v>0</v>
      </c>
    </row>
    <row r="2827" spans="1:7" x14ac:dyDescent="0.25">
      <c r="A2827" s="60" t="s">
        <v>114</v>
      </c>
      <c r="B2827" s="60" t="s">
        <v>146</v>
      </c>
      <c r="C2827" s="60">
        <v>7</v>
      </c>
      <c r="D2827" s="60">
        <v>7</v>
      </c>
      <c r="E2827" s="60">
        <v>5</v>
      </c>
      <c r="F2827" s="60">
        <v>2</v>
      </c>
      <c r="G2827" s="60">
        <v>0</v>
      </c>
    </row>
    <row r="2828" spans="1:7" x14ac:dyDescent="0.25">
      <c r="A2828" s="60" t="s">
        <v>153</v>
      </c>
      <c r="B2828" s="60" t="s">
        <v>146</v>
      </c>
      <c r="C2828" s="60">
        <v>2</v>
      </c>
      <c r="D2828" s="60">
        <v>2</v>
      </c>
      <c r="E2828" s="60">
        <v>1</v>
      </c>
      <c r="F2828" s="60">
        <v>1</v>
      </c>
      <c r="G2828" s="60">
        <v>0</v>
      </c>
    </row>
    <row r="2829" spans="1:7" x14ac:dyDescent="0.25">
      <c r="A2829" s="60" t="s">
        <v>153</v>
      </c>
      <c r="B2829" s="60" t="s">
        <v>149</v>
      </c>
      <c r="C2829" s="60">
        <v>8</v>
      </c>
      <c r="D2829" s="60">
        <v>7</v>
      </c>
      <c r="E2829" s="60">
        <v>5</v>
      </c>
      <c r="F2829" s="60">
        <v>2</v>
      </c>
      <c r="G2829" s="60">
        <v>0</v>
      </c>
    </row>
    <row r="2830" spans="1:7" x14ac:dyDescent="0.25">
      <c r="A2830" s="60" t="s">
        <v>115</v>
      </c>
      <c r="B2830" s="60" t="s">
        <v>149</v>
      </c>
      <c r="C2830" s="60">
        <v>1</v>
      </c>
      <c r="D2830" s="60">
        <v>1</v>
      </c>
      <c r="E2830" s="60">
        <v>1</v>
      </c>
      <c r="F2830" s="60">
        <v>0</v>
      </c>
      <c r="G2830" s="60">
        <v>0</v>
      </c>
    </row>
    <row r="2831" spans="1:7" x14ac:dyDescent="0.25">
      <c r="A2831" s="60" t="s">
        <v>115</v>
      </c>
      <c r="B2831" s="60" t="s">
        <v>147</v>
      </c>
      <c r="C2831" s="60">
        <v>2</v>
      </c>
      <c r="D2831" s="60">
        <v>0</v>
      </c>
      <c r="E2831" s="60">
        <v>0</v>
      </c>
      <c r="F2831" s="60">
        <v>0</v>
      </c>
      <c r="G2831" s="60">
        <v>0</v>
      </c>
    </row>
    <row r="2832" spans="1:7" x14ac:dyDescent="0.25">
      <c r="A2832" s="60" t="s">
        <v>116</v>
      </c>
      <c r="B2832" s="60" t="s">
        <v>179</v>
      </c>
      <c r="C2832" s="60">
        <v>2</v>
      </c>
      <c r="D2832" s="60">
        <v>2</v>
      </c>
      <c r="E2832" s="60">
        <v>2</v>
      </c>
      <c r="F2832" s="60">
        <v>0</v>
      </c>
      <c r="G2832" s="60">
        <v>0</v>
      </c>
    </row>
    <row r="2833" spans="1:7" x14ac:dyDescent="0.25">
      <c r="A2833" s="60" t="s">
        <v>117</v>
      </c>
      <c r="B2833" s="60" t="s">
        <v>146</v>
      </c>
      <c r="C2833" s="60">
        <v>2</v>
      </c>
      <c r="D2833" s="60">
        <v>2</v>
      </c>
      <c r="E2833" s="60">
        <v>2</v>
      </c>
      <c r="F2833" s="60">
        <v>0</v>
      </c>
      <c r="G2833" s="60">
        <v>0</v>
      </c>
    </row>
    <row r="2834" spans="1:7" x14ac:dyDescent="0.25">
      <c r="A2834" s="60" t="s">
        <v>117</v>
      </c>
      <c r="B2834" s="60" t="s">
        <v>147</v>
      </c>
      <c r="C2834" s="60">
        <v>1</v>
      </c>
      <c r="D2834" s="60">
        <v>0</v>
      </c>
      <c r="E2834" s="60">
        <v>0</v>
      </c>
      <c r="F2834" s="60">
        <v>0</v>
      </c>
      <c r="G2834" s="60">
        <v>0</v>
      </c>
    </row>
    <row r="2835" spans="1:7" x14ac:dyDescent="0.25">
      <c r="A2835" s="60" t="s">
        <v>118</v>
      </c>
      <c r="B2835" s="60" t="s">
        <v>146</v>
      </c>
      <c r="C2835" s="60">
        <v>1</v>
      </c>
      <c r="D2835" s="60">
        <v>1</v>
      </c>
      <c r="E2835" s="60">
        <v>1</v>
      </c>
      <c r="F2835" s="60">
        <v>0</v>
      </c>
      <c r="G2835" s="60">
        <v>0</v>
      </c>
    </row>
    <row r="2836" spans="1:7" x14ac:dyDescent="0.25">
      <c r="A2836" s="60" t="s">
        <v>118</v>
      </c>
      <c r="B2836" s="60" t="s">
        <v>147</v>
      </c>
      <c r="C2836" s="60">
        <v>1</v>
      </c>
      <c r="D2836" s="60">
        <v>1</v>
      </c>
      <c r="E2836" s="60">
        <v>1</v>
      </c>
      <c r="F2836" s="60">
        <v>0</v>
      </c>
      <c r="G2836" s="60">
        <v>0</v>
      </c>
    </row>
    <row r="2837" spans="1:7" x14ac:dyDescent="0.25">
      <c r="A2837" s="60" t="s">
        <v>118</v>
      </c>
      <c r="B2837" s="60" t="s">
        <v>149</v>
      </c>
      <c r="C2837" s="60">
        <v>1</v>
      </c>
      <c r="D2837" s="60">
        <v>1</v>
      </c>
      <c r="E2837" s="60">
        <v>1</v>
      </c>
      <c r="F2837" s="60">
        <v>0</v>
      </c>
      <c r="G2837" s="60">
        <v>0</v>
      </c>
    </row>
    <row r="2838" spans="1:7" x14ac:dyDescent="0.25">
      <c r="A2838" s="60" t="s">
        <v>119</v>
      </c>
      <c r="B2838" s="60" t="s">
        <v>146</v>
      </c>
      <c r="C2838" s="60">
        <v>2</v>
      </c>
      <c r="D2838" s="60">
        <v>2</v>
      </c>
      <c r="E2838" s="60">
        <v>1</v>
      </c>
      <c r="F2838" s="60">
        <v>1</v>
      </c>
      <c r="G2838" s="60">
        <v>0</v>
      </c>
    </row>
    <row r="2839" spans="1:7" x14ac:dyDescent="0.25">
      <c r="A2839" s="60" t="s">
        <v>119</v>
      </c>
      <c r="B2839" s="60" t="s">
        <v>149</v>
      </c>
      <c r="C2839" s="60">
        <v>2</v>
      </c>
      <c r="D2839" s="60">
        <v>1</v>
      </c>
      <c r="E2839" s="60">
        <v>1</v>
      </c>
      <c r="F2839" s="60">
        <v>0</v>
      </c>
      <c r="G2839" s="60">
        <v>0</v>
      </c>
    </row>
    <row r="2840" spans="1:7" x14ac:dyDescent="0.25">
      <c r="A2840" s="61" t="s">
        <v>109</v>
      </c>
      <c r="B2840" s="61" t="s">
        <v>149</v>
      </c>
      <c r="C2840" s="61">
        <v>4</v>
      </c>
      <c r="D2840" s="61">
        <v>4</v>
      </c>
      <c r="E2840" s="61">
        <v>4</v>
      </c>
      <c r="F2840" s="61">
        <v>0</v>
      </c>
      <c r="G2840" s="61">
        <v>0</v>
      </c>
    </row>
    <row r="2841" spans="1:7" x14ac:dyDescent="0.25">
      <c r="A2841" s="61" t="s">
        <v>109</v>
      </c>
      <c r="B2841" s="61" t="s">
        <v>147</v>
      </c>
      <c r="C2841" s="61">
        <v>6</v>
      </c>
      <c r="D2841" s="61">
        <v>6</v>
      </c>
      <c r="E2841" s="61">
        <v>4</v>
      </c>
      <c r="F2841" s="61">
        <v>2</v>
      </c>
      <c r="G2841" s="61">
        <v>0</v>
      </c>
    </row>
    <row r="2842" spans="1:7" x14ac:dyDescent="0.25">
      <c r="A2842" s="61" t="s">
        <v>152</v>
      </c>
      <c r="B2842" s="61" t="s">
        <v>146</v>
      </c>
      <c r="C2842" s="61">
        <v>6</v>
      </c>
      <c r="D2842" s="61">
        <v>6</v>
      </c>
      <c r="E2842" s="61">
        <v>6</v>
      </c>
      <c r="F2842" s="61">
        <v>0</v>
      </c>
      <c r="G2842" s="61">
        <v>0</v>
      </c>
    </row>
    <row r="2843" spans="1:7" x14ac:dyDescent="0.25">
      <c r="A2843" s="61" t="s">
        <v>152</v>
      </c>
      <c r="B2843" s="61" t="s">
        <v>149</v>
      </c>
      <c r="C2843" s="61">
        <v>7</v>
      </c>
      <c r="D2843" s="61">
        <v>7</v>
      </c>
      <c r="E2843" s="61">
        <v>7</v>
      </c>
      <c r="F2843" s="61">
        <v>0</v>
      </c>
      <c r="G2843" s="61">
        <v>0</v>
      </c>
    </row>
    <row r="2844" spans="1:7" x14ac:dyDescent="0.25">
      <c r="A2844" s="61" t="s">
        <v>152</v>
      </c>
      <c r="B2844" s="61" t="s">
        <v>14</v>
      </c>
      <c r="C2844" s="61">
        <v>7</v>
      </c>
      <c r="D2844" s="61">
        <v>7</v>
      </c>
      <c r="E2844" s="61">
        <v>6</v>
      </c>
      <c r="F2844" s="61">
        <v>1</v>
      </c>
      <c r="G2844" s="61">
        <v>0</v>
      </c>
    </row>
    <row r="2845" spans="1:7" x14ac:dyDescent="0.25">
      <c r="A2845" s="61" t="s">
        <v>152</v>
      </c>
      <c r="B2845" s="61" t="s">
        <v>147</v>
      </c>
      <c r="C2845" s="61">
        <v>10</v>
      </c>
      <c r="D2845" s="61">
        <v>8</v>
      </c>
      <c r="E2845" s="61">
        <v>4</v>
      </c>
      <c r="F2845" s="61">
        <v>4</v>
      </c>
      <c r="G2845" s="61">
        <v>0</v>
      </c>
    </row>
    <row r="2846" spans="1:7" x14ac:dyDescent="0.25">
      <c r="A2846" s="61" t="s">
        <v>110</v>
      </c>
      <c r="B2846" s="61" t="s">
        <v>149</v>
      </c>
      <c r="C2846" s="61">
        <v>2</v>
      </c>
      <c r="D2846" s="61">
        <v>2</v>
      </c>
      <c r="E2846" s="61">
        <v>2</v>
      </c>
      <c r="F2846" s="61">
        <v>0</v>
      </c>
      <c r="G2846" s="61">
        <v>0</v>
      </c>
    </row>
    <row r="2847" spans="1:7" x14ac:dyDescent="0.25">
      <c r="A2847" s="61" t="s">
        <v>110</v>
      </c>
      <c r="B2847" s="61" t="s">
        <v>14</v>
      </c>
      <c r="C2847" s="61">
        <v>6</v>
      </c>
      <c r="D2847" s="61">
        <v>5</v>
      </c>
      <c r="E2847" s="61">
        <v>2</v>
      </c>
      <c r="F2847" s="61">
        <v>3</v>
      </c>
      <c r="G2847" s="61">
        <v>0</v>
      </c>
    </row>
    <row r="2848" spans="1:7" x14ac:dyDescent="0.25">
      <c r="A2848" s="61" t="s">
        <v>110</v>
      </c>
      <c r="B2848" s="61" t="s">
        <v>147</v>
      </c>
      <c r="C2848" s="61">
        <v>10</v>
      </c>
      <c r="D2848" s="61">
        <v>8</v>
      </c>
      <c r="E2848" s="61">
        <v>7</v>
      </c>
      <c r="F2848" s="61">
        <v>1</v>
      </c>
      <c r="G2848" s="61">
        <v>0</v>
      </c>
    </row>
    <row r="2849" spans="1:7" x14ac:dyDescent="0.25">
      <c r="A2849" s="61" t="s">
        <v>110</v>
      </c>
      <c r="B2849" s="61" t="s">
        <v>146</v>
      </c>
      <c r="C2849" s="61">
        <v>9</v>
      </c>
      <c r="D2849" s="61">
        <v>9</v>
      </c>
      <c r="E2849" s="61">
        <v>4</v>
      </c>
      <c r="F2849" s="61">
        <v>5</v>
      </c>
      <c r="G2849" s="61">
        <v>0</v>
      </c>
    </row>
    <row r="2850" spans="1:7" x14ac:dyDescent="0.25">
      <c r="A2850" s="61" t="s">
        <v>111</v>
      </c>
      <c r="B2850" s="61" t="s">
        <v>14</v>
      </c>
      <c r="C2850" s="61">
        <v>4</v>
      </c>
      <c r="D2850" s="61">
        <v>4</v>
      </c>
      <c r="E2850" s="61">
        <v>4</v>
      </c>
      <c r="F2850" s="61">
        <v>0</v>
      </c>
      <c r="G2850" s="61">
        <v>0</v>
      </c>
    </row>
    <row r="2851" spans="1:7" x14ac:dyDescent="0.25">
      <c r="A2851" s="61" t="s">
        <v>111</v>
      </c>
      <c r="B2851" s="61" t="s">
        <v>147</v>
      </c>
      <c r="C2851" s="61">
        <v>2</v>
      </c>
      <c r="D2851" s="61">
        <v>2</v>
      </c>
      <c r="E2851" s="61">
        <v>1</v>
      </c>
      <c r="F2851" s="61">
        <v>1</v>
      </c>
      <c r="G2851" s="61">
        <v>0</v>
      </c>
    </row>
    <row r="2852" spans="1:7" x14ac:dyDescent="0.25">
      <c r="A2852" s="61" t="s">
        <v>111</v>
      </c>
      <c r="B2852" s="61" t="s">
        <v>149</v>
      </c>
      <c r="C2852" s="61">
        <v>5</v>
      </c>
      <c r="D2852" s="61">
        <v>5</v>
      </c>
      <c r="E2852" s="61">
        <v>3</v>
      </c>
      <c r="F2852" s="61">
        <v>2</v>
      </c>
      <c r="G2852" s="61">
        <v>0</v>
      </c>
    </row>
    <row r="2853" spans="1:7" x14ac:dyDescent="0.25">
      <c r="A2853" s="61" t="s">
        <v>111</v>
      </c>
      <c r="B2853" s="61" t="s">
        <v>146</v>
      </c>
      <c r="C2853" s="61">
        <v>1</v>
      </c>
      <c r="D2853" s="61">
        <v>1</v>
      </c>
      <c r="E2853" s="61">
        <v>1</v>
      </c>
      <c r="F2853" s="61">
        <v>0</v>
      </c>
      <c r="G2853" s="61">
        <v>0</v>
      </c>
    </row>
    <row r="2854" spans="1:7" x14ac:dyDescent="0.25">
      <c r="A2854" s="61" t="s">
        <v>112</v>
      </c>
      <c r="B2854" s="61" t="s">
        <v>146</v>
      </c>
      <c r="C2854" s="61">
        <v>5</v>
      </c>
      <c r="D2854" s="61">
        <v>5</v>
      </c>
      <c r="E2854" s="61">
        <v>4</v>
      </c>
      <c r="F2854" s="61">
        <v>1</v>
      </c>
      <c r="G2854" s="61">
        <v>0</v>
      </c>
    </row>
    <row r="2855" spans="1:7" x14ac:dyDescent="0.25">
      <c r="A2855" s="61" t="s">
        <v>112</v>
      </c>
      <c r="B2855" s="61" t="s">
        <v>147</v>
      </c>
      <c r="C2855" s="61">
        <v>3</v>
      </c>
      <c r="D2855" s="61">
        <v>3</v>
      </c>
      <c r="E2855" s="61">
        <v>2</v>
      </c>
      <c r="F2855" s="61">
        <v>1</v>
      </c>
      <c r="G2855" s="61">
        <v>0</v>
      </c>
    </row>
    <row r="2856" spans="1:7" x14ac:dyDescent="0.25">
      <c r="A2856" s="61" t="s">
        <v>112</v>
      </c>
      <c r="B2856" s="61" t="s">
        <v>14</v>
      </c>
      <c r="C2856" s="61">
        <v>6</v>
      </c>
      <c r="D2856" s="61">
        <v>6</v>
      </c>
      <c r="E2856" s="61">
        <v>3</v>
      </c>
      <c r="F2856" s="61">
        <v>3</v>
      </c>
      <c r="G2856" s="61">
        <v>0</v>
      </c>
    </row>
    <row r="2857" spans="1:7" x14ac:dyDescent="0.25">
      <c r="A2857" s="61" t="s">
        <v>112</v>
      </c>
      <c r="B2857" s="61" t="s">
        <v>149</v>
      </c>
      <c r="C2857" s="61">
        <v>6</v>
      </c>
      <c r="D2857" s="61">
        <v>5</v>
      </c>
      <c r="E2857" s="61">
        <v>5</v>
      </c>
      <c r="F2857" s="61">
        <v>0</v>
      </c>
      <c r="G2857" s="61">
        <v>0</v>
      </c>
    </row>
    <row r="2858" spans="1:7" x14ac:dyDescent="0.25">
      <c r="A2858" s="61" t="s">
        <v>140</v>
      </c>
      <c r="B2858" s="61" t="s">
        <v>147</v>
      </c>
      <c r="C2858" s="61">
        <v>3</v>
      </c>
      <c r="D2858" s="61">
        <v>3</v>
      </c>
      <c r="E2858" s="61">
        <v>2</v>
      </c>
      <c r="F2858" s="61">
        <v>1</v>
      </c>
      <c r="G2858" s="61">
        <v>0</v>
      </c>
    </row>
    <row r="2859" spans="1:7" x14ac:dyDescent="0.25">
      <c r="A2859" s="61" t="s">
        <v>140</v>
      </c>
      <c r="B2859" s="61" t="s">
        <v>149</v>
      </c>
      <c r="C2859" s="61">
        <v>6</v>
      </c>
      <c r="D2859" s="61">
        <v>6</v>
      </c>
      <c r="E2859" s="61">
        <v>6</v>
      </c>
      <c r="F2859" s="61">
        <v>0</v>
      </c>
      <c r="G2859" s="61">
        <v>0</v>
      </c>
    </row>
    <row r="2860" spans="1:7" x14ac:dyDescent="0.25">
      <c r="A2860" s="61" t="s">
        <v>140</v>
      </c>
      <c r="B2860" s="61" t="s">
        <v>14</v>
      </c>
      <c r="C2860" s="61">
        <v>1</v>
      </c>
      <c r="D2860" s="61">
        <v>1</v>
      </c>
      <c r="E2860" s="61">
        <v>1</v>
      </c>
      <c r="F2860" s="61">
        <v>0</v>
      </c>
      <c r="G2860" s="61">
        <v>0</v>
      </c>
    </row>
    <row r="2861" spans="1:7" x14ac:dyDescent="0.25">
      <c r="A2861" s="61" t="s">
        <v>184</v>
      </c>
      <c r="B2861" s="61" t="s">
        <v>149</v>
      </c>
      <c r="C2861" s="61">
        <v>2</v>
      </c>
      <c r="D2861" s="61">
        <v>2</v>
      </c>
      <c r="E2861" s="61">
        <v>1</v>
      </c>
      <c r="F2861" s="61">
        <v>1</v>
      </c>
      <c r="G2861" s="61">
        <v>0</v>
      </c>
    </row>
    <row r="2862" spans="1:7" x14ac:dyDescent="0.25">
      <c r="A2862" s="61" t="s">
        <v>184</v>
      </c>
      <c r="B2862" s="61" t="s">
        <v>147</v>
      </c>
      <c r="C2862" s="61">
        <v>2</v>
      </c>
      <c r="D2862" s="61">
        <v>2</v>
      </c>
      <c r="E2862" s="61">
        <v>2</v>
      </c>
      <c r="F2862" s="61">
        <v>0</v>
      </c>
      <c r="G2862" s="61">
        <v>0</v>
      </c>
    </row>
    <row r="2863" spans="1:7" x14ac:dyDescent="0.25">
      <c r="A2863" s="61" t="s">
        <v>184</v>
      </c>
      <c r="B2863" s="61" t="s">
        <v>146</v>
      </c>
      <c r="C2863" s="61">
        <v>2</v>
      </c>
      <c r="D2863" s="61">
        <v>2</v>
      </c>
      <c r="E2863" s="61">
        <v>2</v>
      </c>
      <c r="F2863" s="61">
        <v>0</v>
      </c>
      <c r="G2863" s="61">
        <v>0</v>
      </c>
    </row>
    <row r="2864" spans="1:7" x14ac:dyDescent="0.25">
      <c r="A2864" s="61" t="s">
        <v>113</v>
      </c>
      <c r="B2864" s="61" t="s">
        <v>146</v>
      </c>
      <c r="C2864" s="61">
        <v>1</v>
      </c>
      <c r="D2864" s="61">
        <v>1</v>
      </c>
      <c r="E2864" s="61">
        <v>1</v>
      </c>
      <c r="F2864" s="61">
        <v>0</v>
      </c>
      <c r="G2864" s="61">
        <v>0</v>
      </c>
    </row>
    <row r="2865" spans="1:7" x14ac:dyDescent="0.25">
      <c r="A2865" s="61" t="s">
        <v>113</v>
      </c>
      <c r="B2865" s="61" t="s">
        <v>147</v>
      </c>
      <c r="C2865" s="61">
        <v>2</v>
      </c>
      <c r="D2865" s="61">
        <v>1</v>
      </c>
      <c r="E2865" s="61">
        <v>0</v>
      </c>
      <c r="F2865" s="61">
        <v>1</v>
      </c>
      <c r="G2865" s="61">
        <v>0</v>
      </c>
    </row>
    <row r="2866" spans="1:7" x14ac:dyDescent="0.25">
      <c r="A2866" s="61" t="s">
        <v>113</v>
      </c>
      <c r="B2866" s="61" t="s">
        <v>149</v>
      </c>
      <c r="C2866" s="61">
        <v>8</v>
      </c>
      <c r="D2866" s="61">
        <v>8</v>
      </c>
      <c r="E2866" s="61">
        <v>4</v>
      </c>
      <c r="F2866" s="61">
        <v>4</v>
      </c>
      <c r="G2866" s="61">
        <v>0</v>
      </c>
    </row>
    <row r="2867" spans="1:7" x14ac:dyDescent="0.25">
      <c r="A2867" s="61" t="s">
        <v>113</v>
      </c>
      <c r="B2867" s="61" t="s">
        <v>14</v>
      </c>
      <c r="C2867" s="61">
        <v>3</v>
      </c>
      <c r="D2867" s="61">
        <v>3</v>
      </c>
      <c r="E2867" s="61">
        <v>2</v>
      </c>
      <c r="F2867" s="61">
        <v>1</v>
      </c>
      <c r="G2867" s="61">
        <v>0</v>
      </c>
    </row>
    <row r="2868" spans="1:7" x14ac:dyDescent="0.25">
      <c r="A2868" s="61" t="s">
        <v>114</v>
      </c>
      <c r="B2868" s="61" t="s">
        <v>14</v>
      </c>
      <c r="C2868" s="61">
        <v>7</v>
      </c>
      <c r="D2868" s="61">
        <v>7</v>
      </c>
      <c r="E2868" s="61">
        <v>6</v>
      </c>
      <c r="F2868" s="61">
        <v>1</v>
      </c>
      <c r="G2868" s="61">
        <v>0</v>
      </c>
    </row>
    <row r="2869" spans="1:7" x14ac:dyDescent="0.25">
      <c r="A2869" s="61" t="s">
        <v>114</v>
      </c>
      <c r="B2869" s="61" t="s">
        <v>149</v>
      </c>
      <c r="C2869" s="61">
        <v>7</v>
      </c>
      <c r="D2869" s="61">
        <v>7</v>
      </c>
      <c r="E2869" s="61">
        <v>5</v>
      </c>
      <c r="F2869" s="61">
        <v>2</v>
      </c>
      <c r="G2869" s="61">
        <v>0</v>
      </c>
    </row>
    <row r="2870" spans="1:7" x14ac:dyDescent="0.25">
      <c r="A2870" s="61" t="s">
        <v>114</v>
      </c>
      <c r="B2870" s="61" t="s">
        <v>146</v>
      </c>
      <c r="C2870" s="61">
        <v>18</v>
      </c>
      <c r="D2870" s="61">
        <v>18</v>
      </c>
      <c r="E2870" s="61">
        <v>11</v>
      </c>
      <c r="F2870" s="61">
        <v>7</v>
      </c>
      <c r="G2870" s="61">
        <v>0</v>
      </c>
    </row>
    <row r="2871" spans="1:7" x14ac:dyDescent="0.25">
      <c r="A2871" s="61" t="s">
        <v>114</v>
      </c>
      <c r="B2871" s="61" t="s">
        <v>147</v>
      </c>
      <c r="C2871" s="61">
        <v>22</v>
      </c>
      <c r="D2871" s="61">
        <v>22</v>
      </c>
      <c r="E2871" s="61">
        <v>15</v>
      </c>
      <c r="F2871" s="61">
        <v>7</v>
      </c>
      <c r="G2871" s="61">
        <v>0</v>
      </c>
    </row>
    <row r="2872" spans="1:7" x14ac:dyDescent="0.25">
      <c r="A2872" s="61" t="s">
        <v>192</v>
      </c>
      <c r="B2872" s="61" t="s">
        <v>14</v>
      </c>
      <c r="C2872" s="61">
        <v>1</v>
      </c>
      <c r="D2872" s="61">
        <v>1</v>
      </c>
      <c r="E2872" s="61">
        <v>1</v>
      </c>
      <c r="F2872" s="61">
        <v>0</v>
      </c>
      <c r="G2872" s="61">
        <v>0</v>
      </c>
    </row>
    <row r="2873" spans="1:7" x14ac:dyDescent="0.25">
      <c r="A2873" s="61" t="s">
        <v>192</v>
      </c>
      <c r="B2873" s="61" t="s">
        <v>146</v>
      </c>
      <c r="C2873" s="61">
        <v>1</v>
      </c>
      <c r="D2873" s="61">
        <v>1</v>
      </c>
      <c r="E2873" s="61">
        <v>1</v>
      </c>
      <c r="F2873" s="61">
        <v>0</v>
      </c>
      <c r="G2873" s="61">
        <v>0</v>
      </c>
    </row>
    <row r="2874" spans="1:7" x14ac:dyDescent="0.25">
      <c r="A2874" s="61" t="s">
        <v>153</v>
      </c>
      <c r="B2874" s="61" t="s">
        <v>149</v>
      </c>
      <c r="C2874" s="61">
        <v>27</v>
      </c>
      <c r="D2874" s="61">
        <v>27</v>
      </c>
      <c r="E2874" s="61">
        <v>26</v>
      </c>
      <c r="F2874" s="61">
        <v>1</v>
      </c>
      <c r="G2874" s="61">
        <v>0</v>
      </c>
    </row>
    <row r="2875" spans="1:7" x14ac:dyDescent="0.25">
      <c r="A2875" s="61" t="s">
        <v>153</v>
      </c>
      <c r="B2875" s="61" t="s">
        <v>14</v>
      </c>
      <c r="C2875" s="61">
        <v>11</v>
      </c>
      <c r="D2875" s="61">
        <v>11</v>
      </c>
      <c r="E2875" s="61">
        <v>10</v>
      </c>
      <c r="F2875" s="61">
        <v>1</v>
      </c>
      <c r="G2875" s="61">
        <v>0</v>
      </c>
    </row>
    <row r="2876" spans="1:7" x14ac:dyDescent="0.25">
      <c r="A2876" s="61" t="s">
        <v>153</v>
      </c>
      <c r="B2876" s="61" t="s">
        <v>147</v>
      </c>
      <c r="C2876" s="61">
        <v>2</v>
      </c>
      <c r="D2876" s="61">
        <v>2</v>
      </c>
      <c r="E2876" s="61">
        <v>2</v>
      </c>
      <c r="F2876" s="61">
        <v>0</v>
      </c>
      <c r="G2876" s="61">
        <v>0</v>
      </c>
    </row>
    <row r="2877" spans="1:7" x14ac:dyDescent="0.25">
      <c r="A2877" s="61" t="s">
        <v>153</v>
      </c>
      <c r="B2877" s="61" t="s">
        <v>146</v>
      </c>
      <c r="C2877" s="61">
        <v>12</v>
      </c>
      <c r="D2877" s="61">
        <v>12</v>
      </c>
      <c r="E2877" s="61">
        <v>12</v>
      </c>
      <c r="F2877" s="61">
        <v>0</v>
      </c>
      <c r="G2877" s="61">
        <v>0</v>
      </c>
    </row>
    <row r="2878" spans="1:7" x14ac:dyDescent="0.25">
      <c r="A2878" s="61" t="s">
        <v>155</v>
      </c>
      <c r="B2878" s="61" t="s">
        <v>146</v>
      </c>
      <c r="C2878" s="61">
        <v>7</v>
      </c>
      <c r="D2878" s="61">
        <v>7</v>
      </c>
      <c r="E2878" s="61">
        <v>7</v>
      </c>
      <c r="F2878" s="61">
        <v>0</v>
      </c>
      <c r="G2878" s="61">
        <v>0</v>
      </c>
    </row>
    <row r="2879" spans="1:7" x14ac:dyDescent="0.25">
      <c r="A2879" s="61" t="s">
        <v>155</v>
      </c>
      <c r="B2879" s="61" t="s">
        <v>147</v>
      </c>
      <c r="C2879" s="61">
        <v>3</v>
      </c>
      <c r="D2879" s="61">
        <v>3</v>
      </c>
      <c r="E2879" s="61">
        <v>3</v>
      </c>
      <c r="F2879" s="61">
        <v>0</v>
      </c>
      <c r="G2879" s="61">
        <v>0</v>
      </c>
    </row>
    <row r="2880" spans="1:7" x14ac:dyDescent="0.25">
      <c r="A2880" s="61" t="s">
        <v>155</v>
      </c>
      <c r="B2880" s="61" t="s">
        <v>149</v>
      </c>
      <c r="C2880" s="61">
        <v>9</v>
      </c>
      <c r="D2880" s="61">
        <v>9</v>
      </c>
      <c r="E2880" s="61">
        <v>9</v>
      </c>
      <c r="F2880" s="61">
        <v>0</v>
      </c>
      <c r="G2880" s="61">
        <v>0</v>
      </c>
    </row>
    <row r="2881" spans="1:7" x14ac:dyDescent="0.25">
      <c r="A2881" s="61" t="s">
        <v>155</v>
      </c>
      <c r="B2881" s="61" t="s">
        <v>14</v>
      </c>
      <c r="C2881" s="61">
        <v>5</v>
      </c>
      <c r="D2881" s="61">
        <v>5</v>
      </c>
      <c r="E2881" s="61">
        <v>5</v>
      </c>
      <c r="F2881" s="61">
        <v>0</v>
      </c>
      <c r="G2881" s="61">
        <v>0</v>
      </c>
    </row>
    <row r="2882" spans="1:7" x14ac:dyDescent="0.25">
      <c r="A2882" s="61" t="s">
        <v>186</v>
      </c>
      <c r="B2882" s="61" t="s">
        <v>147</v>
      </c>
      <c r="C2882" s="61">
        <v>1</v>
      </c>
      <c r="D2882" s="61">
        <v>1</v>
      </c>
      <c r="E2882" s="61">
        <v>1</v>
      </c>
      <c r="F2882" s="61">
        <v>0</v>
      </c>
      <c r="G2882" s="61">
        <v>0</v>
      </c>
    </row>
    <row r="2883" spans="1:7" x14ac:dyDescent="0.25">
      <c r="A2883" s="61" t="s">
        <v>115</v>
      </c>
      <c r="B2883" s="61" t="s">
        <v>147</v>
      </c>
      <c r="C2883" s="61">
        <v>6</v>
      </c>
      <c r="D2883" s="61">
        <v>5</v>
      </c>
      <c r="E2883" s="61">
        <v>3</v>
      </c>
      <c r="F2883" s="61">
        <v>2</v>
      </c>
      <c r="G2883" s="61">
        <v>1</v>
      </c>
    </row>
    <row r="2884" spans="1:7" x14ac:dyDescent="0.25">
      <c r="A2884" s="61" t="s">
        <v>115</v>
      </c>
      <c r="B2884" s="61" t="s">
        <v>149</v>
      </c>
      <c r="C2884" s="61">
        <v>2</v>
      </c>
      <c r="D2884" s="61">
        <v>2</v>
      </c>
      <c r="E2884" s="61">
        <v>2</v>
      </c>
      <c r="F2884" s="61">
        <v>0</v>
      </c>
      <c r="G2884" s="61">
        <v>0</v>
      </c>
    </row>
    <row r="2885" spans="1:7" x14ac:dyDescent="0.25">
      <c r="A2885" s="61" t="s">
        <v>116</v>
      </c>
      <c r="B2885" s="61" t="s">
        <v>146</v>
      </c>
      <c r="C2885" s="61">
        <v>1</v>
      </c>
      <c r="D2885" s="61">
        <v>1</v>
      </c>
      <c r="E2885" s="61">
        <v>1</v>
      </c>
      <c r="F2885" s="61">
        <v>0</v>
      </c>
      <c r="G2885" s="61">
        <v>1</v>
      </c>
    </row>
    <row r="2886" spans="1:7" x14ac:dyDescent="0.25">
      <c r="A2886" s="61" t="s">
        <v>116</v>
      </c>
      <c r="B2886" s="61" t="s">
        <v>147</v>
      </c>
      <c r="C2886" s="61">
        <v>1</v>
      </c>
      <c r="D2886" s="61">
        <v>1</v>
      </c>
      <c r="E2886" s="61">
        <v>1</v>
      </c>
      <c r="F2886" s="61">
        <v>0</v>
      </c>
      <c r="G2886" s="61">
        <v>0</v>
      </c>
    </row>
    <row r="2887" spans="1:7" x14ac:dyDescent="0.25">
      <c r="A2887" s="61" t="s">
        <v>117</v>
      </c>
      <c r="B2887" s="61" t="s">
        <v>149</v>
      </c>
      <c r="C2887" s="61">
        <v>1</v>
      </c>
      <c r="D2887" s="61">
        <v>1</v>
      </c>
      <c r="E2887" s="61">
        <v>1</v>
      </c>
      <c r="F2887" s="61">
        <v>0</v>
      </c>
      <c r="G2887" s="61">
        <v>0</v>
      </c>
    </row>
    <row r="2888" spans="1:7" x14ac:dyDescent="0.25">
      <c r="A2888" s="61" t="s">
        <v>117</v>
      </c>
      <c r="B2888" s="61" t="s">
        <v>146</v>
      </c>
      <c r="C2888" s="61">
        <v>5</v>
      </c>
      <c r="D2888" s="61">
        <v>5</v>
      </c>
      <c r="E2888" s="61">
        <v>5</v>
      </c>
      <c r="F2888" s="61">
        <v>0</v>
      </c>
      <c r="G2888" s="61">
        <v>0</v>
      </c>
    </row>
    <row r="2889" spans="1:7" x14ac:dyDescent="0.25">
      <c r="A2889" s="61" t="s">
        <v>117</v>
      </c>
      <c r="B2889" s="61" t="s">
        <v>147</v>
      </c>
      <c r="C2889" s="61">
        <v>7</v>
      </c>
      <c r="D2889" s="61">
        <v>7</v>
      </c>
      <c r="E2889" s="61">
        <v>7</v>
      </c>
      <c r="F2889" s="61">
        <v>0</v>
      </c>
      <c r="G2889" s="61">
        <v>0</v>
      </c>
    </row>
    <row r="2890" spans="1:7" x14ac:dyDescent="0.25">
      <c r="A2890" s="61" t="s">
        <v>118</v>
      </c>
      <c r="B2890" s="61" t="s">
        <v>146</v>
      </c>
      <c r="C2890" s="61">
        <v>9</v>
      </c>
      <c r="D2890" s="61">
        <v>9</v>
      </c>
      <c r="E2890" s="61">
        <v>8</v>
      </c>
      <c r="F2890" s="61">
        <v>1</v>
      </c>
      <c r="G2890" s="61">
        <v>0</v>
      </c>
    </row>
    <row r="2891" spans="1:7" x14ac:dyDescent="0.25">
      <c r="A2891" s="61" t="s">
        <v>118</v>
      </c>
      <c r="B2891" s="61" t="s">
        <v>147</v>
      </c>
      <c r="C2891" s="61">
        <v>18</v>
      </c>
      <c r="D2891" s="61">
        <v>18</v>
      </c>
      <c r="E2891" s="61">
        <v>12</v>
      </c>
      <c r="F2891" s="61">
        <v>6</v>
      </c>
      <c r="G2891" s="61">
        <v>0</v>
      </c>
    </row>
    <row r="2892" spans="1:7" x14ac:dyDescent="0.25">
      <c r="A2892" s="61" t="s">
        <v>118</v>
      </c>
      <c r="B2892" s="61" t="s">
        <v>14</v>
      </c>
      <c r="C2892" s="61">
        <v>5</v>
      </c>
      <c r="D2892" s="61">
        <v>5</v>
      </c>
      <c r="E2892" s="61">
        <v>5</v>
      </c>
      <c r="F2892" s="61">
        <v>0</v>
      </c>
      <c r="G2892" s="61">
        <v>0</v>
      </c>
    </row>
    <row r="2893" spans="1:7" x14ac:dyDescent="0.25">
      <c r="A2893" s="61" t="s">
        <v>118</v>
      </c>
      <c r="B2893" s="61" t="s">
        <v>149</v>
      </c>
      <c r="C2893" s="61">
        <v>9</v>
      </c>
      <c r="D2893" s="61">
        <v>9</v>
      </c>
      <c r="E2893" s="61">
        <v>8</v>
      </c>
      <c r="F2893" s="61">
        <v>1</v>
      </c>
      <c r="G2893" s="61">
        <v>0</v>
      </c>
    </row>
    <row r="2894" spans="1:7" x14ac:dyDescent="0.25">
      <c r="A2894" s="61" t="s">
        <v>119</v>
      </c>
      <c r="B2894" s="61" t="s">
        <v>146</v>
      </c>
      <c r="C2894" s="61">
        <v>4</v>
      </c>
      <c r="D2894" s="61">
        <v>4</v>
      </c>
      <c r="E2894" s="61">
        <v>4</v>
      </c>
      <c r="F2894" s="61">
        <v>0</v>
      </c>
      <c r="G2894" s="61">
        <v>0</v>
      </c>
    </row>
    <row r="2895" spans="1:7" x14ac:dyDescent="0.25">
      <c r="A2895" s="61" t="s">
        <v>119</v>
      </c>
      <c r="B2895" s="61" t="s">
        <v>149</v>
      </c>
      <c r="C2895" s="61">
        <v>6</v>
      </c>
      <c r="D2895" s="61">
        <v>6</v>
      </c>
      <c r="E2895" s="61">
        <v>6</v>
      </c>
      <c r="F2895" s="61">
        <v>0</v>
      </c>
      <c r="G2895" s="61">
        <v>0</v>
      </c>
    </row>
    <row r="2896" spans="1:7" x14ac:dyDescent="0.25">
      <c r="A2896" s="61" t="s">
        <v>119</v>
      </c>
      <c r="B2896" s="61" t="s">
        <v>147</v>
      </c>
      <c r="C2896" s="61">
        <v>4</v>
      </c>
      <c r="D2896" s="61">
        <v>4</v>
      </c>
      <c r="E2896" s="61">
        <v>4</v>
      </c>
      <c r="F2896" s="61">
        <v>0</v>
      </c>
      <c r="G2896" s="61">
        <v>0</v>
      </c>
    </row>
    <row r="2897" spans="1:7" x14ac:dyDescent="0.25">
      <c r="A2897" s="61" t="s">
        <v>119</v>
      </c>
      <c r="B2897" s="61" t="s">
        <v>14</v>
      </c>
      <c r="C2897" s="61">
        <v>6</v>
      </c>
      <c r="D2897" s="61">
        <v>6</v>
      </c>
      <c r="E2897" s="61">
        <v>5</v>
      </c>
      <c r="F2897" s="61">
        <v>1</v>
      </c>
      <c r="G2897" s="61">
        <v>0</v>
      </c>
    </row>
    <row r="2898" spans="1:7" x14ac:dyDescent="0.25">
      <c r="A2898" s="60" t="s">
        <v>120</v>
      </c>
      <c r="B2898" s="60" t="s">
        <v>147</v>
      </c>
      <c r="C2898" s="60">
        <v>2</v>
      </c>
      <c r="D2898" s="60">
        <v>1</v>
      </c>
      <c r="E2898" s="60">
        <v>1</v>
      </c>
      <c r="F2898" s="60">
        <v>0</v>
      </c>
      <c r="G2898" s="60">
        <v>0</v>
      </c>
    </row>
    <row r="2899" spans="1:7" x14ac:dyDescent="0.25">
      <c r="A2899" s="60" t="s">
        <v>43</v>
      </c>
      <c r="B2899" s="60" t="s">
        <v>147</v>
      </c>
      <c r="C2899" s="60">
        <v>1</v>
      </c>
      <c r="D2899" s="60">
        <v>0</v>
      </c>
      <c r="E2899" s="60">
        <v>0</v>
      </c>
      <c r="F2899" s="60">
        <v>0</v>
      </c>
      <c r="G2899" s="60">
        <v>0</v>
      </c>
    </row>
    <row r="2900" spans="1:7" x14ac:dyDescent="0.25">
      <c r="A2900" s="60" t="s">
        <v>43</v>
      </c>
      <c r="B2900" s="60" t="s">
        <v>14</v>
      </c>
      <c r="C2900" s="60">
        <v>3</v>
      </c>
      <c r="D2900" s="60">
        <v>1</v>
      </c>
      <c r="E2900" s="60">
        <v>1</v>
      </c>
      <c r="F2900" s="60">
        <v>0</v>
      </c>
      <c r="G2900" s="60">
        <v>0</v>
      </c>
    </row>
    <row r="2901" spans="1:7" x14ac:dyDescent="0.25">
      <c r="A2901" s="60" t="s">
        <v>43</v>
      </c>
      <c r="B2901" s="60" t="s">
        <v>146</v>
      </c>
      <c r="C2901" s="60">
        <v>3</v>
      </c>
      <c r="D2901" s="60">
        <v>0</v>
      </c>
      <c r="E2901" s="60">
        <v>0</v>
      </c>
      <c r="F2901" s="60">
        <v>0</v>
      </c>
      <c r="G2901" s="60">
        <v>0</v>
      </c>
    </row>
    <row r="2902" spans="1:7" x14ac:dyDescent="0.25">
      <c r="A2902" s="60" t="s">
        <v>43</v>
      </c>
      <c r="B2902" s="60" t="s">
        <v>149</v>
      </c>
      <c r="C2902" s="60">
        <v>4</v>
      </c>
      <c r="D2902" s="60">
        <v>3</v>
      </c>
      <c r="E2902" s="60">
        <v>3</v>
      </c>
      <c r="F2902" s="60">
        <v>0</v>
      </c>
      <c r="G2902" s="60">
        <v>0</v>
      </c>
    </row>
    <row r="2903" spans="1:7" x14ac:dyDescent="0.25">
      <c r="A2903" s="60" t="s">
        <v>44</v>
      </c>
      <c r="B2903" s="60" t="s">
        <v>149</v>
      </c>
      <c r="C2903" s="60">
        <v>3</v>
      </c>
      <c r="D2903" s="60">
        <v>3</v>
      </c>
      <c r="E2903" s="60">
        <v>2</v>
      </c>
      <c r="F2903" s="60">
        <v>1</v>
      </c>
      <c r="G2903" s="60">
        <v>0</v>
      </c>
    </row>
    <row r="2904" spans="1:7" x14ac:dyDescent="0.25">
      <c r="A2904" s="60" t="s">
        <v>44</v>
      </c>
      <c r="B2904" s="60" t="s">
        <v>179</v>
      </c>
      <c r="C2904" s="60">
        <v>0</v>
      </c>
      <c r="D2904" s="60">
        <v>0</v>
      </c>
      <c r="E2904" s="60">
        <v>0</v>
      </c>
      <c r="F2904" s="60">
        <v>0</v>
      </c>
      <c r="G2904" s="60">
        <v>0</v>
      </c>
    </row>
    <row r="2905" spans="1:7" x14ac:dyDescent="0.25">
      <c r="A2905" s="60" t="s">
        <v>44</v>
      </c>
      <c r="B2905" s="60" t="s">
        <v>14</v>
      </c>
      <c r="C2905" s="60">
        <v>1</v>
      </c>
      <c r="D2905" s="60">
        <v>1</v>
      </c>
      <c r="E2905" s="60">
        <v>1</v>
      </c>
      <c r="F2905" s="60">
        <v>0</v>
      </c>
      <c r="G2905" s="60">
        <v>0</v>
      </c>
    </row>
    <row r="2906" spans="1:7" x14ac:dyDescent="0.25">
      <c r="A2906" s="60" t="s">
        <v>167</v>
      </c>
      <c r="B2906" s="60" t="s">
        <v>179</v>
      </c>
      <c r="C2906" s="60">
        <v>1</v>
      </c>
      <c r="D2906" s="60">
        <v>1</v>
      </c>
      <c r="E2906" s="60">
        <v>0</v>
      </c>
      <c r="F2906" s="60">
        <v>1</v>
      </c>
      <c r="G2906" s="60">
        <v>0</v>
      </c>
    </row>
    <row r="2907" spans="1:7" x14ac:dyDescent="0.25">
      <c r="A2907" s="60" t="s">
        <v>167</v>
      </c>
      <c r="B2907" s="60" t="s">
        <v>147</v>
      </c>
      <c r="C2907" s="60">
        <v>1</v>
      </c>
      <c r="D2907" s="60">
        <v>1</v>
      </c>
      <c r="E2907" s="60">
        <v>1</v>
      </c>
      <c r="F2907" s="60">
        <v>0</v>
      </c>
      <c r="G2907" s="60">
        <v>0</v>
      </c>
    </row>
    <row r="2908" spans="1:7" x14ac:dyDescent="0.25">
      <c r="A2908" s="60" t="s">
        <v>122</v>
      </c>
      <c r="B2908" s="60" t="s">
        <v>149</v>
      </c>
      <c r="C2908" s="60">
        <v>1</v>
      </c>
      <c r="D2908" s="60">
        <v>1</v>
      </c>
      <c r="E2908" s="60">
        <v>1</v>
      </c>
      <c r="F2908" s="60">
        <v>0</v>
      </c>
      <c r="G2908" s="60">
        <v>0</v>
      </c>
    </row>
    <row r="2909" spans="1:7" x14ac:dyDescent="0.25">
      <c r="A2909" s="60" t="s">
        <v>141</v>
      </c>
      <c r="B2909" s="60" t="s">
        <v>147</v>
      </c>
      <c r="C2909" s="60">
        <v>1</v>
      </c>
      <c r="D2909" s="60">
        <v>0</v>
      </c>
      <c r="E2909" s="60">
        <v>0</v>
      </c>
      <c r="F2909" s="60">
        <v>0</v>
      </c>
      <c r="G2909" s="60">
        <v>0</v>
      </c>
    </row>
    <row r="2910" spans="1:7" x14ac:dyDescent="0.25">
      <c r="A2910" s="60" t="s">
        <v>45</v>
      </c>
      <c r="B2910" s="60" t="s">
        <v>14</v>
      </c>
      <c r="C2910" s="60">
        <v>2</v>
      </c>
      <c r="D2910" s="60">
        <v>2</v>
      </c>
      <c r="E2910" s="60">
        <v>2</v>
      </c>
      <c r="F2910" s="60">
        <v>0</v>
      </c>
      <c r="G2910" s="60">
        <v>0</v>
      </c>
    </row>
    <row r="2911" spans="1:7" x14ac:dyDescent="0.25">
      <c r="A2911" s="60" t="s">
        <v>45</v>
      </c>
      <c r="B2911" s="60" t="s">
        <v>149</v>
      </c>
      <c r="C2911" s="60">
        <v>3</v>
      </c>
      <c r="D2911" s="60">
        <v>3</v>
      </c>
      <c r="E2911" s="60">
        <v>2</v>
      </c>
      <c r="F2911" s="60">
        <v>1</v>
      </c>
      <c r="G2911" s="60">
        <v>0</v>
      </c>
    </row>
    <row r="2912" spans="1:7" x14ac:dyDescent="0.25">
      <c r="A2912" s="60" t="s">
        <v>123</v>
      </c>
      <c r="B2912" s="60" t="s">
        <v>14</v>
      </c>
      <c r="C2912" s="60">
        <v>1</v>
      </c>
      <c r="D2912" s="60">
        <v>1</v>
      </c>
      <c r="E2912" s="60">
        <v>1</v>
      </c>
      <c r="F2912" s="60">
        <v>0</v>
      </c>
      <c r="G2912" s="60">
        <v>0</v>
      </c>
    </row>
    <row r="2913" spans="1:7" x14ac:dyDescent="0.25">
      <c r="A2913" s="60" t="s">
        <v>124</v>
      </c>
      <c r="B2913" s="60" t="s">
        <v>146</v>
      </c>
      <c r="C2913" s="60">
        <v>1</v>
      </c>
      <c r="D2913" s="60">
        <v>1</v>
      </c>
      <c r="E2913" s="60">
        <v>1</v>
      </c>
      <c r="F2913" s="60">
        <v>0</v>
      </c>
      <c r="G2913" s="60">
        <v>0</v>
      </c>
    </row>
    <row r="2914" spans="1:7" x14ac:dyDescent="0.25">
      <c r="A2914" s="60" t="s">
        <v>124</v>
      </c>
      <c r="B2914" s="60" t="s">
        <v>14</v>
      </c>
      <c r="C2914" s="60">
        <v>4</v>
      </c>
      <c r="D2914" s="60">
        <v>3</v>
      </c>
      <c r="E2914" s="60">
        <v>2</v>
      </c>
      <c r="F2914" s="60">
        <v>1</v>
      </c>
      <c r="G2914" s="60">
        <v>0</v>
      </c>
    </row>
    <row r="2915" spans="1:7" x14ac:dyDescent="0.25">
      <c r="A2915" s="60" t="s">
        <v>125</v>
      </c>
      <c r="B2915" s="60" t="s">
        <v>146</v>
      </c>
      <c r="C2915" s="60">
        <v>2</v>
      </c>
      <c r="D2915" s="60">
        <v>2</v>
      </c>
      <c r="E2915" s="60">
        <v>2</v>
      </c>
      <c r="F2915" s="60">
        <v>0</v>
      </c>
      <c r="G2915" s="60">
        <v>0</v>
      </c>
    </row>
    <row r="2916" spans="1:7" x14ac:dyDescent="0.25">
      <c r="A2916" s="60" t="s">
        <v>126</v>
      </c>
      <c r="B2916" s="60" t="s">
        <v>146</v>
      </c>
      <c r="C2916" s="60">
        <v>9</v>
      </c>
      <c r="D2916" s="60">
        <v>6</v>
      </c>
      <c r="E2916" s="60">
        <v>5</v>
      </c>
      <c r="F2916" s="60">
        <v>1</v>
      </c>
      <c r="G2916" s="60">
        <v>0</v>
      </c>
    </row>
    <row r="2917" spans="1:7" x14ac:dyDescent="0.25">
      <c r="A2917" s="60" t="s">
        <v>126</v>
      </c>
      <c r="B2917" s="60" t="s">
        <v>14</v>
      </c>
      <c r="C2917" s="60">
        <v>1</v>
      </c>
      <c r="D2917" s="60">
        <v>1</v>
      </c>
      <c r="E2917" s="60">
        <v>1</v>
      </c>
      <c r="F2917" s="60">
        <v>0</v>
      </c>
      <c r="G2917" s="60">
        <v>0</v>
      </c>
    </row>
    <row r="2918" spans="1:7" x14ac:dyDescent="0.25">
      <c r="A2918" s="60" t="s">
        <v>126</v>
      </c>
      <c r="B2918" s="60" t="s">
        <v>147</v>
      </c>
      <c r="C2918" s="60">
        <v>7</v>
      </c>
      <c r="D2918" s="60">
        <v>3</v>
      </c>
      <c r="E2918" s="60">
        <v>3</v>
      </c>
      <c r="F2918" s="60">
        <v>0</v>
      </c>
      <c r="G2918" s="60">
        <v>0</v>
      </c>
    </row>
    <row r="2919" spans="1:7" x14ac:dyDescent="0.25">
      <c r="A2919" s="60" t="s">
        <v>126</v>
      </c>
      <c r="B2919" s="60" t="s">
        <v>149</v>
      </c>
      <c r="C2919" s="60">
        <v>1</v>
      </c>
      <c r="D2919" s="60">
        <v>1</v>
      </c>
      <c r="E2919" s="60">
        <v>1</v>
      </c>
      <c r="F2919" s="60">
        <v>0</v>
      </c>
      <c r="G2919" s="60">
        <v>0</v>
      </c>
    </row>
    <row r="2920" spans="1:7" x14ac:dyDescent="0.25">
      <c r="A2920" s="60" t="s">
        <v>144</v>
      </c>
      <c r="B2920" s="60" t="s">
        <v>14</v>
      </c>
      <c r="C2920" s="60">
        <v>1</v>
      </c>
      <c r="D2920" s="60">
        <v>1</v>
      </c>
      <c r="E2920" s="60">
        <v>1</v>
      </c>
      <c r="F2920" s="60">
        <v>0</v>
      </c>
      <c r="G2920" s="60">
        <v>0</v>
      </c>
    </row>
    <row r="2921" spans="1:7" x14ac:dyDescent="0.25">
      <c r="A2921" s="61" t="s">
        <v>120</v>
      </c>
      <c r="B2921" s="61" t="s">
        <v>14</v>
      </c>
      <c r="C2921" s="61">
        <v>5</v>
      </c>
      <c r="D2921" s="61">
        <v>5</v>
      </c>
      <c r="E2921" s="61">
        <v>3</v>
      </c>
      <c r="F2921" s="61">
        <v>2</v>
      </c>
      <c r="G2921" s="61">
        <v>0</v>
      </c>
    </row>
    <row r="2922" spans="1:7" x14ac:dyDescent="0.25">
      <c r="A2922" s="61" t="s">
        <v>120</v>
      </c>
      <c r="B2922" s="61" t="s">
        <v>149</v>
      </c>
      <c r="C2922" s="61">
        <v>4</v>
      </c>
      <c r="D2922" s="61">
        <v>4</v>
      </c>
      <c r="E2922" s="61">
        <v>3</v>
      </c>
      <c r="F2922" s="61">
        <v>1</v>
      </c>
      <c r="G2922" s="61">
        <v>0</v>
      </c>
    </row>
    <row r="2923" spans="1:7" x14ac:dyDescent="0.25">
      <c r="A2923" s="61" t="s">
        <v>120</v>
      </c>
      <c r="B2923" s="61" t="s">
        <v>147</v>
      </c>
      <c r="C2923" s="61">
        <v>18</v>
      </c>
      <c r="D2923" s="61">
        <v>17</v>
      </c>
      <c r="E2923" s="61">
        <v>12</v>
      </c>
      <c r="F2923" s="61">
        <v>5</v>
      </c>
      <c r="G2923" s="61">
        <v>0</v>
      </c>
    </row>
    <row r="2924" spans="1:7" x14ac:dyDescent="0.25">
      <c r="A2924" s="61" t="s">
        <v>120</v>
      </c>
      <c r="B2924" s="61" t="s">
        <v>146</v>
      </c>
      <c r="C2924" s="61">
        <v>6</v>
      </c>
      <c r="D2924" s="61">
        <v>6</v>
      </c>
      <c r="E2924" s="61">
        <v>5</v>
      </c>
      <c r="F2924" s="61">
        <v>1</v>
      </c>
      <c r="G2924" s="61">
        <v>0</v>
      </c>
    </row>
    <row r="2925" spans="1:7" x14ac:dyDescent="0.25">
      <c r="A2925" s="61" t="s">
        <v>121</v>
      </c>
      <c r="B2925" s="61" t="s">
        <v>147</v>
      </c>
      <c r="C2925" s="61">
        <v>1</v>
      </c>
      <c r="D2925" s="61">
        <v>1</v>
      </c>
      <c r="E2925" s="61">
        <v>1</v>
      </c>
      <c r="F2925" s="61">
        <v>0</v>
      </c>
      <c r="G2925" s="61">
        <v>0</v>
      </c>
    </row>
    <row r="2926" spans="1:7" x14ac:dyDescent="0.25">
      <c r="A2926" s="61" t="s">
        <v>121</v>
      </c>
      <c r="B2926" s="61" t="s">
        <v>14</v>
      </c>
      <c r="C2926" s="61">
        <v>1</v>
      </c>
      <c r="D2926" s="61">
        <v>1</v>
      </c>
      <c r="E2926" s="61">
        <v>1</v>
      </c>
      <c r="F2926" s="61">
        <v>0</v>
      </c>
      <c r="G2926" s="61">
        <v>0</v>
      </c>
    </row>
    <row r="2927" spans="1:7" x14ac:dyDescent="0.25">
      <c r="A2927" s="61" t="s">
        <v>121</v>
      </c>
      <c r="B2927" s="61" t="s">
        <v>149</v>
      </c>
      <c r="C2927" s="61">
        <v>2</v>
      </c>
      <c r="D2927" s="61">
        <v>2</v>
      </c>
      <c r="E2927" s="61">
        <v>1</v>
      </c>
      <c r="F2927" s="61">
        <v>1</v>
      </c>
      <c r="G2927" s="61">
        <v>0</v>
      </c>
    </row>
    <row r="2928" spans="1:7" x14ac:dyDescent="0.25">
      <c r="A2928" s="61" t="s">
        <v>121</v>
      </c>
      <c r="B2928" s="61" t="s">
        <v>146</v>
      </c>
      <c r="C2928" s="61">
        <v>2</v>
      </c>
      <c r="D2928" s="61">
        <v>2</v>
      </c>
      <c r="E2928" s="61">
        <v>2</v>
      </c>
      <c r="F2928" s="61">
        <v>0</v>
      </c>
      <c r="G2928" s="61">
        <v>0</v>
      </c>
    </row>
    <row r="2929" spans="1:7" x14ac:dyDescent="0.25">
      <c r="A2929" s="61" t="s">
        <v>43</v>
      </c>
      <c r="B2929" s="61" t="s">
        <v>147</v>
      </c>
      <c r="C2929" s="61">
        <v>19</v>
      </c>
      <c r="D2929" s="61">
        <v>18</v>
      </c>
      <c r="E2929" s="61">
        <v>16</v>
      </c>
      <c r="F2929" s="61">
        <v>2</v>
      </c>
      <c r="G2929" s="61">
        <v>0</v>
      </c>
    </row>
    <row r="2930" spans="1:7" x14ac:dyDescent="0.25">
      <c r="A2930" s="61" t="s">
        <v>43</v>
      </c>
      <c r="B2930" s="61" t="s">
        <v>14</v>
      </c>
      <c r="C2930" s="61">
        <v>21</v>
      </c>
      <c r="D2930" s="61">
        <v>20</v>
      </c>
      <c r="E2930" s="61">
        <v>14</v>
      </c>
      <c r="F2930" s="61">
        <v>6</v>
      </c>
      <c r="G2930" s="61">
        <v>0</v>
      </c>
    </row>
    <row r="2931" spans="1:7" x14ac:dyDescent="0.25">
      <c r="A2931" s="61" t="s">
        <v>43</v>
      </c>
      <c r="B2931" s="61" t="s">
        <v>149</v>
      </c>
      <c r="C2931" s="61">
        <v>18</v>
      </c>
      <c r="D2931" s="61">
        <v>18</v>
      </c>
      <c r="E2931" s="61">
        <v>15</v>
      </c>
      <c r="F2931" s="61">
        <v>3</v>
      </c>
      <c r="G2931" s="61">
        <v>0</v>
      </c>
    </row>
    <row r="2932" spans="1:7" x14ac:dyDescent="0.25">
      <c r="A2932" s="61" t="s">
        <v>43</v>
      </c>
      <c r="B2932" s="61" t="s">
        <v>146</v>
      </c>
      <c r="C2932" s="61">
        <v>29</v>
      </c>
      <c r="D2932" s="61">
        <v>28</v>
      </c>
      <c r="E2932" s="61">
        <v>24</v>
      </c>
      <c r="F2932" s="61">
        <v>4</v>
      </c>
      <c r="G2932" s="61">
        <v>0</v>
      </c>
    </row>
    <row r="2933" spans="1:7" x14ac:dyDescent="0.25">
      <c r="A2933" s="61" t="s">
        <v>44</v>
      </c>
      <c r="B2933" s="61" t="s">
        <v>14</v>
      </c>
      <c r="C2933" s="61">
        <v>5</v>
      </c>
      <c r="D2933" s="61">
        <v>5</v>
      </c>
      <c r="E2933" s="61">
        <v>5</v>
      </c>
      <c r="F2933" s="61">
        <v>0</v>
      </c>
      <c r="G2933" s="61">
        <v>0</v>
      </c>
    </row>
    <row r="2934" spans="1:7" x14ac:dyDescent="0.25">
      <c r="A2934" s="61" t="s">
        <v>44</v>
      </c>
      <c r="B2934" s="61" t="s">
        <v>147</v>
      </c>
      <c r="C2934" s="61">
        <v>5</v>
      </c>
      <c r="D2934" s="61">
        <v>5</v>
      </c>
      <c r="E2934" s="61">
        <v>4</v>
      </c>
      <c r="F2934" s="61">
        <v>1</v>
      </c>
      <c r="G2934" s="61">
        <v>0</v>
      </c>
    </row>
    <row r="2935" spans="1:7" x14ac:dyDescent="0.25">
      <c r="A2935" s="61" t="s">
        <v>44</v>
      </c>
      <c r="B2935" s="61" t="s">
        <v>149</v>
      </c>
      <c r="C2935" s="61">
        <v>6</v>
      </c>
      <c r="D2935" s="61">
        <v>6</v>
      </c>
      <c r="E2935" s="61">
        <v>4</v>
      </c>
      <c r="F2935" s="61">
        <v>2</v>
      </c>
      <c r="G2935" s="61">
        <v>0</v>
      </c>
    </row>
    <row r="2936" spans="1:7" x14ac:dyDescent="0.25">
      <c r="A2936" s="61" t="s">
        <v>44</v>
      </c>
      <c r="B2936" s="61" t="s">
        <v>146</v>
      </c>
      <c r="C2936" s="61">
        <v>8</v>
      </c>
      <c r="D2936" s="61">
        <v>8</v>
      </c>
      <c r="E2936" s="61">
        <v>7</v>
      </c>
      <c r="F2936" s="61">
        <v>1</v>
      </c>
      <c r="G2936" s="61">
        <v>0</v>
      </c>
    </row>
    <row r="2937" spans="1:7" x14ac:dyDescent="0.25">
      <c r="A2937" s="61" t="s">
        <v>167</v>
      </c>
      <c r="B2937" s="61" t="s">
        <v>14</v>
      </c>
      <c r="C2937" s="61">
        <v>11</v>
      </c>
      <c r="D2937" s="61">
        <v>11</v>
      </c>
      <c r="E2937" s="61">
        <v>11</v>
      </c>
      <c r="F2937" s="61">
        <v>0</v>
      </c>
      <c r="G2937" s="61">
        <v>0</v>
      </c>
    </row>
    <row r="2938" spans="1:7" x14ac:dyDescent="0.25">
      <c r="A2938" s="61" t="s">
        <v>167</v>
      </c>
      <c r="B2938" s="61" t="s">
        <v>147</v>
      </c>
      <c r="C2938" s="61">
        <v>19</v>
      </c>
      <c r="D2938" s="61">
        <v>19</v>
      </c>
      <c r="E2938" s="61">
        <v>14</v>
      </c>
      <c r="F2938" s="61">
        <v>5</v>
      </c>
      <c r="G2938" s="61">
        <v>0</v>
      </c>
    </row>
    <row r="2939" spans="1:7" x14ac:dyDescent="0.25">
      <c r="A2939" s="61" t="s">
        <v>167</v>
      </c>
      <c r="B2939" s="61" t="s">
        <v>146</v>
      </c>
      <c r="C2939" s="61">
        <v>10</v>
      </c>
      <c r="D2939" s="61">
        <v>10</v>
      </c>
      <c r="E2939" s="61">
        <v>9</v>
      </c>
      <c r="F2939" s="61">
        <v>1</v>
      </c>
      <c r="G2939" s="61">
        <v>0</v>
      </c>
    </row>
    <row r="2940" spans="1:7" x14ac:dyDescent="0.25">
      <c r="A2940" s="61" t="s">
        <v>167</v>
      </c>
      <c r="B2940" s="61" t="s">
        <v>149</v>
      </c>
      <c r="C2940" s="61">
        <v>11</v>
      </c>
      <c r="D2940" s="61">
        <v>11</v>
      </c>
      <c r="E2940" s="61">
        <v>11</v>
      </c>
      <c r="F2940" s="61">
        <v>0</v>
      </c>
      <c r="G2940" s="61">
        <v>0</v>
      </c>
    </row>
    <row r="2941" spans="1:7" x14ac:dyDescent="0.25">
      <c r="A2941" s="61" t="s">
        <v>122</v>
      </c>
      <c r="B2941" s="61" t="s">
        <v>147</v>
      </c>
      <c r="C2941" s="61">
        <v>4</v>
      </c>
      <c r="D2941" s="61">
        <v>4</v>
      </c>
      <c r="E2941" s="61">
        <v>4</v>
      </c>
      <c r="F2941" s="61">
        <v>0</v>
      </c>
      <c r="G2941" s="61">
        <v>0</v>
      </c>
    </row>
    <row r="2942" spans="1:7" x14ac:dyDescent="0.25">
      <c r="A2942" s="61" t="s">
        <v>122</v>
      </c>
      <c r="B2942" s="61" t="s">
        <v>14</v>
      </c>
      <c r="C2942" s="61">
        <v>1</v>
      </c>
      <c r="D2942" s="61">
        <v>1</v>
      </c>
      <c r="E2942" s="61">
        <v>1</v>
      </c>
      <c r="F2942" s="61">
        <v>0</v>
      </c>
      <c r="G2942" s="61">
        <v>0</v>
      </c>
    </row>
    <row r="2943" spans="1:7" x14ac:dyDescent="0.25">
      <c r="A2943" s="61" t="s">
        <v>122</v>
      </c>
      <c r="B2943" s="61" t="s">
        <v>146</v>
      </c>
      <c r="C2943" s="61">
        <v>4</v>
      </c>
      <c r="D2943" s="61">
        <v>4</v>
      </c>
      <c r="E2943" s="61">
        <v>4</v>
      </c>
      <c r="F2943" s="61">
        <v>0</v>
      </c>
      <c r="G2943" s="61">
        <v>0</v>
      </c>
    </row>
    <row r="2944" spans="1:7" x14ac:dyDescent="0.25">
      <c r="A2944" s="61" t="s">
        <v>122</v>
      </c>
      <c r="B2944" s="61" t="s">
        <v>149</v>
      </c>
      <c r="C2944" s="61">
        <v>3</v>
      </c>
      <c r="D2944" s="61">
        <v>3</v>
      </c>
      <c r="E2944" s="61">
        <v>3</v>
      </c>
      <c r="F2944" s="61">
        <v>0</v>
      </c>
      <c r="G2944" s="61">
        <v>0</v>
      </c>
    </row>
    <row r="2945" spans="1:7" x14ac:dyDescent="0.25">
      <c r="A2945" s="61" t="s">
        <v>160</v>
      </c>
      <c r="B2945" s="61" t="s">
        <v>146</v>
      </c>
      <c r="C2945" s="61">
        <v>2</v>
      </c>
      <c r="D2945" s="61">
        <v>2</v>
      </c>
      <c r="E2945" s="61">
        <v>2</v>
      </c>
      <c r="F2945" s="61">
        <v>0</v>
      </c>
      <c r="G2945" s="61">
        <v>0</v>
      </c>
    </row>
    <row r="2946" spans="1:7" x14ac:dyDescent="0.25">
      <c r="A2946" s="61" t="s">
        <v>160</v>
      </c>
      <c r="B2946" s="61" t="s">
        <v>14</v>
      </c>
      <c r="C2946" s="61">
        <v>3</v>
      </c>
      <c r="D2946" s="61">
        <v>3</v>
      </c>
      <c r="E2946" s="61">
        <v>3</v>
      </c>
      <c r="F2946" s="61">
        <v>0</v>
      </c>
      <c r="G2946" s="61">
        <v>0</v>
      </c>
    </row>
    <row r="2947" spans="1:7" x14ac:dyDescent="0.25">
      <c r="A2947" s="61" t="s">
        <v>160</v>
      </c>
      <c r="B2947" s="61" t="s">
        <v>149</v>
      </c>
      <c r="C2947" s="61">
        <v>3</v>
      </c>
      <c r="D2947" s="61">
        <v>3</v>
      </c>
      <c r="E2947" s="61">
        <v>3</v>
      </c>
      <c r="F2947" s="61">
        <v>0</v>
      </c>
      <c r="G2947" s="61">
        <v>0</v>
      </c>
    </row>
    <row r="2948" spans="1:7" x14ac:dyDescent="0.25">
      <c r="A2948" s="61" t="s">
        <v>141</v>
      </c>
      <c r="B2948" s="61" t="s">
        <v>147</v>
      </c>
      <c r="C2948" s="61">
        <v>7</v>
      </c>
      <c r="D2948" s="61">
        <v>7</v>
      </c>
      <c r="E2948" s="61">
        <v>7</v>
      </c>
      <c r="F2948" s="61">
        <v>0</v>
      </c>
      <c r="G2948" s="61">
        <v>0</v>
      </c>
    </row>
    <row r="2949" spans="1:7" x14ac:dyDescent="0.25">
      <c r="A2949" s="61" t="s">
        <v>45</v>
      </c>
      <c r="B2949" s="61" t="s">
        <v>14</v>
      </c>
      <c r="C2949" s="61">
        <v>9</v>
      </c>
      <c r="D2949" s="61">
        <v>9</v>
      </c>
      <c r="E2949" s="61">
        <v>8</v>
      </c>
      <c r="F2949" s="61">
        <v>1</v>
      </c>
      <c r="G2949" s="61">
        <v>0</v>
      </c>
    </row>
    <row r="2950" spans="1:7" x14ac:dyDescent="0.25">
      <c r="A2950" s="61" t="s">
        <v>45</v>
      </c>
      <c r="B2950" s="61" t="s">
        <v>147</v>
      </c>
      <c r="C2950" s="61">
        <v>9</v>
      </c>
      <c r="D2950" s="61">
        <v>7</v>
      </c>
      <c r="E2950" s="61">
        <v>6</v>
      </c>
      <c r="F2950" s="61">
        <v>1</v>
      </c>
      <c r="G2950" s="61">
        <v>0</v>
      </c>
    </row>
    <row r="2951" spans="1:7" x14ac:dyDescent="0.25">
      <c r="A2951" s="61" t="s">
        <v>45</v>
      </c>
      <c r="B2951" s="61" t="s">
        <v>149</v>
      </c>
      <c r="C2951" s="61">
        <v>14</v>
      </c>
      <c r="D2951" s="61">
        <v>13</v>
      </c>
      <c r="E2951" s="61">
        <v>13</v>
      </c>
      <c r="F2951" s="61">
        <v>0</v>
      </c>
      <c r="G2951" s="61">
        <v>0</v>
      </c>
    </row>
    <row r="2952" spans="1:7" x14ac:dyDescent="0.25">
      <c r="A2952" s="61" t="s">
        <v>45</v>
      </c>
      <c r="B2952" s="61" t="s">
        <v>146</v>
      </c>
      <c r="C2952" s="61">
        <v>11</v>
      </c>
      <c r="D2952" s="61">
        <v>11</v>
      </c>
      <c r="E2952" s="61">
        <v>11</v>
      </c>
      <c r="F2952" s="61">
        <v>0</v>
      </c>
      <c r="G2952" s="61">
        <v>0</v>
      </c>
    </row>
    <row r="2953" spans="1:7" x14ac:dyDescent="0.25">
      <c r="A2953" s="61" t="s">
        <v>123</v>
      </c>
      <c r="B2953" s="61" t="s">
        <v>146</v>
      </c>
      <c r="C2953" s="61">
        <v>1</v>
      </c>
      <c r="D2953" s="61">
        <v>1</v>
      </c>
      <c r="E2953" s="61">
        <v>1</v>
      </c>
      <c r="F2953" s="61">
        <v>0</v>
      </c>
      <c r="G2953" s="61">
        <v>0</v>
      </c>
    </row>
    <row r="2954" spans="1:7" x14ac:dyDescent="0.25">
      <c r="A2954" s="61" t="s">
        <v>123</v>
      </c>
      <c r="B2954" s="61" t="s">
        <v>14</v>
      </c>
      <c r="C2954" s="61">
        <v>2</v>
      </c>
      <c r="D2954" s="61">
        <v>2</v>
      </c>
      <c r="E2954" s="61">
        <v>1</v>
      </c>
      <c r="F2954" s="61">
        <v>1</v>
      </c>
      <c r="G2954" s="61">
        <v>0</v>
      </c>
    </row>
    <row r="2955" spans="1:7" x14ac:dyDescent="0.25">
      <c r="A2955" s="61" t="s">
        <v>123</v>
      </c>
      <c r="B2955" s="61" t="s">
        <v>147</v>
      </c>
      <c r="C2955" s="61">
        <v>2</v>
      </c>
      <c r="D2955" s="61">
        <v>2</v>
      </c>
      <c r="E2955" s="61">
        <v>2</v>
      </c>
      <c r="F2955" s="61">
        <v>0</v>
      </c>
      <c r="G2955" s="61">
        <v>0</v>
      </c>
    </row>
    <row r="2956" spans="1:7" x14ac:dyDescent="0.25">
      <c r="A2956" s="61" t="s">
        <v>142</v>
      </c>
      <c r="B2956" s="61" t="s">
        <v>146</v>
      </c>
      <c r="C2956" s="61">
        <v>2</v>
      </c>
      <c r="D2956" s="61">
        <v>2</v>
      </c>
      <c r="E2956" s="61">
        <v>2</v>
      </c>
      <c r="F2956" s="61">
        <v>0</v>
      </c>
      <c r="G2956" s="61">
        <v>0</v>
      </c>
    </row>
    <row r="2957" spans="1:7" x14ac:dyDescent="0.25">
      <c r="A2957" s="61" t="s">
        <v>142</v>
      </c>
      <c r="B2957" s="61" t="s">
        <v>147</v>
      </c>
      <c r="C2957" s="61">
        <v>1</v>
      </c>
      <c r="D2957" s="61">
        <v>1</v>
      </c>
      <c r="E2957" s="61">
        <v>1</v>
      </c>
      <c r="F2957" s="61">
        <v>0</v>
      </c>
      <c r="G2957" s="61">
        <v>0</v>
      </c>
    </row>
    <row r="2958" spans="1:7" x14ac:dyDescent="0.25">
      <c r="A2958" s="61" t="s">
        <v>142</v>
      </c>
      <c r="B2958" s="61" t="s">
        <v>149</v>
      </c>
      <c r="C2958" s="61">
        <v>3</v>
      </c>
      <c r="D2958" s="61">
        <v>3</v>
      </c>
      <c r="E2958" s="61">
        <v>3</v>
      </c>
      <c r="F2958" s="61">
        <v>0</v>
      </c>
      <c r="G2958" s="61">
        <v>0</v>
      </c>
    </row>
    <row r="2959" spans="1:7" x14ac:dyDescent="0.25">
      <c r="A2959" s="61" t="s">
        <v>124</v>
      </c>
      <c r="B2959" s="61" t="s">
        <v>146</v>
      </c>
      <c r="C2959" s="61">
        <v>6</v>
      </c>
      <c r="D2959" s="61">
        <v>6</v>
      </c>
      <c r="E2959" s="61">
        <v>3</v>
      </c>
      <c r="F2959" s="61">
        <v>3</v>
      </c>
      <c r="G2959" s="61">
        <v>0</v>
      </c>
    </row>
    <row r="2960" spans="1:7" x14ac:dyDescent="0.25">
      <c r="A2960" s="61" t="s">
        <v>124</v>
      </c>
      <c r="B2960" s="61" t="s">
        <v>14</v>
      </c>
      <c r="C2960" s="61">
        <v>3</v>
      </c>
      <c r="D2960" s="61">
        <v>3</v>
      </c>
      <c r="E2960" s="61">
        <v>3</v>
      </c>
      <c r="F2960" s="61">
        <v>0</v>
      </c>
      <c r="G2960" s="61">
        <v>0</v>
      </c>
    </row>
    <row r="2961" spans="1:7" x14ac:dyDescent="0.25">
      <c r="A2961" s="61" t="s">
        <v>124</v>
      </c>
      <c r="B2961" s="61" t="s">
        <v>147</v>
      </c>
      <c r="C2961" s="61">
        <v>8</v>
      </c>
      <c r="D2961" s="61">
        <v>8</v>
      </c>
      <c r="E2961" s="61">
        <v>7</v>
      </c>
      <c r="F2961" s="61">
        <v>1</v>
      </c>
      <c r="G2961" s="61">
        <v>0</v>
      </c>
    </row>
    <row r="2962" spans="1:7" x14ac:dyDescent="0.25">
      <c r="A2962" s="61" t="s">
        <v>124</v>
      </c>
      <c r="B2962" s="61" t="s">
        <v>149</v>
      </c>
      <c r="C2962" s="61">
        <v>13</v>
      </c>
      <c r="D2962" s="61">
        <v>13</v>
      </c>
      <c r="E2962" s="61">
        <v>9</v>
      </c>
      <c r="F2962" s="61">
        <v>4</v>
      </c>
      <c r="G2962" s="61">
        <v>0</v>
      </c>
    </row>
    <row r="2963" spans="1:7" x14ac:dyDescent="0.25">
      <c r="A2963" s="61" t="s">
        <v>125</v>
      </c>
      <c r="B2963" s="61" t="s">
        <v>146</v>
      </c>
      <c r="C2963" s="61">
        <v>7</v>
      </c>
      <c r="D2963" s="61">
        <v>7</v>
      </c>
      <c r="E2963" s="61">
        <v>7</v>
      </c>
      <c r="F2963" s="61">
        <v>0</v>
      </c>
      <c r="G2963" s="61">
        <v>0</v>
      </c>
    </row>
    <row r="2964" spans="1:7" x14ac:dyDescent="0.25">
      <c r="A2964" s="61" t="s">
        <v>125</v>
      </c>
      <c r="B2964" s="61" t="s">
        <v>14</v>
      </c>
      <c r="C2964" s="61">
        <v>2</v>
      </c>
      <c r="D2964" s="61">
        <v>2</v>
      </c>
      <c r="E2964" s="61">
        <v>2</v>
      </c>
      <c r="F2964" s="61">
        <v>0</v>
      </c>
      <c r="G2964" s="61">
        <v>0</v>
      </c>
    </row>
    <row r="2965" spans="1:7" x14ac:dyDescent="0.25">
      <c r="A2965" s="61" t="s">
        <v>125</v>
      </c>
      <c r="B2965" s="61" t="s">
        <v>147</v>
      </c>
      <c r="C2965" s="61">
        <v>17</v>
      </c>
      <c r="D2965" s="61">
        <v>16</v>
      </c>
      <c r="E2965" s="61">
        <v>14</v>
      </c>
      <c r="F2965" s="61">
        <v>2</v>
      </c>
      <c r="G2965" s="61">
        <v>0</v>
      </c>
    </row>
    <row r="2966" spans="1:7" x14ac:dyDescent="0.25">
      <c r="A2966" s="61" t="s">
        <v>125</v>
      </c>
      <c r="B2966" s="61" t="s">
        <v>149</v>
      </c>
      <c r="C2966" s="61">
        <v>2</v>
      </c>
      <c r="D2966" s="61">
        <v>2</v>
      </c>
      <c r="E2966" s="61">
        <v>2</v>
      </c>
      <c r="F2966" s="61">
        <v>0</v>
      </c>
      <c r="G2966" s="61">
        <v>0</v>
      </c>
    </row>
    <row r="2967" spans="1:7" x14ac:dyDescent="0.25">
      <c r="A2967" s="61" t="s">
        <v>189</v>
      </c>
      <c r="B2967" s="61" t="s">
        <v>149</v>
      </c>
      <c r="C2967" s="61">
        <v>1</v>
      </c>
      <c r="D2967" s="61">
        <v>1</v>
      </c>
      <c r="E2967" s="61">
        <v>1</v>
      </c>
      <c r="F2967" s="61">
        <v>0</v>
      </c>
      <c r="G2967" s="61">
        <v>0</v>
      </c>
    </row>
    <row r="2968" spans="1:7" x14ac:dyDescent="0.25">
      <c r="A2968" s="61" t="s">
        <v>189</v>
      </c>
      <c r="B2968" s="61" t="s">
        <v>147</v>
      </c>
      <c r="C2968" s="61">
        <v>2</v>
      </c>
      <c r="D2968" s="61">
        <v>2</v>
      </c>
      <c r="E2968" s="61">
        <v>1</v>
      </c>
      <c r="F2968" s="61">
        <v>1</v>
      </c>
      <c r="G2968" s="61">
        <v>0</v>
      </c>
    </row>
    <row r="2969" spans="1:7" x14ac:dyDescent="0.25">
      <c r="A2969" s="61" t="s">
        <v>126</v>
      </c>
      <c r="B2969" s="61" t="s">
        <v>14</v>
      </c>
      <c r="C2969" s="61">
        <v>10</v>
      </c>
      <c r="D2969" s="61">
        <v>10</v>
      </c>
      <c r="E2969" s="61">
        <v>8</v>
      </c>
      <c r="F2969" s="61">
        <v>2</v>
      </c>
      <c r="G2969" s="61">
        <v>0</v>
      </c>
    </row>
    <row r="2970" spans="1:7" x14ac:dyDescent="0.25">
      <c r="A2970" s="61" t="s">
        <v>126</v>
      </c>
      <c r="B2970" s="61" t="s">
        <v>149</v>
      </c>
      <c r="C2970" s="61">
        <v>7</v>
      </c>
      <c r="D2970" s="61">
        <v>7</v>
      </c>
      <c r="E2970" s="61">
        <v>6</v>
      </c>
      <c r="F2970" s="61">
        <v>1</v>
      </c>
      <c r="G2970" s="61">
        <v>0</v>
      </c>
    </row>
    <row r="2971" spans="1:7" x14ac:dyDescent="0.25">
      <c r="A2971" s="61" t="s">
        <v>126</v>
      </c>
      <c r="B2971" s="61" t="s">
        <v>147</v>
      </c>
      <c r="C2971" s="61">
        <v>35</v>
      </c>
      <c r="D2971" s="61">
        <v>30</v>
      </c>
      <c r="E2971" s="61">
        <v>29</v>
      </c>
      <c r="F2971" s="61">
        <v>1</v>
      </c>
      <c r="G2971" s="61">
        <v>2</v>
      </c>
    </row>
    <row r="2972" spans="1:7" x14ac:dyDescent="0.25">
      <c r="A2972" s="61" t="s">
        <v>126</v>
      </c>
      <c r="B2972" s="61" t="s">
        <v>146</v>
      </c>
      <c r="C2972" s="61">
        <v>26</v>
      </c>
      <c r="D2972" s="61">
        <v>24</v>
      </c>
      <c r="E2972" s="61">
        <v>19</v>
      </c>
      <c r="F2972" s="61">
        <v>5</v>
      </c>
      <c r="G2972" s="61">
        <v>0</v>
      </c>
    </row>
    <row r="2973" spans="1:7" x14ac:dyDescent="0.25">
      <c r="A2973" s="61" t="s">
        <v>144</v>
      </c>
      <c r="B2973" s="61" t="s">
        <v>14</v>
      </c>
      <c r="C2973" s="61">
        <v>1</v>
      </c>
      <c r="D2973" s="61">
        <v>1</v>
      </c>
      <c r="E2973" s="61">
        <v>0</v>
      </c>
      <c r="F2973" s="61">
        <v>1</v>
      </c>
      <c r="G2973" s="61">
        <v>0</v>
      </c>
    </row>
    <row r="2974" spans="1:7" x14ac:dyDescent="0.25">
      <c r="A2974" s="61" t="s">
        <v>144</v>
      </c>
      <c r="B2974" s="61" t="s">
        <v>149</v>
      </c>
      <c r="C2974" s="61">
        <v>5</v>
      </c>
      <c r="D2974" s="61">
        <v>5</v>
      </c>
      <c r="E2974" s="61">
        <v>5</v>
      </c>
      <c r="F2974" s="61">
        <v>0</v>
      </c>
      <c r="G2974" s="61">
        <v>0</v>
      </c>
    </row>
    <row r="2975" spans="1:7" x14ac:dyDescent="0.25">
      <c r="A2975" s="61" t="s">
        <v>144</v>
      </c>
      <c r="B2975" s="61" t="s">
        <v>147</v>
      </c>
      <c r="C2975" s="61">
        <v>2</v>
      </c>
      <c r="D2975" s="61">
        <v>2</v>
      </c>
      <c r="E2975" s="61">
        <v>1</v>
      </c>
      <c r="F2975" s="61">
        <v>1</v>
      </c>
      <c r="G2975" s="61">
        <v>0</v>
      </c>
    </row>
    <row r="2976" spans="1:7" x14ac:dyDescent="0.25">
      <c r="A2976" s="61" t="s">
        <v>127</v>
      </c>
      <c r="B2976" s="61" t="s">
        <v>14</v>
      </c>
      <c r="C2976" s="61">
        <v>7</v>
      </c>
      <c r="D2976" s="61">
        <v>7</v>
      </c>
      <c r="E2976" s="61">
        <v>6</v>
      </c>
      <c r="F2976" s="61">
        <v>1</v>
      </c>
      <c r="G2976" s="61">
        <v>0</v>
      </c>
    </row>
    <row r="2977" spans="1:7" x14ac:dyDescent="0.25">
      <c r="A2977" s="61" t="s">
        <v>127</v>
      </c>
      <c r="B2977" s="61" t="s">
        <v>146</v>
      </c>
      <c r="C2977" s="61">
        <v>7</v>
      </c>
      <c r="D2977" s="61">
        <v>7</v>
      </c>
      <c r="E2977" s="61">
        <v>7</v>
      </c>
      <c r="F2977" s="61">
        <v>0</v>
      </c>
      <c r="G2977" s="61">
        <v>0</v>
      </c>
    </row>
    <row r="2978" spans="1:7" x14ac:dyDescent="0.25">
      <c r="A2978" s="61" t="s">
        <v>127</v>
      </c>
      <c r="B2978" s="61" t="s">
        <v>147</v>
      </c>
      <c r="C2978" s="61">
        <v>11</v>
      </c>
      <c r="D2978" s="61">
        <v>11</v>
      </c>
      <c r="E2978" s="61">
        <v>9</v>
      </c>
      <c r="F2978" s="61">
        <v>2</v>
      </c>
      <c r="G2978" s="61">
        <v>0</v>
      </c>
    </row>
    <row r="2979" spans="1:7" x14ac:dyDescent="0.25">
      <c r="A2979" s="61" t="s">
        <v>127</v>
      </c>
      <c r="B2979" s="61" t="s">
        <v>149</v>
      </c>
      <c r="C2979" s="61">
        <v>2</v>
      </c>
      <c r="D2979" s="61">
        <v>2</v>
      </c>
      <c r="E2979" s="61">
        <v>2</v>
      </c>
      <c r="F2979" s="61">
        <v>0</v>
      </c>
      <c r="G2979" s="61">
        <v>0</v>
      </c>
    </row>
  </sheetData>
  <autoFilter ref="A2:G2226">
    <sortState ref="A3:G2249">
      <sortCondition ref="A3:A2249"/>
    </sortState>
  </autoFilter>
  <sortState ref="A3:G2259">
    <sortCondition ref="A3:A2259"/>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9"/>
  <sheetViews>
    <sheetView topLeftCell="A1619" zoomScale="85" zoomScaleNormal="85" workbookViewId="0">
      <selection activeCell="E1646" sqref="E1646"/>
    </sheetView>
  </sheetViews>
  <sheetFormatPr defaultRowHeight="15" x14ac:dyDescent="0.25"/>
  <cols>
    <col min="1" max="1" width="39.140625" customWidth="1"/>
    <col min="2" max="2" width="21.42578125" customWidth="1"/>
    <col min="3" max="3" width="19.5703125" bestFit="1" customWidth="1"/>
    <col min="4" max="4" width="18.42578125" bestFit="1" customWidth="1"/>
    <col min="5" max="5" width="27" bestFit="1" customWidth="1"/>
    <col min="6" max="6" width="28" bestFit="1" customWidth="1"/>
    <col min="7" max="7" width="24" bestFit="1" customWidth="1"/>
  </cols>
  <sheetData>
    <row r="1" spans="1:7" x14ac:dyDescent="0.25">
      <c r="A1" t="s">
        <v>16</v>
      </c>
      <c r="B1" t="s">
        <v>0</v>
      </c>
      <c r="C1" t="s">
        <v>17</v>
      </c>
      <c r="D1" t="s">
        <v>18</v>
      </c>
      <c r="E1" t="s">
        <v>19</v>
      </c>
      <c r="F1" t="s">
        <v>20</v>
      </c>
      <c r="G1" t="s">
        <v>150</v>
      </c>
    </row>
    <row r="2" spans="1:7" x14ac:dyDescent="0.25">
      <c r="A2" t="s">
        <v>193</v>
      </c>
      <c r="B2" t="s">
        <v>181</v>
      </c>
      <c r="C2">
        <v>10</v>
      </c>
      <c r="D2">
        <v>0</v>
      </c>
      <c r="E2">
        <v>0</v>
      </c>
      <c r="F2">
        <v>0</v>
      </c>
      <c r="G2">
        <v>0</v>
      </c>
    </row>
    <row r="3" spans="1:7" x14ac:dyDescent="0.25">
      <c r="A3" t="s">
        <v>193</v>
      </c>
      <c r="B3" t="s">
        <v>179</v>
      </c>
      <c r="C3">
        <v>5</v>
      </c>
      <c r="D3">
        <v>3</v>
      </c>
      <c r="E3">
        <v>2</v>
      </c>
      <c r="F3">
        <v>1</v>
      </c>
      <c r="G3">
        <v>0</v>
      </c>
    </row>
    <row r="4" spans="1:7" x14ac:dyDescent="0.25">
      <c r="A4" t="s">
        <v>193</v>
      </c>
      <c r="B4" t="s">
        <v>5</v>
      </c>
      <c r="C4">
        <v>32</v>
      </c>
      <c r="D4">
        <v>18</v>
      </c>
      <c r="E4">
        <v>8</v>
      </c>
      <c r="F4">
        <v>10</v>
      </c>
      <c r="G4">
        <v>0</v>
      </c>
    </row>
    <row r="5" spans="1:7" x14ac:dyDescent="0.25">
      <c r="A5" t="s">
        <v>193</v>
      </c>
      <c r="B5" t="s">
        <v>6</v>
      </c>
      <c r="C5">
        <v>22</v>
      </c>
      <c r="D5">
        <v>6</v>
      </c>
      <c r="E5">
        <v>1</v>
      </c>
      <c r="F5">
        <v>5</v>
      </c>
      <c r="G5">
        <v>0</v>
      </c>
    </row>
    <row r="6" spans="1:7" x14ac:dyDescent="0.25">
      <c r="A6" t="s">
        <v>193</v>
      </c>
      <c r="B6" t="s">
        <v>8</v>
      </c>
      <c r="C6">
        <v>13</v>
      </c>
      <c r="D6">
        <v>7</v>
      </c>
      <c r="E6">
        <v>4</v>
      </c>
      <c r="F6">
        <v>3</v>
      </c>
      <c r="G6">
        <v>0</v>
      </c>
    </row>
    <row r="7" spans="1:7" x14ac:dyDescent="0.25">
      <c r="A7" t="s">
        <v>193</v>
      </c>
      <c r="B7" t="s">
        <v>2</v>
      </c>
      <c r="C7">
        <v>30</v>
      </c>
      <c r="D7">
        <v>12</v>
      </c>
      <c r="E7">
        <v>3</v>
      </c>
      <c r="F7">
        <v>9</v>
      </c>
      <c r="G7">
        <v>0</v>
      </c>
    </row>
    <row r="8" spans="1:7" x14ac:dyDescent="0.25">
      <c r="A8" t="s">
        <v>193</v>
      </c>
      <c r="B8" t="s">
        <v>146</v>
      </c>
      <c r="C8">
        <v>23</v>
      </c>
      <c r="D8">
        <v>11</v>
      </c>
      <c r="E8">
        <v>6</v>
      </c>
      <c r="F8">
        <v>5</v>
      </c>
      <c r="G8">
        <v>0</v>
      </c>
    </row>
    <row r="9" spans="1:7" x14ac:dyDescent="0.25">
      <c r="A9" t="s">
        <v>193</v>
      </c>
      <c r="B9" t="s">
        <v>13</v>
      </c>
      <c r="C9">
        <v>39</v>
      </c>
      <c r="D9">
        <v>33</v>
      </c>
      <c r="E9">
        <v>25</v>
      </c>
      <c r="F9">
        <v>8</v>
      </c>
      <c r="G9">
        <v>0</v>
      </c>
    </row>
    <row r="10" spans="1:7" x14ac:dyDescent="0.25">
      <c r="A10" t="s">
        <v>193</v>
      </c>
      <c r="B10" t="s">
        <v>149</v>
      </c>
      <c r="C10">
        <v>12</v>
      </c>
      <c r="D10">
        <v>8</v>
      </c>
      <c r="E10">
        <v>4</v>
      </c>
      <c r="F10">
        <v>4</v>
      </c>
      <c r="G10">
        <v>0</v>
      </c>
    </row>
    <row r="11" spans="1:7" x14ac:dyDescent="0.25">
      <c r="A11" t="s">
        <v>193</v>
      </c>
      <c r="B11" t="s">
        <v>1</v>
      </c>
      <c r="C11">
        <v>16</v>
      </c>
      <c r="D11">
        <v>7</v>
      </c>
      <c r="E11">
        <v>3</v>
      </c>
      <c r="F11">
        <v>4</v>
      </c>
      <c r="G11">
        <v>0</v>
      </c>
    </row>
    <row r="12" spans="1:7" x14ac:dyDescent="0.25">
      <c r="A12" t="s">
        <v>193</v>
      </c>
      <c r="B12" t="s">
        <v>147</v>
      </c>
      <c r="C12">
        <v>87</v>
      </c>
      <c r="D12">
        <v>18</v>
      </c>
      <c r="E12">
        <v>4</v>
      </c>
      <c r="F12">
        <v>14</v>
      </c>
      <c r="G12">
        <v>0</v>
      </c>
    </row>
    <row r="13" spans="1:7" x14ac:dyDescent="0.25">
      <c r="A13" t="s">
        <v>193</v>
      </c>
      <c r="B13" t="s">
        <v>3</v>
      </c>
      <c r="C13">
        <v>171</v>
      </c>
      <c r="D13">
        <v>37</v>
      </c>
      <c r="E13">
        <v>8</v>
      </c>
      <c r="F13">
        <v>29</v>
      </c>
      <c r="G13">
        <v>0</v>
      </c>
    </row>
    <row r="14" spans="1:7" x14ac:dyDescent="0.25">
      <c r="A14" t="s">
        <v>193</v>
      </c>
      <c r="B14" t="s">
        <v>14</v>
      </c>
      <c r="C14">
        <v>15</v>
      </c>
      <c r="D14">
        <v>5</v>
      </c>
      <c r="E14">
        <v>1</v>
      </c>
      <c r="F14">
        <v>4</v>
      </c>
      <c r="G14">
        <v>0</v>
      </c>
    </row>
    <row r="15" spans="1:7" x14ac:dyDescent="0.25">
      <c r="A15" t="s">
        <v>193</v>
      </c>
      <c r="B15" t="s">
        <v>10</v>
      </c>
      <c r="C15">
        <v>35</v>
      </c>
      <c r="D15">
        <v>16</v>
      </c>
      <c r="E15">
        <v>5</v>
      </c>
      <c r="F15">
        <v>11</v>
      </c>
      <c r="G15">
        <v>0</v>
      </c>
    </row>
    <row r="16" spans="1:7" x14ac:dyDescent="0.25">
      <c r="A16" t="s">
        <v>193</v>
      </c>
      <c r="B16" t="s">
        <v>7</v>
      </c>
      <c r="C16">
        <v>9</v>
      </c>
      <c r="D16">
        <v>4</v>
      </c>
      <c r="E16">
        <v>1</v>
      </c>
      <c r="F16">
        <v>3</v>
      </c>
      <c r="G16">
        <v>0</v>
      </c>
    </row>
    <row r="17" spans="1:7" x14ac:dyDescent="0.25">
      <c r="A17" t="s">
        <v>193</v>
      </c>
      <c r="B17" t="s">
        <v>182</v>
      </c>
      <c r="C17">
        <v>75</v>
      </c>
      <c r="D17">
        <v>57</v>
      </c>
      <c r="E17">
        <v>55</v>
      </c>
      <c r="F17">
        <v>2</v>
      </c>
      <c r="G17">
        <v>0</v>
      </c>
    </row>
    <row r="18" spans="1:7" x14ac:dyDescent="0.25">
      <c r="A18" t="s">
        <v>193</v>
      </c>
      <c r="B18" t="s">
        <v>11</v>
      </c>
      <c r="C18">
        <v>28</v>
      </c>
      <c r="D18">
        <v>11</v>
      </c>
      <c r="E18">
        <v>1</v>
      </c>
      <c r="F18">
        <v>10</v>
      </c>
      <c r="G18">
        <v>0</v>
      </c>
    </row>
    <row r="19" spans="1:7" x14ac:dyDescent="0.25">
      <c r="A19" t="s">
        <v>193</v>
      </c>
      <c r="B19" t="s">
        <v>12</v>
      </c>
      <c r="C19">
        <v>22</v>
      </c>
      <c r="D19">
        <v>17</v>
      </c>
      <c r="E19">
        <v>15</v>
      </c>
      <c r="F19">
        <v>2</v>
      </c>
      <c r="G19">
        <v>0</v>
      </c>
    </row>
    <row r="20" spans="1:7" x14ac:dyDescent="0.25">
      <c r="A20" t="s">
        <v>193</v>
      </c>
      <c r="B20" t="s">
        <v>15</v>
      </c>
      <c r="C20">
        <v>6</v>
      </c>
      <c r="D20">
        <v>1</v>
      </c>
      <c r="E20">
        <v>1</v>
      </c>
      <c r="F20">
        <v>0</v>
      </c>
      <c r="G20">
        <v>0</v>
      </c>
    </row>
    <row r="21" spans="1:7" x14ac:dyDescent="0.25">
      <c r="A21" t="s">
        <v>162</v>
      </c>
      <c r="B21" t="s">
        <v>2</v>
      </c>
      <c r="C21">
        <v>7</v>
      </c>
      <c r="D21">
        <v>3</v>
      </c>
      <c r="E21">
        <v>1</v>
      </c>
      <c r="F21">
        <v>2</v>
      </c>
      <c r="G21">
        <v>0</v>
      </c>
    </row>
    <row r="22" spans="1:7" x14ac:dyDescent="0.25">
      <c r="A22" t="s">
        <v>162</v>
      </c>
      <c r="B22" t="s">
        <v>182</v>
      </c>
      <c r="C22">
        <v>15</v>
      </c>
      <c r="D22">
        <v>11</v>
      </c>
      <c r="E22">
        <v>11</v>
      </c>
      <c r="F22">
        <v>0</v>
      </c>
      <c r="G22">
        <v>0</v>
      </c>
    </row>
    <row r="23" spans="1:7" x14ac:dyDescent="0.25">
      <c r="A23" t="s">
        <v>162</v>
      </c>
      <c r="B23" t="s">
        <v>5</v>
      </c>
      <c r="C23">
        <v>8</v>
      </c>
      <c r="D23">
        <v>7</v>
      </c>
      <c r="E23">
        <v>3</v>
      </c>
      <c r="F23">
        <v>4</v>
      </c>
      <c r="G23">
        <v>0</v>
      </c>
    </row>
    <row r="24" spans="1:7" x14ac:dyDescent="0.25">
      <c r="A24" t="s">
        <v>162</v>
      </c>
      <c r="B24" t="s">
        <v>11</v>
      </c>
      <c r="C24">
        <v>7</v>
      </c>
      <c r="D24">
        <v>5</v>
      </c>
      <c r="E24">
        <v>3</v>
      </c>
      <c r="F24">
        <v>2</v>
      </c>
      <c r="G24">
        <v>0</v>
      </c>
    </row>
    <row r="25" spans="1:7" x14ac:dyDescent="0.25">
      <c r="A25" t="s">
        <v>162</v>
      </c>
      <c r="B25" t="s">
        <v>10</v>
      </c>
      <c r="C25">
        <v>2</v>
      </c>
      <c r="D25">
        <v>1</v>
      </c>
      <c r="E25">
        <v>1</v>
      </c>
      <c r="F25">
        <v>0</v>
      </c>
      <c r="G25">
        <v>0</v>
      </c>
    </row>
    <row r="26" spans="1:7" x14ac:dyDescent="0.25">
      <c r="A26" t="s">
        <v>162</v>
      </c>
      <c r="B26" t="s">
        <v>7</v>
      </c>
      <c r="C26">
        <v>4</v>
      </c>
      <c r="D26">
        <v>3</v>
      </c>
      <c r="E26">
        <v>3</v>
      </c>
      <c r="F26">
        <v>0</v>
      </c>
      <c r="G26">
        <v>0</v>
      </c>
    </row>
    <row r="27" spans="1:7" x14ac:dyDescent="0.25">
      <c r="A27" t="s">
        <v>162</v>
      </c>
      <c r="B27" t="s">
        <v>15</v>
      </c>
      <c r="C27">
        <v>9</v>
      </c>
      <c r="D27">
        <v>5</v>
      </c>
      <c r="E27">
        <v>5</v>
      </c>
      <c r="F27">
        <v>0</v>
      </c>
      <c r="G27">
        <v>0</v>
      </c>
    </row>
    <row r="28" spans="1:7" x14ac:dyDescent="0.25">
      <c r="A28" t="s">
        <v>162</v>
      </c>
      <c r="B28" t="s">
        <v>14</v>
      </c>
      <c r="C28">
        <v>3</v>
      </c>
      <c r="D28">
        <v>3</v>
      </c>
      <c r="E28">
        <v>3</v>
      </c>
      <c r="F28">
        <v>0</v>
      </c>
      <c r="G28">
        <v>0</v>
      </c>
    </row>
    <row r="29" spans="1:7" x14ac:dyDescent="0.25">
      <c r="A29" t="s">
        <v>162</v>
      </c>
      <c r="B29" t="s">
        <v>147</v>
      </c>
      <c r="C29">
        <v>5</v>
      </c>
      <c r="D29">
        <v>2</v>
      </c>
      <c r="E29">
        <v>2</v>
      </c>
      <c r="F29">
        <v>0</v>
      </c>
      <c r="G29">
        <v>0</v>
      </c>
    </row>
    <row r="30" spans="1:7" x14ac:dyDescent="0.25">
      <c r="A30" t="s">
        <v>162</v>
      </c>
      <c r="B30" t="s">
        <v>149</v>
      </c>
      <c r="C30">
        <v>7</v>
      </c>
      <c r="D30">
        <v>3</v>
      </c>
      <c r="E30">
        <v>2</v>
      </c>
      <c r="F30">
        <v>1</v>
      </c>
      <c r="G30">
        <v>0</v>
      </c>
    </row>
    <row r="31" spans="1:7" x14ac:dyDescent="0.25">
      <c r="A31" t="s">
        <v>162</v>
      </c>
      <c r="B31" t="s">
        <v>3</v>
      </c>
      <c r="C31">
        <v>20</v>
      </c>
      <c r="D31">
        <v>8</v>
      </c>
      <c r="E31">
        <v>5</v>
      </c>
      <c r="F31">
        <v>3</v>
      </c>
      <c r="G31">
        <v>0</v>
      </c>
    </row>
    <row r="32" spans="1:7" x14ac:dyDescent="0.25">
      <c r="A32" t="s">
        <v>162</v>
      </c>
      <c r="B32" t="s">
        <v>6</v>
      </c>
      <c r="C32">
        <v>13</v>
      </c>
      <c r="D32">
        <v>6</v>
      </c>
      <c r="E32">
        <v>4</v>
      </c>
      <c r="F32">
        <v>2</v>
      </c>
      <c r="G32">
        <v>0</v>
      </c>
    </row>
    <row r="33" spans="1:7" x14ac:dyDescent="0.25">
      <c r="A33" t="s">
        <v>162</v>
      </c>
      <c r="B33" t="s">
        <v>8</v>
      </c>
      <c r="C33">
        <v>2</v>
      </c>
      <c r="D33">
        <v>2</v>
      </c>
      <c r="E33">
        <v>2</v>
      </c>
      <c r="F33">
        <v>0</v>
      </c>
      <c r="G33">
        <v>0</v>
      </c>
    </row>
    <row r="34" spans="1:7" x14ac:dyDescent="0.25">
      <c r="A34" t="s">
        <v>162</v>
      </c>
      <c r="B34" t="s">
        <v>146</v>
      </c>
      <c r="C34">
        <v>5</v>
      </c>
      <c r="D34">
        <v>5</v>
      </c>
      <c r="E34">
        <v>4</v>
      </c>
      <c r="F34">
        <v>1</v>
      </c>
      <c r="G34">
        <v>0</v>
      </c>
    </row>
    <row r="35" spans="1:7" x14ac:dyDescent="0.25">
      <c r="A35" t="s">
        <v>162</v>
      </c>
      <c r="B35" t="s">
        <v>13</v>
      </c>
      <c r="C35">
        <v>7</v>
      </c>
      <c r="D35">
        <v>5</v>
      </c>
      <c r="E35">
        <v>5</v>
      </c>
      <c r="F35">
        <v>0</v>
      </c>
      <c r="G35">
        <v>0</v>
      </c>
    </row>
    <row r="36" spans="1:7" x14ac:dyDescent="0.25">
      <c r="A36" t="s">
        <v>162</v>
      </c>
      <c r="B36" t="s">
        <v>12</v>
      </c>
      <c r="C36">
        <v>6</v>
      </c>
      <c r="D36">
        <v>3</v>
      </c>
      <c r="E36">
        <v>3</v>
      </c>
      <c r="F36">
        <v>0</v>
      </c>
      <c r="G36">
        <v>0</v>
      </c>
    </row>
    <row r="37" spans="1:7" x14ac:dyDescent="0.25">
      <c r="A37" t="s">
        <v>165</v>
      </c>
      <c r="B37" t="s">
        <v>6</v>
      </c>
      <c r="C37">
        <v>4</v>
      </c>
      <c r="D37">
        <v>3</v>
      </c>
      <c r="E37">
        <v>3</v>
      </c>
      <c r="F37">
        <v>0</v>
      </c>
      <c r="G37">
        <v>0</v>
      </c>
    </row>
    <row r="38" spans="1:7" x14ac:dyDescent="0.25">
      <c r="A38" t="s">
        <v>165</v>
      </c>
      <c r="B38" t="s">
        <v>182</v>
      </c>
      <c r="C38">
        <v>9</v>
      </c>
      <c r="D38">
        <v>7</v>
      </c>
      <c r="E38">
        <v>7</v>
      </c>
      <c r="F38">
        <v>0</v>
      </c>
      <c r="G38">
        <v>0</v>
      </c>
    </row>
    <row r="39" spans="1:7" x14ac:dyDescent="0.25">
      <c r="A39" t="s">
        <v>165</v>
      </c>
      <c r="B39" t="s">
        <v>13</v>
      </c>
      <c r="C39">
        <v>6</v>
      </c>
      <c r="D39">
        <v>5</v>
      </c>
      <c r="E39">
        <v>5</v>
      </c>
      <c r="F39">
        <v>0</v>
      </c>
      <c r="G39">
        <v>0</v>
      </c>
    </row>
    <row r="40" spans="1:7" x14ac:dyDescent="0.25">
      <c r="A40" t="s">
        <v>165</v>
      </c>
      <c r="B40" t="s">
        <v>147</v>
      </c>
      <c r="C40">
        <v>6</v>
      </c>
      <c r="D40">
        <v>3</v>
      </c>
      <c r="E40">
        <v>1</v>
      </c>
      <c r="F40">
        <v>2</v>
      </c>
      <c r="G40">
        <v>0</v>
      </c>
    </row>
    <row r="41" spans="1:7" x14ac:dyDescent="0.25">
      <c r="A41" t="s">
        <v>165</v>
      </c>
      <c r="B41" t="s">
        <v>5</v>
      </c>
      <c r="C41">
        <v>8</v>
      </c>
      <c r="D41">
        <v>7</v>
      </c>
      <c r="E41">
        <v>3</v>
      </c>
      <c r="F41">
        <v>4</v>
      </c>
      <c r="G41">
        <v>0</v>
      </c>
    </row>
    <row r="42" spans="1:7" x14ac:dyDescent="0.25">
      <c r="A42" t="s">
        <v>165</v>
      </c>
      <c r="B42" t="s">
        <v>179</v>
      </c>
      <c r="C42">
        <v>3</v>
      </c>
      <c r="D42">
        <v>2</v>
      </c>
      <c r="E42">
        <v>1</v>
      </c>
      <c r="F42">
        <v>1</v>
      </c>
      <c r="G42">
        <v>0</v>
      </c>
    </row>
    <row r="43" spans="1:7" x14ac:dyDescent="0.25">
      <c r="A43" t="s">
        <v>165</v>
      </c>
      <c r="B43" t="s">
        <v>1</v>
      </c>
      <c r="C43">
        <v>5</v>
      </c>
      <c r="D43">
        <v>3</v>
      </c>
      <c r="E43">
        <v>1</v>
      </c>
      <c r="F43">
        <v>2</v>
      </c>
      <c r="G43">
        <v>0</v>
      </c>
    </row>
    <row r="44" spans="1:7" x14ac:dyDescent="0.25">
      <c r="A44" t="s">
        <v>165</v>
      </c>
      <c r="B44" t="s">
        <v>146</v>
      </c>
      <c r="C44">
        <v>2</v>
      </c>
      <c r="D44">
        <v>2</v>
      </c>
      <c r="E44">
        <v>2</v>
      </c>
      <c r="F44">
        <v>0</v>
      </c>
      <c r="G44">
        <v>0</v>
      </c>
    </row>
    <row r="45" spans="1:7" x14ac:dyDescent="0.25">
      <c r="A45" t="s">
        <v>165</v>
      </c>
      <c r="B45" t="s">
        <v>14</v>
      </c>
      <c r="C45">
        <v>2</v>
      </c>
      <c r="D45">
        <v>2</v>
      </c>
      <c r="E45">
        <v>2</v>
      </c>
      <c r="F45">
        <v>0</v>
      </c>
      <c r="G45">
        <v>0</v>
      </c>
    </row>
    <row r="46" spans="1:7" x14ac:dyDescent="0.25">
      <c r="A46" t="s">
        <v>165</v>
      </c>
      <c r="B46" t="s">
        <v>2</v>
      </c>
      <c r="C46">
        <v>4</v>
      </c>
      <c r="D46">
        <v>4</v>
      </c>
      <c r="E46">
        <v>2</v>
      </c>
      <c r="F46">
        <v>2</v>
      </c>
      <c r="G46">
        <v>0</v>
      </c>
    </row>
    <row r="47" spans="1:7" x14ac:dyDescent="0.25">
      <c r="A47" t="s">
        <v>165</v>
      </c>
      <c r="B47" t="s">
        <v>3</v>
      </c>
      <c r="C47">
        <v>15</v>
      </c>
      <c r="D47">
        <v>10</v>
      </c>
      <c r="E47">
        <v>6</v>
      </c>
      <c r="F47">
        <v>4</v>
      </c>
      <c r="G47">
        <v>0</v>
      </c>
    </row>
    <row r="48" spans="1:7" x14ac:dyDescent="0.25">
      <c r="A48" t="s">
        <v>165</v>
      </c>
      <c r="B48" t="s">
        <v>149</v>
      </c>
      <c r="C48">
        <v>7</v>
      </c>
      <c r="D48">
        <v>6</v>
      </c>
      <c r="E48">
        <v>5</v>
      </c>
      <c r="F48">
        <v>1</v>
      </c>
      <c r="G48">
        <v>0</v>
      </c>
    </row>
    <row r="49" spans="1:7" x14ac:dyDescent="0.25">
      <c r="A49" t="s">
        <v>22</v>
      </c>
      <c r="B49" t="s">
        <v>1</v>
      </c>
      <c r="C49">
        <v>1</v>
      </c>
      <c r="D49">
        <v>0</v>
      </c>
      <c r="E49">
        <v>0</v>
      </c>
      <c r="F49">
        <v>0</v>
      </c>
      <c r="G49">
        <v>0</v>
      </c>
    </row>
    <row r="50" spans="1:7" x14ac:dyDescent="0.25">
      <c r="A50" t="s">
        <v>22</v>
      </c>
      <c r="B50" t="s">
        <v>7</v>
      </c>
      <c r="C50">
        <v>4</v>
      </c>
      <c r="D50">
        <v>4</v>
      </c>
      <c r="E50">
        <v>4</v>
      </c>
      <c r="F50">
        <v>0</v>
      </c>
      <c r="G50">
        <v>0</v>
      </c>
    </row>
    <row r="51" spans="1:7" x14ac:dyDescent="0.25">
      <c r="A51" t="s">
        <v>22</v>
      </c>
      <c r="B51" t="s">
        <v>182</v>
      </c>
      <c r="C51">
        <v>7</v>
      </c>
      <c r="D51">
        <v>7</v>
      </c>
      <c r="E51">
        <v>6</v>
      </c>
      <c r="F51">
        <v>1</v>
      </c>
      <c r="G51">
        <v>0</v>
      </c>
    </row>
    <row r="52" spans="1:7" x14ac:dyDescent="0.25">
      <c r="A52" t="s">
        <v>22</v>
      </c>
      <c r="B52" t="s">
        <v>2</v>
      </c>
      <c r="C52">
        <v>9</v>
      </c>
      <c r="D52">
        <v>7</v>
      </c>
      <c r="E52">
        <v>4</v>
      </c>
      <c r="F52">
        <v>3</v>
      </c>
      <c r="G52">
        <v>0</v>
      </c>
    </row>
    <row r="53" spans="1:7" x14ac:dyDescent="0.25">
      <c r="A53" t="s">
        <v>22</v>
      </c>
      <c r="B53" t="s">
        <v>9</v>
      </c>
      <c r="C53">
        <v>1</v>
      </c>
      <c r="D53">
        <v>1</v>
      </c>
      <c r="E53">
        <v>1</v>
      </c>
      <c r="F53">
        <v>0</v>
      </c>
      <c r="G53">
        <v>0</v>
      </c>
    </row>
    <row r="54" spans="1:7" x14ac:dyDescent="0.25">
      <c r="A54" t="s">
        <v>22</v>
      </c>
      <c r="B54" t="s">
        <v>13</v>
      </c>
      <c r="C54">
        <v>10</v>
      </c>
      <c r="D54">
        <v>9</v>
      </c>
      <c r="E54">
        <v>7</v>
      </c>
      <c r="F54">
        <v>2</v>
      </c>
      <c r="G54">
        <v>0</v>
      </c>
    </row>
    <row r="55" spans="1:7" x14ac:dyDescent="0.25">
      <c r="A55" t="s">
        <v>22</v>
      </c>
      <c r="B55" t="s">
        <v>14</v>
      </c>
      <c r="C55">
        <v>5</v>
      </c>
      <c r="D55">
        <v>5</v>
      </c>
      <c r="E55">
        <v>5</v>
      </c>
      <c r="F55">
        <v>0</v>
      </c>
      <c r="G55">
        <v>0</v>
      </c>
    </row>
    <row r="56" spans="1:7" x14ac:dyDescent="0.25">
      <c r="A56" t="s">
        <v>22</v>
      </c>
      <c r="B56" t="s">
        <v>179</v>
      </c>
      <c r="C56">
        <v>1</v>
      </c>
      <c r="D56">
        <v>1</v>
      </c>
      <c r="E56">
        <v>1</v>
      </c>
      <c r="F56">
        <v>0</v>
      </c>
      <c r="G56">
        <v>0</v>
      </c>
    </row>
    <row r="57" spans="1:7" x14ac:dyDescent="0.25">
      <c r="A57" t="s">
        <v>22</v>
      </c>
      <c r="B57" t="s">
        <v>147</v>
      </c>
      <c r="C57">
        <v>7</v>
      </c>
      <c r="D57">
        <v>6</v>
      </c>
      <c r="E57">
        <v>5</v>
      </c>
      <c r="F57">
        <v>1</v>
      </c>
      <c r="G57">
        <v>0</v>
      </c>
    </row>
    <row r="58" spans="1:7" x14ac:dyDescent="0.25">
      <c r="A58" t="s">
        <v>22</v>
      </c>
      <c r="B58" t="s">
        <v>6</v>
      </c>
      <c r="C58">
        <v>23</v>
      </c>
      <c r="D58">
        <v>23</v>
      </c>
      <c r="E58">
        <v>16</v>
      </c>
      <c r="F58">
        <v>7</v>
      </c>
      <c r="G58">
        <v>0</v>
      </c>
    </row>
    <row r="59" spans="1:7" x14ac:dyDescent="0.25">
      <c r="A59" t="s">
        <v>22</v>
      </c>
      <c r="B59" t="s">
        <v>12</v>
      </c>
      <c r="C59">
        <v>2</v>
      </c>
      <c r="D59">
        <v>1</v>
      </c>
      <c r="E59">
        <v>1</v>
      </c>
      <c r="F59">
        <v>0</v>
      </c>
      <c r="G59">
        <v>0</v>
      </c>
    </row>
    <row r="60" spans="1:7" x14ac:dyDescent="0.25">
      <c r="A60" t="s">
        <v>22</v>
      </c>
      <c r="B60" t="s">
        <v>146</v>
      </c>
      <c r="C60">
        <v>1</v>
      </c>
      <c r="D60">
        <v>1</v>
      </c>
      <c r="E60">
        <v>1</v>
      </c>
      <c r="F60">
        <v>0</v>
      </c>
      <c r="G60">
        <v>0</v>
      </c>
    </row>
    <row r="61" spans="1:7" x14ac:dyDescent="0.25">
      <c r="A61" t="s">
        <v>22</v>
      </c>
      <c r="B61" t="s">
        <v>11</v>
      </c>
      <c r="C61">
        <v>1</v>
      </c>
      <c r="D61">
        <v>1</v>
      </c>
      <c r="E61">
        <v>1</v>
      </c>
      <c r="F61">
        <v>0</v>
      </c>
      <c r="G61">
        <v>0</v>
      </c>
    </row>
    <row r="62" spans="1:7" x14ac:dyDescent="0.25">
      <c r="A62" t="s">
        <v>22</v>
      </c>
      <c r="B62" t="s">
        <v>3</v>
      </c>
      <c r="C62">
        <v>12</v>
      </c>
      <c r="D62">
        <v>9</v>
      </c>
      <c r="E62">
        <v>3</v>
      </c>
      <c r="F62">
        <v>6</v>
      </c>
      <c r="G62">
        <v>0</v>
      </c>
    </row>
    <row r="63" spans="1:7" x14ac:dyDescent="0.25">
      <c r="A63" t="s">
        <v>22</v>
      </c>
      <c r="B63" t="s">
        <v>5</v>
      </c>
      <c r="C63">
        <v>10</v>
      </c>
      <c r="D63">
        <v>8</v>
      </c>
      <c r="E63">
        <v>4</v>
      </c>
      <c r="F63">
        <v>4</v>
      </c>
      <c r="G63">
        <v>0</v>
      </c>
    </row>
    <row r="64" spans="1:7" x14ac:dyDescent="0.25">
      <c r="A64" t="s">
        <v>22</v>
      </c>
      <c r="B64" t="s">
        <v>149</v>
      </c>
      <c r="C64">
        <v>2</v>
      </c>
      <c r="D64">
        <v>1</v>
      </c>
      <c r="E64">
        <v>0</v>
      </c>
      <c r="F64">
        <v>1</v>
      </c>
      <c r="G64">
        <v>0</v>
      </c>
    </row>
    <row r="65" spans="1:7" x14ac:dyDescent="0.25">
      <c r="A65" t="s">
        <v>22</v>
      </c>
      <c r="B65" t="s">
        <v>10</v>
      </c>
      <c r="C65">
        <v>1</v>
      </c>
      <c r="D65">
        <v>1</v>
      </c>
      <c r="E65">
        <v>1</v>
      </c>
      <c r="F65">
        <v>0</v>
      </c>
      <c r="G65">
        <v>0</v>
      </c>
    </row>
    <row r="66" spans="1:7" x14ac:dyDescent="0.25">
      <c r="A66" t="s">
        <v>46</v>
      </c>
      <c r="B66" t="s">
        <v>7</v>
      </c>
      <c r="C66">
        <v>1</v>
      </c>
      <c r="D66">
        <v>1</v>
      </c>
      <c r="E66">
        <v>1</v>
      </c>
      <c r="F66">
        <v>0</v>
      </c>
      <c r="G66">
        <v>0</v>
      </c>
    </row>
    <row r="67" spans="1:7" x14ac:dyDescent="0.25">
      <c r="A67" t="s">
        <v>46</v>
      </c>
      <c r="B67" t="s">
        <v>182</v>
      </c>
      <c r="C67">
        <v>1</v>
      </c>
      <c r="D67">
        <v>1</v>
      </c>
      <c r="E67">
        <v>1</v>
      </c>
      <c r="F67">
        <v>0</v>
      </c>
      <c r="G67">
        <v>0</v>
      </c>
    </row>
    <row r="68" spans="1:7" x14ac:dyDescent="0.25">
      <c r="A68" t="s">
        <v>46</v>
      </c>
      <c r="B68" t="s">
        <v>13</v>
      </c>
      <c r="C68">
        <v>2</v>
      </c>
      <c r="D68">
        <v>2</v>
      </c>
      <c r="E68">
        <v>2</v>
      </c>
      <c r="F68">
        <v>0</v>
      </c>
      <c r="G68">
        <v>0</v>
      </c>
    </row>
    <row r="69" spans="1:7" x14ac:dyDescent="0.25">
      <c r="A69" t="s">
        <v>46</v>
      </c>
      <c r="B69" t="s">
        <v>14</v>
      </c>
      <c r="C69">
        <v>1</v>
      </c>
      <c r="D69">
        <v>1</v>
      </c>
      <c r="E69">
        <v>1</v>
      </c>
      <c r="F69">
        <v>0</v>
      </c>
      <c r="G69">
        <v>0</v>
      </c>
    </row>
    <row r="70" spans="1:7" x14ac:dyDescent="0.25">
      <c r="A70" t="s">
        <v>46</v>
      </c>
      <c r="B70" t="s">
        <v>15</v>
      </c>
      <c r="C70">
        <v>3</v>
      </c>
      <c r="D70">
        <v>2</v>
      </c>
      <c r="E70">
        <v>2</v>
      </c>
      <c r="F70">
        <v>0</v>
      </c>
      <c r="G70">
        <v>0</v>
      </c>
    </row>
    <row r="71" spans="1:7" x14ac:dyDescent="0.25">
      <c r="A71" t="s">
        <v>46</v>
      </c>
      <c r="B71" t="s">
        <v>6</v>
      </c>
      <c r="C71">
        <v>3</v>
      </c>
      <c r="D71">
        <v>3</v>
      </c>
      <c r="E71">
        <v>2</v>
      </c>
      <c r="F71">
        <v>1</v>
      </c>
      <c r="G71">
        <v>0</v>
      </c>
    </row>
    <row r="72" spans="1:7" x14ac:dyDescent="0.25">
      <c r="A72" t="s">
        <v>46</v>
      </c>
      <c r="B72" t="s">
        <v>2</v>
      </c>
      <c r="C72">
        <v>3</v>
      </c>
      <c r="D72">
        <v>3</v>
      </c>
      <c r="E72">
        <v>0</v>
      </c>
      <c r="F72">
        <v>3</v>
      </c>
      <c r="G72">
        <v>0</v>
      </c>
    </row>
    <row r="73" spans="1:7" x14ac:dyDescent="0.25">
      <c r="A73" t="s">
        <v>46</v>
      </c>
      <c r="B73" t="s">
        <v>146</v>
      </c>
      <c r="C73">
        <v>2</v>
      </c>
      <c r="D73">
        <v>2</v>
      </c>
      <c r="E73">
        <v>2</v>
      </c>
      <c r="F73">
        <v>0</v>
      </c>
      <c r="G73">
        <v>0</v>
      </c>
    </row>
    <row r="74" spans="1:7" x14ac:dyDescent="0.25">
      <c r="A74" t="s">
        <v>46</v>
      </c>
      <c r="B74" t="s">
        <v>5</v>
      </c>
      <c r="C74">
        <v>5</v>
      </c>
      <c r="D74">
        <v>4</v>
      </c>
      <c r="E74">
        <v>3</v>
      </c>
      <c r="F74">
        <v>1</v>
      </c>
      <c r="G74">
        <v>0</v>
      </c>
    </row>
    <row r="75" spans="1:7" x14ac:dyDescent="0.25">
      <c r="A75" t="s">
        <v>46</v>
      </c>
      <c r="B75" t="s">
        <v>3</v>
      </c>
      <c r="C75">
        <v>1</v>
      </c>
      <c r="D75">
        <v>0</v>
      </c>
      <c r="E75">
        <v>0</v>
      </c>
      <c r="F75">
        <v>0</v>
      </c>
      <c r="G75">
        <v>0</v>
      </c>
    </row>
    <row r="76" spans="1:7" x14ac:dyDescent="0.25">
      <c r="A76" t="s">
        <v>46</v>
      </c>
      <c r="B76" t="s">
        <v>149</v>
      </c>
      <c r="C76">
        <v>4</v>
      </c>
      <c r="D76">
        <v>4</v>
      </c>
      <c r="E76">
        <v>3</v>
      </c>
      <c r="F76">
        <v>1</v>
      </c>
      <c r="G76">
        <v>0</v>
      </c>
    </row>
    <row r="77" spans="1:7" x14ac:dyDescent="0.25">
      <c r="A77" t="s">
        <v>157</v>
      </c>
      <c r="B77" t="s">
        <v>1</v>
      </c>
      <c r="C77">
        <v>1</v>
      </c>
      <c r="D77">
        <v>1</v>
      </c>
      <c r="E77">
        <v>1</v>
      </c>
      <c r="F77">
        <v>0</v>
      </c>
      <c r="G77">
        <v>0</v>
      </c>
    </row>
    <row r="78" spans="1:7" x14ac:dyDescent="0.25">
      <c r="A78" t="s">
        <v>157</v>
      </c>
      <c r="B78" t="s">
        <v>2</v>
      </c>
      <c r="C78">
        <v>12</v>
      </c>
      <c r="D78">
        <v>11</v>
      </c>
      <c r="E78">
        <v>5</v>
      </c>
      <c r="F78">
        <v>6</v>
      </c>
      <c r="G78">
        <v>0</v>
      </c>
    </row>
    <row r="79" spans="1:7" x14ac:dyDescent="0.25">
      <c r="A79" t="s">
        <v>157</v>
      </c>
      <c r="B79" t="s">
        <v>5</v>
      </c>
      <c r="C79">
        <v>10</v>
      </c>
      <c r="D79">
        <v>10</v>
      </c>
      <c r="E79">
        <v>3</v>
      </c>
      <c r="F79">
        <v>7</v>
      </c>
      <c r="G79">
        <v>0</v>
      </c>
    </row>
    <row r="80" spans="1:7" x14ac:dyDescent="0.25">
      <c r="A80" t="s">
        <v>157</v>
      </c>
      <c r="B80" t="s">
        <v>8</v>
      </c>
      <c r="C80">
        <v>2</v>
      </c>
      <c r="D80">
        <v>2</v>
      </c>
      <c r="E80">
        <v>2</v>
      </c>
      <c r="F80">
        <v>0</v>
      </c>
      <c r="G80">
        <v>0</v>
      </c>
    </row>
    <row r="81" spans="1:7" x14ac:dyDescent="0.25">
      <c r="A81" t="s">
        <v>157</v>
      </c>
      <c r="B81" t="s">
        <v>146</v>
      </c>
      <c r="C81">
        <v>4</v>
      </c>
      <c r="D81">
        <v>4</v>
      </c>
      <c r="E81">
        <v>4</v>
      </c>
      <c r="F81">
        <v>0</v>
      </c>
      <c r="G81">
        <v>0</v>
      </c>
    </row>
    <row r="82" spans="1:7" x14ac:dyDescent="0.25">
      <c r="A82" t="s">
        <v>157</v>
      </c>
      <c r="B82" t="s">
        <v>6</v>
      </c>
      <c r="C82">
        <v>3</v>
      </c>
      <c r="D82">
        <v>3</v>
      </c>
      <c r="E82">
        <v>2</v>
      </c>
      <c r="F82">
        <v>1</v>
      </c>
      <c r="G82">
        <v>0</v>
      </c>
    </row>
    <row r="83" spans="1:7" x14ac:dyDescent="0.25">
      <c r="A83" t="s">
        <v>157</v>
      </c>
      <c r="B83" t="s">
        <v>7</v>
      </c>
      <c r="C83">
        <v>3</v>
      </c>
      <c r="D83">
        <v>3</v>
      </c>
      <c r="E83">
        <v>2</v>
      </c>
      <c r="F83">
        <v>1</v>
      </c>
      <c r="G83">
        <v>0</v>
      </c>
    </row>
    <row r="84" spans="1:7" x14ac:dyDescent="0.25">
      <c r="A84" t="s">
        <v>157</v>
      </c>
      <c r="B84" t="s">
        <v>14</v>
      </c>
      <c r="C84">
        <v>1</v>
      </c>
      <c r="D84">
        <v>1</v>
      </c>
      <c r="E84">
        <v>1</v>
      </c>
      <c r="F84">
        <v>0</v>
      </c>
      <c r="G84">
        <v>0</v>
      </c>
    </row>
    <row r="85" spans="1:7" x14ac:dyDescent="0.25">
      <c r="A85" t="s">
        <v>157</v>
      </c>
      <c r="B85" t="s">
        <v>147</v>
      </c>
      <c r="C85">
        <v>6</v>
      </c>
      <c r="D85">
        <v>5</v>
      </c>
      <c r="E85">
        <v>4</v>
      </c>
      <c r="F85">
        <v>1</v>
      </c>
      <c r="G85">
        <v>0</v>
      </c>
    </row>
    <row r="86" spans="1:7" x14ac:dyDescent="0.25">
      <c r="A86" t="s">
        <v>157</v>
      </c>
      <c r="B86" t="s">
        <v>11</v>
      </c>
      <c r="C86">
        <v>4</v>
      </c>
      <c r="D86">
        <v>4</v>
      </c>
      <c r="E86">
        <v>2</v>
      </c>
      <c r="F86">
        <v>2</v>
      </c>
      <c r="G86">
        <v>0</v>
      </c>
    </row>
    <row r="87" spans="1:7" x14ac:dyDescent="0.25">
      <c r="A87" t="s">
        <v>157</v>
      </c>
      <c r="B87" t="s">
        <v>182</v>
      </c>
      <c r="C87">
        <v>5</v>
      </c>
      <c r="D87">
        <v>5</v>
      </c>
      <c r="E87">
        <v>5</v>
      </c>
      <c r="F87">
        <v>0</v>
      </c>
      <c r="G87">
        <v>0</v>
      </c>
    </row>
    <row r="88" spans="1:7" x14ac:dyDescent="0.25">
      <c r="A88" t="s">
        <v>157</v>
      </c>
      <c r="B88" t="s">
        <v>15</v>
      </c>
      <c r="C88">
        <v>11</v>
      </c>
      <c r="D88">
        <v>10</v>
      </c>
      <c r="E88">
        <v>10</v>
      </c>
      <c r="F88">
        <v>0</v>
      </c>
      <c r="G88">
        <v>0</v>
      </c>
    </row>
    <row r="89" spans="1:7" x14ac:dyDescent="0.25">
      <c r="A89" t="s">
        <v>157</v>
      </c>
      <c r="B89" t="s">
        <v>3</v>
      </c>
      <c r="C89">
        <v>15</v>
      </c>
      <c r="D89">
        <v>11</v>
      </c>
      <c r="E89">
        <v>8</v>
      </c>
      <c r="F89">
        <v>3</v>
      </c>
      <c r="G89">
        <v>0</v>
      </c>
    </row>
    <row r="90" spans="1:7" x14ac:dyDescent="0.25">
      <c r="A90" t="s">
        <v>157</v>
      </c>
      <c r="B90" t="s">
        <v>13</v>
      </c>
      <c r="C90">
        <v>18</v>
      </c>
      <c r="D90">
        <v>17</v>
      </c>
      <c r="E90">
        <v>13</v>
      </c>
      <c r="F90">
        <v>4</v>
      </c>
      <c r="G90">
        <v>0</v>
      </c>
    </row>
    <row r="91" spans="1:7" x14ac:dyDescent="0.25">
      <c r="A91" t="s">
        <v>157</v>
      </c>
      <c r="B91" t="s">
        <v>149</v>
      </c>
      <c r="C91">
        <v>3</v>
      </c>
      <c r="D91">
        <v>3</v>
      </c>
      <c r="E91">
        <v>2</v>
      </c>
      <c r="F91">
        <v>1</v>
      </c>
      <c r="G91">
        <v>0</v>
      </c>
    </row>
    <row r="92" spans="1:7" x14ac:dyDescent="0.25">
      <c r="A92" t="s">
        <v>156</v>
      </c>
      <c r="B92" t="s">
        <v>2</v>
      </c>
      <c r="C92">
        <v>3</v>
      </c>
      <c r="D92">
        <v>3</v>
      </c>
      <c r="E92">
        <v>1</v>
      </c>
      <c r="F92">
        <v>2</v>
      </c>
      <c r="G92">
        <v>0</v>
      </c>
    </row>
    <row r="93" spans="1:7" x14ac:dyDescent="0.25">
      <c r="A93" t="s">
        <v>156</v>
      </c>
      <c r="B93" t="s">
        <v>182</v>
      </c>
      <c r="C93">
        <v>2</v>
      </c>
      <c r="D93">
        <v>2</v>
      </c>
      <c r="E93">
        <v>2</v>
      </c>
      <c r="F93">
        <v>0</v>
      </c>
      <c r="G93">
        <v>0</v>
      </c>
    </row>
    <row r="94" spans="1:7" x14ac:dyDescent="0.25">
      <c r="A94" t="s">
        <v>156</v>
      </c>
      <c r="B94" t="s">
        <v>11</v>
      </c>
      <c r="C94">
        <v>2</v>
      </c>
      <c r="D94">
        <v>2</v>
      </c>
      <c r="E94">
        <v>2</v>
      </c>
      <c r="F94">
        <v>0</v>
      </c>
      <c r="G94">
        <v>0</v>
      </c>
    </row>
    <row r="95" spans="1:7" x14ac:dyDescent="0.25">
      <c r="A95" t="s">
        <v>156</v>
      </c>
      <c r="B95" t="s">
        <v>1</v>
      </c>
      <c r="C95">
        <v>2</v>
      </c>
      <c r="D95">
        <v>1</v>
      </c>
      <c r="E95">
        <v>1</v>
      </c>
      <c r="F95">
        <v>0</v>
      </c>
      <c r="G95">
        <v>0</v>
      </c>
    </row>
    <row r="96" spans="1:7" x14ac:dyDescent="0.25">
      <c r="A96" t="s">
        <v>156</v>
      </c>
      <c r="B96" t="s">
        <v>6</v>
      </c>
      <c r="C96">
        <v>1</v>
      </c>
      <c r="D96">
        <v>1</v>
      </c>
      <c r="E96">
        <v>0</v>
      </c>
      <c r="F96">
        <v>1</v>
      </c>
      <c r="G96">
        <v>0</v>
      </c>
    </row>
    <row r="97" spans="1:7" x14ac:dyDescent="0.25">
      <c r="A97" t="s">
        <v>156</v>
      </c>
      <c r="B97" t="s">
        <v>149</v>
      </c>
      <c r="C97">
        <v>1</v>
      </c>
      <c r="D97">
        <v>0</v>
      </c>
      <c r="E97">
        <v>0</v>
      </c>
      <c r="F97">
        <v>0</v>
      </c>
      <c r="G97">
        <v>0</v>
      </c>
    </row>
    <row r="98" spans="1:7" x14ac:dyDescent="0.25">
      <c r="A98" t="s">
        <v>156</v>
      </c>
      <c r="B98" t="s">
        <v>146</v>
      </c>
      <c r="C98">
        <v>4</v>
      </c>
      <c r="D98">
        <v>3</v>
      </c>
      <c r="E98">
        <v>2</v>
      </c>
      <c r="F98">
        <v>1</v>
      </c>
      <c r="G98">
        <v>0</v>
      </c>
    </row>
    <row r="99" spans="1:7" x14ac:dyDescent="0.25">
      <c r="A99" t="s">
        <v>156</v>
      </c>
      <c r="B99" t="s">
        <v>5</v>
      </c>
      <c r="C99">
        <v>7</v>
      </c>
      <c r="D99">
        <v>7</v>
      </c>
      <c r="E99">
        <v>5</v>
      </c>
      <c r="F99">
        <v>2</v>
      </c>
      <c r="G99">
        <v>0</v>
      </c>
    </row>
    <row r="100" spans="1:7" x14ac:dyDescent="0.25">
      <c r="A100" t="s">
        <v>156</v>
      </c>
      <c r="B100" t="s">
        <v>3</v>
      </c>
      <c r="C100">
        <v>11</v>
      </c>
      <c r="D100">
        <v>6</v>
      </c>
      <c r="E100">
        <v>5</v>
      </c>
      <c r="F100">
        <v>1</v>
      </c>
      <c r="G100">
        <v>0</v>
      </c>
    </row>
    <row r="101" spans="1:7" x14ac:dyDescent="0.25">
      <c r="A101" t="s">
        <v>156</v>
      </c>
      <c r="B101" t="s">
        <v>147</v>
      </c>
      <c r="C101">
        <v>1</v>
      </c>
      <c r="D101">
        <v>0</v>
      </c>
      <c r="E101">
        <v>0</v>
      </c>
      <c r="F101">
        <v>0</v>
      </c>
      <c r="G101">
        <v>0</v>
      </c>
    </row>
    <row r="102" spans="1:7" x14ac:dyDescent="0.25">
      <c r="A102" t="s">
        <v>156</v>
      </c>
      <c r="B102" t="s">
        <v>13</v>
      </c>
      <c r="C102">
        <v>5</v>
      </c>
      <c r="D102">
        <v>5</v>
      </c>
      <c r="E102">
        <v>2</v>
      </c>
      <c r="F102">
        <v>3</v>
      </c>
      <c r="G102">
        <v>0</v>
      </c>
    </row>
    <row r="103" spans="1:7" x14ac:dyDescent="0.25">
      <c r="A103" t="s">
        <v>156</v>
      </c>
      <c r="B103" t="s">
        <v>15</v>
      </c>
      <c r="C103">
        <v>2</v>
      </c>
      <c r="D103">
        <v>2</v>
      </c>
      <c r="E103">
        <v>2</v>
      </c>
      <c r="F103">
        <v>0</v>
      </c>
      <c r="G103">
        <v>0</v>
      </c>
    </row>
    <row r="104" spans="1:7" x14ac:dyDescent="0.25">
      <c r="A104" t="s">
        <v>156</v>
      </c>
      <c r="B104" t="s">
        <v>14</v>
      </c>
      <c r="C104">
        <v>1</v>
      </c>
      <c r="D104">
        <v>1</v>
      </c>
      <c r="E104">
        <v>1</v>
      </c>
      <c r="F104">
        <v>0</v>
      </c>
      <c r="G104">
        <v>0</v>
      </c>
    </row>
    <row r="105" spans="1:7" x14ac:dyDescent="0.25">
      <c r="A105" t="s">
        <v>156</v>
      </c>
      <c r="B105" t="s">
        <v>181</v>
      </c>
      <c r="C105">
        <v>1</v>
      </c>
      <c r="D105">
        <v>0</v>
      </c>
      <c r="E105">
        <v>0</v>
      </c>
      <c r="F105">
        <v>0</v>
      </c>
      <c r="G105">
        <v>0</v>
      </c>
    </row>
    <row r="106" spans="1:7" x14ac:dyDescent="0.25">
      <c r="A106" t="s">
        <v>47</v>
      </c>
      <c r="B106" t="s">
        <v>3</v>
      </c>
      <c r="C106">
        <v>5</v>
      </c>
      <c r="D106">
        <v>2</v>
      </c>
      <c r="E106">
        <v>1</v>
      </c>
      <c r="F106">
        <v>1</v>
      </c>
      <c r="G106">
        <v>0</v>
      </c>
    </row>
    <row r="107" spans="1:7" x14ac:dyDescent="0.25">
      <c r="A107" t="s">
        <v>47</v>
      </c>
      <c r="B107" t="s">
        <v>181</v>
      </c>
      <c r="C107">
        <v>1</v>
      </c>
      <c r="D107">
        <v>0</v>
      </c>
      <c r="E107">
        <v>0</v>
      </c>
      <c r="F107">
        <v>0</v>
      </c>
      <c r="G107">
        <v>0</v>
      </c>
    </row>
    <row r="108" spans="1:7" x14ac:dyDescent="0.25">
      <c r="A108" t="s">
        <v>47</v>
      </c>
      <c r="B108" t="s">
        <v>5</v>
      </c>
      <c r="C108">
        <v>9</v>
      </c>
      <c r="D108">
        <v>9</v>
      </c>
      <c r="E108">
        <v>4</v>
      </c>
      <c r="F108">
        <v>5</v>
      </c>
      <c r="G108">
        <v>0</v>
      </c>
    </row>
    <row r="109" spans="1:7" x14ac:dyDescent="0.25">
      <c r="A109" t="s">
        <v>47</v>
      </c>
      <c r="B109" t="s">
        <v>10</v>
      </c>
      <c r="C109">
        <v>1</v>
      </c>
      <c r="D109">
        <v>1</v>
      </c>
      <c r="E109">
        <v>1</v>
      </c>
      <c r="F109">
        <v>0</v>
      </c>
      <c r="G109">
        <v>0</v>
      </c>
    </row>
    <row r="110" spans="1:7" x14ac:dyDescent="0.25">
      <c r="A110" t="s">
        <v>47</v>
      </c>
      <c r="B110" t="s">
        <v>14</v>
      </c>
      <c r="C110">
        <v>1</v>
      </c>
      <c r="D110">
        <v>1</v>
      </c>
      <c r="E110">
        <v>1</v>
      </c>
      <c r="F110">
        <v>0</v>
      </c>
      <c r="G110">
        <v>0</v>
      </c>
    </row>
    <row r="111" spans="1:7" x14ac:dyDescent="0.25">
      <c r="A111" t="s">
        <v>47</v>
      </c>
      <c r="B111" t="s">
        <v>12</v>
      </c>
      <c r="C111">
        <v>1</v>
      </c>
      <c r="D111">
        <v>1</v>
      </c>
      <c r="E111">
        <v>1</v>
      </c>
      <c r="F111">
        <v>0</v>
      </c>
      <c r="G111">
        <v>0</v>
      </c>
    </row>
    <row r="112" spans="1:7" x14ac:dyDescent="0.25">
      <c r="A112" t="s">
        <v>47</v>
      </c>
      <c r="B112" t="s">
        <v>6</v>
      </c>
      <c r="C112">
        <v>6</v>
      </c>
      <c r="D112">
        <v>6</v>
      </c>
      <c r="E112">
        <v>5</v>
      </c>
      <c r="F112">
        <v>1</v>
      </c>
      <c r="G112">
        <v>0</v>
      </c>
    </row>
    <row r="113" spans="1:7" x14ac:dyDescent="0.25">
      <c r="A113" t="s">
        <v>47</v>
      </c>
      <c r="B113" t="s">
        <v>149</v>
      </c>
      <c r="C113">
        <v>3</v>
      </c>
      <c r="D113">
        <v>1</v>
      </c>
      <c r="E113">
        <v>1</v>
      </c>
      <c r="F113">
        <v>0</v>
      </c>
      <c r="G113">
        <v>0</v>
      </c>
    </row>
    <row r="114" spans="1:7" x14ac:dyDescent="0.25">
      <c r="A114" t="s">
        <v>47</v>
      </c>
      <c r="B114" t="s">
        <v>13</v>
      </c>
      <c r="C114">
        <v>6</v>
      </c>
      <c r="D114">
        <v>6</v>
      </c>
      <c r="E114">
        <v>6</v>
      </c>
      <c r="F114">
        <v>0</v>
      </c>
      <c r="G114">
        <v>0</v>
      </c>
    </row>
    <row r="115" spans="1:7" x14ac:dyDescent="0.25">
      <c r="A115" t="s">
        <v>47</v>
      </c>
      <c r="B115" t="s">
        <v>182</v>
      </c>
      <c r="C115">
        <v>2</v>
      </c>
      <c r="D115">
        <v>2</v>
      </c>
      <c r="E115">
        <v>2</v>
      </c>
      <c r="F115">
        <v>0</v>
      </c>
      <c r="G115">
        <v>0</v>
      </c>
    </row>
    <row r="116" spans="1:7" x14ac:dyDescent="0.25">
      <c r="A116" t="s">
        <v>47</v>
      </c>
      <c r="B116" t="s">
        <v>15</v>
      </c>
      <c r="C116">
        <v>5</v>
      </c>
      <c r="D116">
        <v>5</v>
      </c>
      <c r="E116">
        <v>5</v>
      </c>
      <c r="F116">
        <v>0</v>
      </c>
      <c r="G116">
        <v>0</v>
      </c>
    </row>
    <row r="117" spans="1:7" x14ac:dyDescent="0.25">
      <c r="A117" t="s">
        <v>47</v>
      </c>
      <c r="B117" t="s">
        <v>11</v>
      </c>
      <c r="C117">
        <v>2</v>
      </c>
      <c r="D117">
        <v>2</v>
      </c>
      <c r="E117">
        <v>1</v>
      </c>
      <c r="F117">
        <v>1</v>
      </c>
      <c r="G117">
        <v>0</v>
      </c>
    </row>
    <row r="118" spans="1:7" x14ac:dyDescent="0.25">
      <c r="A118" t="s">
        <v>47</v>
      </c>
      <c r="B118" t="s">
        <v>2</v>
      </c>
      <c r="C118">
        <v>3</v>
      </c>
      <c r="D118">
        <v>3</v>
      </c>
      <c r="E118">
        <v>2</v>
      </c>
      <c r="F118">
        <v>1</v>
      </c>
      <c r="G118">
        <v>0</v>
      </c>
    </row>
    <row r="119" spans="1:7" x14ac:dyDescent="0.25">
      <c r="A119" t="s">
        <v>47</v>
      </c>
      <c r="B119" t="s">
        <v>146</v>
      </c>
      <c r="C119">
        <v>1</v>
      </c>
      <c r="D119">
        <v>1</v>
      </c>
      <c r="E119">
        <v>0</v>
      </c>
      <c r="F119">
        <v>1</v>
      </c>
      <c r="G119">
        <v>0</v>
      </c>
    </row>
    <row r="120" spans="1:7" x14ac:dyDescent="0.25">
      <c r="A120" t="s">
        <v>47</v>
      </c>
      <c r="B120" t="s">
        <v>147</v>
      </c>
      <c r="C120">
        <v>4</v>
      </c>
      <c r="D120">
        <v>3</v>
      </c>
      <c r="E120">
        <v>2</v>
      </c>
      <c r="F120">
        <v>1</v>
      </c>
      <c r="G120">
        <v>0</v>
      </c>
    </row>
    <row r="121" spans="1:7" x14ac:dyDescent="0.25">
      <c r="A121" t="s">
        <v>48</v>
      </c>
      <c r="B121" t="s">
        <v>6</v>
      </c>
      <c r="C121">
        <v>17</v>
      </c>
      <c r="D121">
        <v>9</v>
      </c>
      <c r="E121">
        <v>7</v>
      </c>
      <c r="F121">
        <v>2</v>
      </c>
      <c r="G121">
        <v>0</v>
      </c>
    </row>
    <row r="122" spans="1:7" x14ac:dyDescent="0.25">
      <c r="A122" t="s">
        <v>48</v>
      </c>
      <c r="B122" t="s">
        <v>181</v>
      </c>
      <c r="C122">
        <v>7</v>
      </c>
      <c r="D122">
        <v>0</v>
      </c>
      <c r="E122">
        <v>0</v>
      </c>
      <c r="F122">
        <v>0</v>
      </c>
      <c r="G122">
        <v>0</v>
      </c>
    </row>
    <row r="123" spans="1:7" x14ac:dyDescent="0.25">
      <c r="A123" t="s">
        <v>48</v>
      </c>
      <c r="B123" t="s">
        <v>5</v>
      </c>
      <c r="C123">
        <v>24</v>
      </c>
      <c r="D123">
        <v>19</v>
      </c>
      <c r="E123">
        <v>15</v>
      </c>
      <c r="F123">
        <v>4</v>
      </c>
      <c r="G123">
        <v>0</v>
      </c>
    </row>
    <row r="124" spans="1:7" x14ac:dyDescent="0.25">
      <c r="A124" t="s">
        <v>48</v>
      </c>
      <c r="B124" t="s">
        <v>179</v>
      </c>
      <c r="C124">
        <v>3</v>
      </c>
      <c r="D124">
        <v>2</v>
      </c>
      <c r="E124">
        <v>2</v>
      </c>
      <c r="F124">
        <v>0</v>
      </c>
      <c r="G124">
        <v>0</v>
      </c>
    </row>
    <row r="125" spans="1:7" x14ac:dyDescent="0.25">
      <c r="A125" t="s">
        <v>48</v>
      </c>
      <c r="B125" t="s">
        <v>2</v>
      </c>
      <c r="C125">
        <v>24</v>
      </c>
      <c r="D125">
        <v>15</v>
      </c>
      <c r="E125">
        <v>10</v>
      </c>
      <c r="F125">
        <v>5</v>
      </c>
      <c r="G125">
        <v>0</v>
      </c>
    </row>
    <row r="126" spans="1:7" x14ac:dyDescent="0.25">
      <c r="A126" t="s">
        <v>48</v>
      </c>
      <c r="B126" t="s">
        <v>3</v>
      </c>
      <c r="C126">
        <v>34</v>
      </c>
      <c r="D126">
        <v>12</v>
      </c>
      <c r="E126">
        <v>8</v>
      </c>
      <c r="F126">
        <v>4</v>
      </c>
      <c r="G126">
        <v>0</v>
      </c>
    </row>
    <row r="127" spans="1:7" x14ac:dyDescent="0.25">
      <c r="A127" t="s">
        <v>48</v>
      </c>
      <c r="B127" t="s">
        <v>182</v>
      </c>
      <c r="C127">
        <v>36</v>
      </c>
      <c r="D127">
        <v>34</v>
      </c>
      <c r="E127">
        <v>34</v>
      </c>
      <c r="F127">
        <v>0</v>
      </c>
      <c r="G127">
        <v>0</v>
      </c>
    </row>
    <row r="128" spans="1:7" x14ac:dyDescent="0.25">
      <c r="A128" t="s">
        <v>48</v>
      </c>
      <c r="B128" t="s">
        <v>149</v>
      </c>
      <c r="C128">
        <v>1</v>
      </c>
      <c r="D128">
        <v>1</v>
      </c>
      <c r="E128">
        <v>0</v>
      </c>
      <c r="F128">
        <v>1</v>
      </c>
      <c r="G128">
        <v>0</v>
      </c>
    </row>
    <row r="129" spans="1:7" x14ac:dyDescent="0.25">
      <c r="A129" t="s">
        <v>48</v>
      </c>
      <c r="B129" t="s">
        <v>15</v>
      </c>
      <c r="C129">
        <v>21</v>
      </c>
      <c r="D129">
        <v>17</v>
      </c>
      <c r="E129">
        <v>16</v>
      </c>
      <c r="F129">
        <v>1</v>
      </c>
      <c r="G129">
        <v>1</v>
      </c>
    </row>
    <row r="130" spans="1:7" x14ac:dyDescent="0.25">
      <c r="A130" t="s">
        <v>48</v>
      </c>
      <c r="B130" t="s">
        <v>12</v>
      </c>
      <c r="C130">
        <v>4</v>
      </c>
      <c r="D130">
        <v>2</v>
      </c>
      <c r="E130">
        <v>1</v>
      </c>
      <c r="F130">
        <v>1</v>
      </c>
      <c r="G130">
        <v>0</v>
      </c>
    </row>
    <row r="131" spans="1:7" x14ac:dyDescent="0.25">
      <c r="A131" t="s">
        <v>48</v>
      </c>
      <c r="B131" t="s">
        <v>10</v>
      </c>
      <c r="C131">
        <v>3</v>
      </c>
      <c r="D131">
        <v>1</v>
      </c>
      <c r="E131">
        <v>1</v>
      </c>
      <c r="F131">
        <v>0</v>
      </c>
      <c r="G131">
        <v>0</v>
      </c>
    </row>
    <row r="132" spans="1:7" x14ac:dyDescent="0.25">
      <c r="A132" t="s">
        <v>48</v>
      </c>
      <c r="B132" t="s">
        <v>13</v>
      </c>
      <c r="C132">
        <v>18</v>
      </c>
      <c r="D132">
        <v>17</v>
      </c>
      <c r="E132">
        <v>13</v>
      </c>
      <c r="F132">
        <v>4</v>
      </c>
      <c r="G132">
        <v>0</v>
      </c>
    </row>
    <row r="133" spans="1:7" x14ac:dyDescent="0.25">
      <c r="A133" t="s">
        <v>48</v>
      </c>
      <c r="B133" t="s">
        <v>147</v>
      </c>
      <c r="C133">
        <v>1</v>
      </c>
      <c r="D133">
        <v>0</v>
      </c>
      <c r="E133">
        <v>0</v>
      </c>
      <c r="F133">
        <v>0</v>
      </c>
      <c r="G133">
        <v>0</v>
      </c>
    </row>
    <row r="134" spans="1:7" x14ac:dyDescent="0.25">
      <c r="A134" t="s">
        <v>48</v>
      </c>
      <c r="B134" t="s">
        <v>14</v>
      </c>
      <c r="C134">
        <v>1</v>
      </c>
      <c r="D134">
        <v>1</v>
      </c>
      <c r="E134">
        <v>1</v>
      </c>
      <c r="F134">
        <v>0</v>
      </c>
      <c r="G134">
        <v>0</v>
      </c>
    </row>
    <row r="135" spans="1:7" x14ac:dyDescent="0.25">
      <c r="A135" t="s">
        <v>48</v>
      </c>
      <c r="B135" t="s">
        <v>7</v>
      </c>
      <c r="C135">
        <v>3</v>
      </c>
      <c r="D135">
        <v>2</v>
      </c>
      <c r="E135">
        <v>1</v>
      </c>
      <c r="F135">
        <v>1</v>
      </c>
      <c r="G135">
        <v>0</v>
      </c>
    </row>
    <row r="136" spans="1:7" x14ac:dyDescent="0.25">
      <c r="A136" t="s">
        <v>48</v>
      </c>
      <c r="B136" t="s">
        <v>1</v>
      </c>
      <c r="C136">
        <v>5</v>
      </c>
      <c r="D136">
        <v>5</v>
      </c>
      <c r="E136">
        <v>2</v>
      </c>
      <c r="F136">
        <v>3</v>
      </c>
      <c r="G136">
        <v>0</v>
      </c>
    </row>
    <row r="137" spans="1:7" x14ac:dyDescent="0.25">
      <c r="A137" t="s">
        <v>48</v>
      </c>
      <c r="B137" t="s">
        <v>8</v>
      </c>
      <c r="C137">
        <v>2</v>
      </c>
      <c r="D137">
        <v>2</v>
      </c>
      <c r="E137">
        <v>1</v>
      </c>
      <c r="F137">
        <v>1</v>
      </c>
      <c r="G137">
        <v>0</v>
      </c>
    </row>
    <row r="138" spans="1:7" x14ac:dyDescent="0.25">
      <c r="A138" t="s">
        <v>48</v>
      </c>
      <c r="B138" t="s">
        <v>11</v>
      </c>
      <c r="C138">
        <v>3</v>
      </c>
      <c r="D138">
        <v>3</v>
      </c>
      <c r="E138">
        <v>2</v>
      </c>
      <c r="F138">
        <v>1</v>
      </c>
      <c r="G138">
        <v>0</v>
      </c>
    </row>
    <row r="139" spans="1:7" x14ac:dyDescent="0.25">
      <c r="A139" t="s">
        <v>48</v>
      </c>
      <c r="B139" t="s">
        <v>146</v>
      </c>
      <c r="C139">
        <v>4</v>
      </c>
      <c r="D139">
        <v>2</v>
      </c>
      <c r="E139">
        <v>1</v>
      </c>
      <c r="F139">
        <v>1</v>
      </c>
      <c r="G139">
        <v>0</v>
      </c>
    </row>
    <row r="140" spans="1:7" x14ac:dyDescent="0.25">
      <c r="A140" t="s">
        <v>49</v>
      </c>
      <c r="B140" t="s">
        <v>1</v>
      </c>
      <c r="C140">
        <v>2</v>
      </c>
      <c r="D140">
        <v>1</v>
      </c>
      <c r="E140">
        <v>1</v>
      </c>
      <c r="F140">
        <v>0</v>
      </c>
      <c r="G140">
        <v>0</v>
      </c>
    </row>
    <row r="141" spans="1:7" x14ac:dyDescent="0.25">
      <c r="A141" t="s">
        <v>49</v>
      </c>
      <c r="B141" t="s">
        <v>182</v>
      </c>
      <c r="C141">
        <v>9</v>
      </c>
      <c r="D141">
        <v>8</v>
      </c>
      <c r="E141">
        <v>8</v>
      </c>
      <c r="F141">
        <v>0</v>
      </c>
      <c r="G141">
        <v>0</v>
      </c>
    </row>
    <row r="142" spans="1:7" x14ac:dyDescent="0.25">
      <c r="A142" t="s">
        <v>49</v>
      </c>
      <c r="B142" t="s">
        <v>2</v>
      </c>
      <c r="C142">
        <v>9</v>
      </c>
      <c r="D142">
        <v>8</v>
      </c>
      <c r="E142">
        <v>4</v>
      </c>
      <c r="F142">
        <v>4</v>
      </c>
      <c r="G142">
        <v>0</v>
      </c>
    </row>
    <row r="143" spans="1:7" x14ac:dyDescent="0.25">
      <c r="A143" t="s">
        <v>49</v>
      </c>
      <c r="B143" t="s">
        <v>15</v>
      </c>
      <c r="C143">
        <v>19</v>
      </c>
      <c r="D143">
        <v>14</v>
      </c>
      <c r="E143">
        <v>14</v>
      </c>
      <c r="F143">
        <v>0</v>
      </c>
      <c r="G143">
        <v>0</v>
      </c>
    </row>
    <row r="144" spans="1:7" x14ac:dyDescent="0.25">
      <c r="A144" t="s">
        <v>49</v>
      </c>
      <c r="B144" t="s">
        <v>5</v>
      </c>
      <c r="C144">
        <v>12</v>
      </c>
      <c r="D144">
        <v>11</v>
      </c>
      <c r="E144">
        <v>6</v>
      </c>
      <c r="F144">
        <v>5</v>
      </c>
      <c r="G144">
        <v>0</v>
      </c>
    </row>
    <row r="145" spans="1:7" x14ac:dyDescent="0.25">
      <c r="A145" t="s">
        <v>49</v>
      </c>
      <c r="B145" t="s">
        <v>146</v>
      </c>
      <c r="C145">
        <v>2</v>
      </c>
      <c r="D145">
        <v>2</v>
      </c>
      <c r="E145">
        <v>2</v>
      </c>
      <c r="F145">
        <v>0</v>
      </c>
      <c r="G145">
        <v>0</v>
      </c>
    </row>
    <row r="146" spans="1:7" x14ac:dyDescent="0.25">
      <c r="A146" t="s">
        <v>49</v>
      </c>
      <c r="B146" t="s">
        <v>13</v>
      </c>
      <c r="C146">
        <v>11</v>
      </c>
      <c r="D146">
        <v>10</v>
      </c>
      <c r="E146">
        <v>10</v>
      </c>
      <c r="F146">
        <v>0</v>
      </c>
      <c r="G146">
        <v>0</v>
      </c>
    </row>
    <row r="147" spans="1:7" x14ac:dyDescent="0.25">
      <c r="A147" t="s">
        <v>49</v>
      </c>
      <c r="B147" t="s">
        <v>14</v>
      </c>
      <c r="C147">
        <v>9</v>
      </c>
      <c r="D147">
        <v>9</v>
      </c>
      <c r="E147">
        <v>9</v>
      </c>
      <c r="F147">
        <v>0</v>
      </c>
      <c r="G147">
        <v>0</v>
      </c>
    </row>
    <row r="148" spans="1:7" x14ac:dyDescent="0.25">
      <c r="A148" t="s">
        <v>49</v>
      </c>
      <c r="B148" t="s">
        <v>6</v>
      </c>
      <c r="C148">
        <v>19</v>
      </c>
      <c r="D148">
        <v>16</v>
      </c>
      <c r="E148">
        <v>10</v>
      </c>
      <c r="F148">
        <v>6</v>
      </c>
      <c r="G148">
        <v>0</v>
      </c>
    </row>
    <row r="149" spans="1:7" x14ac:dyDescent="0.25">
      <c r="A149" t="s">
        <v>49</v>
      </c>
      <c r="B149" t="s">
        <v>12</v>
      </c>
      <c r="C149">
        <v>2</v>
      </c>
      <c r="D149">
        <v>2</v>
      </c>
      <c r="E149">
        <v>2</v>
      </c>
      <c r="F149">
        <v>0</v>
      </c>
      <c r="G149">
        <v>0</v>
      </c>
    </row>
    <row r="150" spans="1:7" x14ac:dyDescent="0.25">
      <c r="A150" t="s">
        <v>49</v>
      </c>
      <c r="B150" t="s">
        <v>147</v>
      </c>
      <c r="C150">
        <v>4</v>
      </c>
      <c r="D150">
        <v>3</v>
      </c>
      <c r="E150">
        <v>2</v>
      </c>
      <c r="F150">
        <v>1</v>
      </c>
      <c r="G150">
        <v>0</v>
      </c>
    </row>
    <row r="151" spans="1:7" x14ac:dyDescent="0.25">
      <c r="A151" t="s">
        <v>49</v>
      </c>
      <c r="B151" t="s">
        <v>149</v>
      </c>
      <c r="C151">
        <v>5</v>
      </c>
      <c r="D151">
        <v>5</v>
      </c>
      <c r="E151">
        <v>5</v>
      </c>
      <c r="F151">
        <v>0</v>
      </c>
      <c r="G151">
        <v>0</v>
      </c>
    </row>
    <row r="152" spans="1:7" x14ac:dyDescent="0.25">
      <c r="A152" t="s">
        <v>49</v>
      </c>
      <c r="B152" t="s">
        <v>3</v>
      </c>
      <c r="C152">
        <v>15</v>
      </c>
      <c r="D152">
        <v>6</v>
      </c>
      <c r="E152">
        <v>2</v>
      </c>
      <c r="F152">
        <v>4</v>
      </c>
      <c r="G152">
        <v>0</v>
      </c>
    </row>
    <row r="153" spans="1:7" x14ac:dyDescent="0.25">
      <c r="A153" t="s">
        <v>49</v>
      </c>
      <c r="B153" t="s">
        <v>11</v>
      </c>
      <c r="C153">
        <v>6</v>
      </c>
      <c r="D153">
        <v>6</v>
      </c>
      <c r="E153">
        <v>6</v>
      </c>
      <c r="F153">
        <v>0</v>
      </c>
      <c r="G153">
        <v>0</v>
      </c>
    </row>
    <row r="154" spans="1:7" x14ac:dyDescent="0.25">
      <c r="A154" t="s">
        <v>23</v>
      </c>
      <c r="B154" t="s">
        <v>7</v>
      </c>
      <c r="C154">
        <v>5</v>
      </c>
      <c r="D154">
        <v>5</v>
      </c>
      <c r="E154">
        <v>2</v>
      </c>
      <c r="F154">
        <v>3</v>
      </c>
      <c r="G154">
        <v>0</v>
      </c>
    </row>
    <row r="155" spans="1:7" x14ac:dyDescent="0.25">
      <c r="A155" t="s">
        <v>23</v>
      </c>
      <c r="B155" t="s">
        <v>8</v>
      </c>
      <c r="C155">
        <v>2</v>
      </c>
      <c r="D155">
        <v>0</v>
      </c>
      <c r="E155">
        <v>0</v>
      </c>
      <c r="F155">
        <v>0</v>
      </c>
      <c r="G155">
        <v>0</v>
      </c>
    </row>
    <row r="156" spans="1:7" x14ac:dyDescent="0.25">
      <c r="A156" t="s">
        <v>23</v>
      </c>
      <c r="B156" t="s">
        <v>10</v>
      </c>
      <c r="C156">
        <v>1</v>
      </c>
      <c r="D156">
        <v>0</v>
      </c>
      <c r="E156">
        <v>0</v>
      </c>
      <c r="F156">
        <v>0</v>
      </c>
      <c r="G156">
        <v>0</v>
      </c>
    </row>
    <row r="157" spans="1:7" x14ac:dyDescent="0.25">
      <c r="A157" t="s">
        <v>23</v>
      </c>
      <c r="B157" t="s">
        <v>149</v>
      </c>
      <c r="C157">
        <v>2</v>
      </c>
      <c r="D157">
        <v>1</v>
      </c>
      <c r="E157">
        <v>1</v>
      </c>
      <c r="F157">
        <v>0</v>
      </c>
      <c r="G157">
        <v>0</v>
      </c>
    </row>
    <row r="158" spans="1:7" x14ac:dyDescent="0.25">
      <c r="A158" t="s">
        <v>23</v>
      </c>
      <c r="B158" t="s">
        <v>15</v>
      </c>
      <c r="C158">
        <v>8</v>
      </c>
      <c r="D158">
        <v>4</v>
      </c>
      <c r="E158">
        <v>4</v>
      </c>
      <c r="F158">
        <v>0</v>
      </c>
      <c r="G158">
        <v>0</v>
      </c>
    </row>
    <row r="159" spans="1:7" x14ac:dyDescent="0.25">
      <c r="A159" t="s">
        <v>23</v>
      </c>
      <c r="B159" t="s">
        <v>12</v>
      </c>
      <c r="C159">
        <v>1</v>
      </c>
      <c r="D159">
        <v>1</v>
      </c>
      <c r="E159">
        <v>1</v>
      </c>
      <c r="F159">
        <v>0</v>
      </c>
      <c r="G159">
        <v>0</v>
      </c>
    </row>
    <row r="160" spans="1:7" x14ac:dyDescent="0.25">
      <c r="A160" t="s">
        <v>23</v>
      </c>
      <c r="B160" t="s">
        <v>147</v>
      </c>
      <c r="C160">
        <v>4</v>
      </c>
      <c r="D160">
        <v>3</v>
      </c>
      <c r="E160">
        <v>2</v>
      </c>
      <c r="F160">
        <v>1</v>
      </c>
      <c r="G160">
        <v>0</v>
      </c>
    </row>
    <row r="161" spans="1:7" x14ac:dyDescent="0.25">
      <c r="A161" t="s">
        <v>23</v>
      </c>
      <c r="B161" t="s">
        <v>3</v>
      </c>
      <c r="C161">
        <v>34</v>
      </c>
      <c r="D161">
        <v>24</v>
      </c>
      <c r="E161">
        <v>22</v>
      </c>
      <c r="F161">
        <v>2</v>
      </c>
      <c r="G161">
        <v>0</v>
      </c>
    </row>
    <row r="162" spans="1:7" x14ac:dyDescent="0.25">
      <c r="A162" t="s">
        <v>23</v>
      </c>
      <c r="B162" t="s">
        <v>182</v>
      </c>
      <c r="C162">
        <v>11</v>
      </c>
      <c r="D162">
        <v>11</v>
      </c>
      <c r="E162">
        <v>11</v>
      </c>
      <c r="F162">
        <v>0</v>
      </c>
      <c r="G162">
        <v>0</v>
      </c>
    </row>
    <row r="163" spans="1:7" x14ac:dyDescent="0.25">
      <c r="A163" t="s">
        <v>23</v>
      </c>
      <c r="B163" t="s">
        <v>11</v>
      </c>
      <c r="C163">
        <v>7</v>
      </c>
      <c r="D163">
        <v>4</v>
      </c>
      <c r="E163">
        <v>3</v>
      </c>
      <c r="F163">
        <v>1</v>
      </c>
      <c r="G163">
        <v>0</v>
      </c>
    </row>
    <row r="164" spans="1:7" x14ac:dyDescent="0.25">
      <c r="A164" t="s">
        <v>23</v>
      </c>
      <c r="B164" t="s">
        <v>13</v>
      </c>
      <c r="C164">
        <v>23</v>
      </c>
      <c r="D164">
        <v>21</v>
      </c>
      <c r="E164">
        <v>19</v>
      </c>
      <c r="F164">
        <v>2</v>
      </c>
      <c r="G164">
        <v>0</v>
      </c>
    </row>
    <row r="165" spans="1:7" x14ac:dyDescent="0.25">
      <c r="A165" t="s">
        <v>23</v>
      </c>
      <c r="B165" t="s">
        <v>2</v>
      </c>
      <c r="C165">
        <v>18</v>
      </c>
      <c r="D165">
        <v>16</v>
      </c>
      <c r="E165">
        <v>13</v>
      </c>
      <c r="F165">
        <v>3</v>
      </c>
      <c r="G165">
        <v>0</v>
      </c>
    </row>
    <row r="166" spans="1:7" x14ac:dyDescent="0.25">
      <c r="A166" t="s">
        <v>23</v>
      </c>
      <c r="B166" t="s">
        <v>6</v>
      </c>
      <c r="C166">
        <v>4</v>
      </c>
      <c r="D166">
        <v>4</v>
      </c>
      <c r="E166">
        <v>3</v>
      </c>
      <c r="F166">
        <v>1</v>
      </c>
      <c r="G166">
        <v>0</v>
      </c>
    </row>
    <row r="167" spans="1:7" x14ac:dyDescent="0.25">
      <c r="A167" t="s">
        <v>23</v>
      </c>
      <c r="B167" t="s">
        <v>5</v>
      </c>
      <c r="C167">
        <v>30</v>
      </c>
      <c r="D167">
        <v>24</v>
      </c>
      <c r="E167">
        <v>14</v>
      </c>
      <c r="F167">
        <v>10</v>
      </c>
      <c r="G167">
        <v>0</v>
      </c>
    </row>
    <row r="168" spans="1:7" x14ac:dyDescent="0.25">
      <c r="A168" t="s">
        <v>23</v>
      </c>
      <c r="B168" t="s">
        <v>146</v>
      </c>
      <c r="C168">
        <v>6</v>
      </c>
      <c r="D168">
        <v>4</v>
      </c>
      <c r="E168">
        <v>3</v>
      </c>
      <c r="F168">
        <v>1</v>
      </c>
      <c r="G168">
        <v>0</v>
      </c>
    </row>
    <row r="169" spans="1:7" x14ac:dyDescent="0.25">
      <c r="A169" t="s">
        <v>50</v>
      </c>
      <c r="B169" t="s">
        <v>1</v>
      </c>
      <c r="C169">
        <v>1</v>
      </c>
      <c r="D169">
        <v>1</v>
      </c>
      <c r="E169">
        <v>1</v>
      </c>
      <c r="F169">
        <v>0</v>
      </c>
      <c r="G169">
        <v>0</v>
      </c>
    </row>
    <row r="170" spans="1:7" x14ac:dyDescent="0.25">
      <c r="A170" t="s">
        <v>50</v>
      </c>
      <c r="B170" t="s">
        <v>8</v>
      </c>
      <c r="C170">
        <v>1</v>
      </c>
      <c r="D170">
        <v>0</v>
      </c>
      <c r="E170">
        <v>0</v>
      </c>
      <c r="F170">
        <v>0</v>
      </c>
      <c r="G170">
        <v>0</v>
      </c>
    </row>
    <row r="171" spans="1:7" x14ac:dyDescent="0.25">
      <c r="A171" t="s">
        <v>50</v>
      </c>
      <c r="B171" t="s">
        <v>3</v>
      </c>
      <c r="C171">
        <v>24</v>
      </c>
      <c r="D171">
        <v>9</v>
      </c>
      <c r="E171">
        <v>3</v>
      </c>
      <c r="F171">
        <v>6</v>
      </c>
      <c r="G171">
        <v>0</v>
      </c>
    </row>
    <row r="172" spans="1:7" x14ac:dyDescent="0.25">
      <c r="A172" t="s">
        <v>50</v>
      </c>
      <c r="B172" t="s">
        <v>2</v>
      </c>
      <c r="C172">
        <v>8</v>
      </c>
      <c r="D172">
        <v>7</v>
      </c>
      <c r="E172">
        <v>1</v>
      </c>
      <c r="F172">
        <v>6</v>
      </c>
      <c r="G172">
        <v>0</v>
      </c>
    </row>
    <row r="173" spans="1:7" x14ac:dyDescent="0.25">
      <c r="A173" t="s">
        <v>50</v>
      </c>
      <c r="B173" t="s">
        <v>147</v>
      </c>
      <c r="C173">
        <v>5</v>
      </c>
      <c r="D173">
        <v>1</v>
      </c>
      <c r="E173">
        <v>0</v>
      </c>
      <c r="F173">
        <v>1</v>
      </c>
      <c r="G173">
        <v>0</v>
      </c>
    </row>
    <row r="174" spans="1:7" x14ac:dyDescent="0.25">
      <c r="A174" t="s">
        <v>50</v>
      </c>
      <c r="B174" t="s">
        <v>149</v>
      </c>
      <c r="C174">
        <v>8</v>
      </c>
      <c r="D174">
        <v>7</v>
      </c>
      <c r="E174">
        <v>3</v>
      </c>
      <c r="F174">
        <v>4</v>
      </c>
      <c r="G174">
        <v>0</v>
      </c>
    </row>
    <row r="175" spans="1:7" x14ac:dyDescent="0.25">
      <c r="A175" t="s">
        <v>50</v>
      </c>
      <c r="B175" t="s">
        <v>15</v>
      </c>
      <c r="C175">
        <v>1</v>
      </c>
      <c r="D175">
        <v>1</v>
      </c>
      <c r="E175">
        <v>1</v>
      </c>
      <c r="F175">
        <v>0</v>
      </c>
      <c r="G175">
        <v>0</v>
      </c>
    </row>
    <row r="176" spans="1:7" x14ac:dyDescent="0.25">
      <c r="A176" t="s">
        <v>50</v>
      </c>
      <c r="B176" t="s">
        <v>182</v>
      </c>
      <c r="C176">
        <v>2</v>
      </c>
      <c r="D176">
        <v>1</v>
      </c>
      <c r="E176">
        <v>1</v>
      </c>
      <c r="F176">
        <v>0</v>
      </c>
      <c r="G176">
        <v>0</v>
      </c>
    </row>
    <row r="177" spans="1:7" x14ac:dyDescent="0.25">
      <c r="A177" t="s">
        <v>50</v>
      </c>
      <c r="B177" t="s">
        <v>146</v>
      </c>
      <c r="C177">
        <v>5</v>
      </c>
      <c r="D177">
        <v>3</v>
      </c>
      <c r="E177">
        <v>3</v>
      </c>
      <c r="F177">
        <v>0</v>
      </c>
      <c r="G177">
        <v>0</v>
      </c>
    </row>
    <row r="178" spans="1:7" x14ac:dyDescent="0.25">
      <c r="A178" t="s">
        <v>50</v>
      </c>
      <c r="B178" t="s">
        <v>6</v>
      </c>
      <c r="C178">
        <v>4</v>
      </c>
      <c r="D178">
        <v>3</v>
      </c>
      <c r="E178">
        <v>1</v>
      </c>
      <c r="F178">
        <v>2</v>
      </c>
      <c r="G178">
        <v>0</v>
      </c>
    </row>
    <row r="179" spans="1:7" x14ac:dyDescent="0.25">
      <c r="A179" t="s">
        <v>50</v>
      </c>
      <c r="B179" t="s">
        <v>12</v>
      </c>
      <c r="C179">
        <v>6</v>
      </c>
      <c r="D179">
        <v>6</v>
      </c>
      <c r="E179">
        <v>5</v>
      </c>
      <c r="F179">
        <v>1</v>
      </c>
      <c r="G179">
        <v>0</v>
      </c>
    </row>
    <row r="180" spans="1:7" x14ac:dyDescent="0.25">
      <c r="A180" t="s">
        <v>50</v>
      </c>
      <c r="B180" t="s">
        <v>13</v>
      </c>
      <c r="C180">
        <v>13</v>
      </c>
      <c r="D180">
        <v>11</v>
      </c>
      <c r="E180">
        <v>9</v>
      </c>
      <c r="F180">
        <v>2</v>
      </c>
      <c r="G180">
        <v>0</v>
      </c>
    </row>
    <row r="181" spans="1:7" x14ac:dyDescent="0.25">
      <c r="A181" t="s">
        <v>50</v>
      </c>
      <c r="B181" t="s">
        <v>9</v>
      </c>
      <c r="C181">
        <v>2</v>
      </c>
      <c r="D181">
        <v>1</v>
      </c>
      <c r="E181">
        <v>0</v>
      </c>
      <c r="F181">
        <v>1</v>
      </c>
      <c r="G181">
        <v>0</v>
      </c>
    </row>
    <row r="182" spans="1:7" x14ac:dyDescent="0.25">
      <c r="A182" t="s">
        <v>50</v>
      </c>
      <c r="B182" t="s">
        <v>7</v>
      </c>
      <c r="C182">
        <v>1</v>
      </c>
      <c r="D182">
        <v>1</v>
      </c>
      <c r="E182">
        <v>0</v>
      </c>
      <c r="F182">
        <v>1</v>
      </c>
      <c r="G182">
        <v>0</v>
      </c>
    </row>
    <row r="183" spans="1:7" x14ac:dyDescent="0.25">
      <c r="A183" t="s">
        <v>50</v>
      </c>
      <c r="B183" t="s">
        <v>181</v>
      </c>
      <c r="C183">
        <v>2</v>
      </c>
      <c r="D183">
        <v>0</v>
      </c>
      <c r="E183">
        <v>0</v>
      </c>
      <c r="F183">
        <v>0</v>
      </c>
      <c r="G183">
        <v>0</v>
      </c>
    </row>
    <row r="184" spans="1:7" x14ac:dyDescent="0.25">
      <c r="A184" t="s">
        <v>50</v>
      </c>
      <c r="B184" t="s">
        <v>5</v>
      </c>
      <c r="C184">
        <v>20</v>
      </c>
      <c r="D184">
        <v>14</v>
      </c>
      <c r="E184">
        <v>7</v>
      </c>
      <c r="F184">
        <v>7</v>
      </c>
      <c r="G184">
        <v>0</v>
      </c>
    </row>
    <row r="185" spans="1:7" x14ac:dyDescent="0.25">
      <c r="A185" t="s">
        <v>50</v>
      </c>
      <c r="B185" t="s">
        <v>14</v>
      </c>
      <c r="C185">
        <v>5</v>
      </c>
      <c r="D185">
        <v>4</v>
      </c>
      <c r="E185">
        <v>4</v>
      </c>
      <c r="F185">
        <v>0</v>
      </c>
      <c r="G185">
        <v>0</v>
      </c>
    </row>
    <row r="186" spans="1:7" x14ac:dyDescent="0.25">
      <c r="A186" t="s">
        <v>50</v>
      </c>
      <c r="B186" t="s">
        <v>11</v>
      </c>
      <c r="C186">
        <v>5</v>
      </c>
      <c r="D186">
        <v>3</v>
      </c>
      <c r="E186">
        <v>3</v>
      </c>
      <c r="F186">
        <v>0</v>
      </c>
      <c r="G186">
        <v>0</v>
      </c>
    </row>
    <row r="187" spans="1:7" x14ac:dyDescent="0.25">
      <c r="A187" t="s">
        <v>24</v>
      </c>
      <c r="B187" t="s">
        <v>179</v>
      </c>
      <c r="C187">
        <v>1</v>
      </c>
      <c r="D187">
        <v>1</v>
      </c>
      <c r="E187">
        <v>0</v>
      </c>
      <c r="F187">
        <v>1</v>
      </c>
      <c r="G187">
        <v>0</v>
      </c>
    </row>
    <row r="188" spans="1:7" x14ac:dyDescent="0.25">
      <c r="A188" t="s">
        <v>24</v>
      </c>
      <c r="B188" t="s">
        <v>1</v>
      </c>
      <c r="C188">
        <v>2</v>
      </c>
      <c r="D188">
        <v>0</v>
      </c>
      <c r="E188">
        <v>0</v>
      </c>
      <c r="F188">
        <v>0</v>
      </c>
      <c r="G188">
        <v>0</v>
      </c>
    </row>
    <row r="189" spans="1:7" x14ac:dyDescent="0.25">
      <c r="A189" t="s">
        <v>24</v>
      </c>
      <c r="B189" t="s">
        <v>10</v>
      </c>
      <c r="C189">
        <v>15</v>
      </c>
      <c r="D189">
        <v>4</v>
      </c>
      <c r="E189">
        <v>4</v>
      </c>
      <c r="F189">
        <v>0</v>
      </c>
      <c r="G189">
        <v>0</v>
      </c>
    </row>
    <row r="190" spans="1:7" x14ac:dyDescent="0.25">
      <c r="A190" t="s">
        <v>24</v>
      </c>
      <c r="B190" t="s">
        <v>6</v>
      </c>
      <c r="C190">
        <v>10</v>
      </c>
      <c r="D190">
        <v>9</v>
      </c>
      <c r="E190">
        <v>7</v>
      </c>
      <c r="F190">
        <v>2</v>
      </c>
      <c r="G190">
        <v>0</v>
      </c>
    </row>
    <row r="191" spans="1:7" x14ac:dyDescent="0.25">
      <c r="A191" t="s">
        <v>24</v>
      </c>
      <c r="B191" t="s">
        <v>181</v>
      </c>
      <c r="C191">
        <v>3</v>
      </c>
      <c r="D191">
        <v>0</v>
      </c>
      <c r="E191">
        <v>0</v>
      </c>
      <c r="F191">
        <v>0</v>
      </c>
      <c r="G191">
        <v>0</v>
      </c>
    </row>
    <row r="192" spans="1:7" x14ac:dyDescent="0.25">
      <c r="A192" t="s">
        <v>24</v>
      </c>
      <c r="B192" t="s">
        <v>183</v>
      </c>
      <c r="C192">
        <v>1</v>
      </c>
      <c r="D192">
        <v>0</v>
      </c>
      <c r="E192">
        <v>0</v>
      </c>
      <c r="F192">
        <v>0</v>
      </c>
      <c r="G192">
        <v>0</v>
      </c>
    </row>
    <row r="193" spans="1:7" x14ac:dyDescent="0.25">
      <c r="A193" t="s">
        <v>24</v>
      </c>
      <c r="B193" t="s">
        <v>5</v>
      </c>
      <c r="C193">
        <v>13</v>
      </c>
      <c r="D193">
        <v>11</v>
      </c>
      <c r="E193">
        <v>10</v>
      </c>
      <c r="F193">
        <v>1</v>
      </c>
      <c r="G193">
        <v>0</v>
      </c>
    </row>
    <row r="194" spans="1:7" x14ac:dyDescent="0.25">
      <c r="A194" t="s">
        <v>24</v>
      </c>
      <c r="B194" t="s">
        <v>182</v>
      </c>
      <c r="C194">
        <v>3</v>
      </c>
      <c r="D194">
        <v>2</v>
      </c>
      <c r="E194">
        <v>2</v>
      </c>
      <c r="F194">
        <v>0</v>
      </c>
      <c r="G194">
        <v>0</v>
      </c>
    </row>
    <row r="195" spans="1:7" x14ac:dyDescent="0.25">
      <c r="A195" t="s">
        <v>24</v>
      </c>
      <c r="B195" t="s">
        <v>13</v>
      </c>
      <c r="C195">
        <v>9</v>
      </c>
      <c r="D195">
        <v>7</v>
      </c>
      <c r="E195">
        <v>7</v>
      </c>
      <c r="F195">
        <v>0</v>
      </c>
      <c r="G195">
        <v>0</v>
      </c>
    </row>
    <row r="196" spans="1:7" x14ac:dyDescent="0.25">
      <c r="A196" t="s">
        <v>24</v>
      </c>
      <c r="B196" t="s">
        <v>15</v>
      </c>
      <c r="C196">
        <v>14</v>
      </c>
      <c r="D196">
        <v>6</v>
      </c>
      <c r="E196">
        <v>6</v>
      </c>
      <c r="F196">
        <v>0</v>
      </c>
      <c r="G196">
        <v>0</v>
      </c>
    </row>
    <row r="197" spans="1:7" x14ac:dyDescent="0.25">
      <c r="A197" t="s">
        <v>24</v>
      </c>
      <c r="B197" t="s">
        <v>146</v>
      </c>
      <c r="C197">
        <v>4</v>
      </c>
      <c r="D197">
        <v>4</v>
      </c>
      <c r="E197">
        <v>4</v>
      </c>
      <c r="F197">
        <v>0</v>
      </c>
      <c r="G197">
        <v>0</v>
      </c>
    </row>
    <row r="198" spans="1:7" x14ac:dyDescent="0.25">
      <c r="A198" t="s">
        <v>24</v>
      </c>
      <c r="B198" t="s">
        <v>2</v>
      </c>
      <c r="C198">
        <v>12</v>
      </c>
      <c r="D198">
        <v>11</v>
      </c>
      <c r="E198">
        <v>9</v>
      </c>
      <c r="F198">
        <v>2</v>
      </c>
      <c r="G198">
        <v>0</v>
      </c>
    </row>
    <row r="199" spans="1:7" x14ac:dyDescent="0.25">
      <c r="A199" t="s">
        <v>24</v>
      </c>
      <c r="B199" t="s">
        <v>12</v>
      </c>
      <c r="C199">
        <v>4</v>
      </c>
      <c r="D199">
        <v>3</v>
      </c>
      <c r="E199">
        <v>3</v>
      </c>
      <c r="F199">
        <v>0</v>
      </c>
      <c r="G199">
        <v>0</v>
      </c>
    </row>
    <row r="200" spans="1:7" x14ac:dyDescent="0.25">
      <c r="A200" t="s">
        <v>24</v>
      </c>
      <c r="B200" t="s">
        <v>14</v>
      </c>
      <c r="C200">
        <v>1</v>
      </c>
      <c r="D200">
        <v>1</v>
      </c>
      <c r="E200">
        <v>0</v>
      </c>
      <c r="F200">
        <v>1</v>
      </c>
      <c r="G200">
        <v>0</v>
      </c>
    </row>
    <row r="201" spans="1:7" x14ac:dyDescent="0.25">
      <c r="A201" t="s">
        <v>24</v>
      </c>
      <c r="B201" t="s">
        <v>8</v>
      </c>
      <c r="C201">
        <v>1</v>
      </c>
      <c r="D201">
        <v>1</v>
      </c>
      <c r="E201">
        <v>1</v>
      </c>
      <c r="F201">
        <v>0</v>
      </c>
      <c r="G201">
        <v>0</v>
      </c>
    </row>
    <row r="202" spans="1:7" x14ac:dyDescent="0.25">
      <c r="A202" t="s">
        <v>24</v>
      </c>
      <c r="B202" t="s">
        <v>11</v>
      </c>
      <c r="C202">
        <v>4</v>
      </c>
      <c r="D202">
        <v>3</v>
      </c>
      <c r="E202">
        <v>3</v>
      </c>
      <c r="F202">
        <v>0</v>
      </c>
      <c r="G202">
        <v>0</v>
      </c>
    </row>
    <row r="203" spans="1:7" x14ac:dyDescent="0.25">
      <c r="A203" t="s">
        <v>24</v>
      </c>
      <c r="B203" t="s">
        <v>3</v>
      </c>
      <c r="C203">
        <v>19</v>
      </c>
      <c r="D203">
        <v>16</v>
      </c>
      <c r="E203">
        <v>9</v>
      </c>
      <c r="F203">
        <v>7</v>
      </c>
      <c r="G203">
        <v>0</v>
      </c>
    </row>
    <row r="204" spans="1:7" x14ac:dyDescent="0.25">
      <c r="A204" t="s">
        <v>24</v>
      </c>
      <c r="B204" t="s">
        <v>147</v>
      </c>
      <c r="C204">
        <v>7</v>
      </c>
      <c r="D204">
        <v>1</v>
      </c>
      <c r="E204">
        <v>0</v>
      </c>
      <c r="F204">
        <v>1</v>
      </c>
      <c r="G204">
        <v>0</v>
      </c>
    </row>
    <row r="205" spans="1:7" x14ac:dyDescent="0.25">
      <c r="A205" t="s">
        <v>194</v>
      </c>
      <c r="B205" t="s">
        <v>3</v>
      </c>
      <c r="C205">
        <v>25</v>
      </c>
      <c r="D205">
        <v>19</v>
      </c>
      <c r="E205">
        <v>10</v>
      </c>
      <c r="F205">
        <v>9</v>
      </c>
      <c r="G205">
        <v>0</v>
      </c>
    </row>
    <row r="206" spans="1:7" x14ac:dyDescent="0.25">
      <c r="A206" t="s">
        <v>194</v>
      </c>
      <c r="B206" t="s">
        <v>7</v>
      </c>
      <c r="C206">
        <v>3</v>
      </c>
      <c r="D206">
        <v>3</v>
      </c>
      <c r="E206">
        <v>1</v>
      </c>
      <c r="F206">
        <v>2</v>
      </c>
      <c r="G206">
        <v>0</v>
      </c>
    </row>
    <row r="207" spans="1:7" x14ac:dyDescent="0.25">
      <c r="A207" t="s">
        <v>194</v>
      </c>
      <c r="B207" t="s">
        <v>13</v>
      </c>
      <c r="C207">
        <v>16</v>
      </c>
      <c r="D207">
        <v>15</v>
      </c>
      <c r="E207">
        <v>15</v>
      </c>
      <c r="F207">
        <v>0</v>
      </c>
      <c r="G207">
        <v>0</v>
      </c>
    </row>
    <row r="208" spans="1:7" x14ac:dyDescent="0.25">
      <c r="A208" t="s">
        <v>194</v>
      </c>
      <c r="B208" t="s">
        <v>182</v>
      </c>
      <c r="C208">
        <v>18</v>
      </c>
      <c r="D208">
        <v>17</v>
      </c>
      <c r="E208">
        <v>16</v>
      </c>
      <c r="F208">
        <v>1</v>
      </c>
      <c r="G208">
        <v>0</v>
      </c>
    </row>
    <row r="209" spans="1:7" x14ac:dyDescent="0.25">
      <c r="A209" t="s">
        <v>194</v>
      </c>
      <c r="B209" t="s">
        <v>10</v>
      </c>
      <c r="C209">
        <v>2</v>
      </c>
      <c r="D209">
        <v>0</v>
      </c>
      <c r="E209">
        <v>0</v>
      </c>
      <c r="F209">
        <v>0</v>
      </c>
      <c r="G209">
        <v>0</v>
      </c>
    </row>
    <row r="210" spans="1:7" x14ac:dyDescent="0.25">
      <c r="A210" t="s">
        <v>194</v>
      </c>
      <c r="B210" t="s">
        <v>5</v>
      </c>
      <c r="C210">
        <v>27</v>
      </c>
      <c r="D210">
        <v>18</v>
      </c>
      <c r="E210">
        <v>6</v>
      </c>
      <c r="F210">
        <v>12</v>
      </c>
      <c r="G210">
        <v>0</v>
      </c>
    </row>
    <row r="211" spans="1:7" x14ac:dyDescent="0.25">
      <c r="A211" t="s">
        <v>194</v>
      </c>
      <c r="B211" t="s">
        <v>146</v>
      </c>
      <c r="C211">
        <v>9</v>
      </c>
      <c r="D211">
        <v>8</v>
      </c>
      <c r="E211">
        <v>5</v>
      </c>
      <c r="F211">
        <v>3</v>
      </c>
      <c r="G211">
        <v>0</v>
      </c>
    </row>
    <row r="212" spans="1:7" x14ac:dyDescent="0.25">
      <c r="A212" t="s">
        <v>194</v>
      </c>
      <c r="B212" t="s">
        <v>11</v>
      </c>
      <c r="C212">
        <v>3</v>
      </c>
      <c r="D212">
        <v>3</v>
      </c>
      <c r="E212">
        <v>3</v>
      </c>
      <c r="F212">
        <v>0</v>
      </c>
      <c r="G212">
        <v>0</v>
      </c>
    </row>
    <row r="213" spans="1:7" x14ac:dyDescent="0.25">
      <c r="A213" t="s">
        <v>194</v>
      </c>
      <c r="B213" t="s">
        <v>12</v>
      </c>
      <c r="C213">
        <v>4</v>
      </c>
      <c r="D213">
        <v>4</v>
      </c>
      <c r="E213">
        <v>4</v>
      </c>
      <c r="F213">
        <v>0</v>
      </c>
      <c r="G213">
        <v>0</v>
      </c>
    </row>
    <row r="214" spans="1:7" x14ac:dyDescent="0.25">
      <c r="A214" t="s">
        <v>194</v>
      </c>
      <c r="B214" t="s">
        <v>6</v>
      </c>
      <c r="C214">
        <v>15</v>
      </c>
      <c r="D214">
        <v>10</v>
      </c>
      <c r="E214">
        <v>5</v>
      </c>
      <c r="F214">
        <v>5</v>
      </c>
      <c r="G214">
        <v>0</v>
      </c>
    </row>
    <row r="215" spans="1:7" x14ac:dyDescent="0.25">
      <c r="A215" t="s">
        <v>194</v>
      </c>
      <c r="B215" t="s">
        <v>8</v>
      </c>
      <c r="C215">
        <v>1</v>
      </c>
      <c r="D215">
        <v>1</v>
      </c>
      <c r="E215">
        <v>1</v>
      </c>
      <c r="F215">
        <v>0</v>
      </c>
      <c r="G215">
        <v>0</v>
      </c>
    </row>
    <row r="216" spans="1:7" x14ac:dyDescent="0.25">
      <c r="A216" t="s">
        <v>194</v>
      </c>
      <c r="B216" t="s">
        <v>147</v>
      </c>
      <c r="C216">
        <v>13</v>
      </c>
      <c r="D216">
        <v>7</v>
      </c>
      <c r="E216">
        <v>5</v>
      </c>
      <c r="F216">
        <v>2</v>
      </c>
      <c r="G216">
        <v>0</v>
      </c>
    </row>
    <row r="217" spans="1:7" x14ac:dyDescent="0.25">
      <c r="A217" t="s">
        <v>194</v>
      </c>
      <c r="B217" t="s">
        <v>149</v>
      </c>
      <c r="C217">
        <v>13</v>
      </c>
      <c r="D217">
        <v>10</v>
      </c>
      <c r="E217">
        <v>7</v>
      </c>
      <c r="F217">
        <v>3</v>
      </c>
      <c r="G217">
        <v>0</v>
      </c>
    </row>
    <row r="218" spans="1:7" x14ac:dyDescent="0.25">
      <c r="A218" t="s">
        <v>194</v>
      </c>
      <c r="B218" t="s">
        <v>4</v>
      </c>
      <c r="C218">
        <v>1</v>
      </c>
      <c r="D218">
        <v>1</v>
      </c>
      <c r="E218">
        <v>0</v>
      </c>
      <c r="F218">
        <v>1</v>
      </c>
      <c r="G218">
        <v>0</v>
      </c>
    </row>
    <row r="219" spans="1:7" x14ac:dyDescent="0.25">
      <c r="A219" t="s">
        <v>194</v>
      </c>
      <c r="B219" t="s">
        <v>181</v>
      </c>
      <c r="C219">
        <v>1</v>
      </c>
      <c r="D219">
        <v>0</v>
      </c>
      <c r="E219">
        <v>0</v>
      </c>
      <c r="F219">
        <v>0</v>
      </c>
      <c r="G219">
        <v>0</v>
      </c>
    </row>
    <row r="220" spans="1:7" x14ac:dyDescent="0.25">
      <c r="A220" t="s">
        <v>194</v>
      </c>
      <c r="B220" t="s">
        <v>1</v>
      </c>
      <c r="C220">
        <v>2</v>
      </c>
      <c r="D220">
        <v>2</v>
      </c>
      <c r="E220">
        <v>2</v>
      </c>
      <c r="F220">
        <v>0</v>
      </c>
      <c r="G220">
        <v>0</v>
      </c>
    </row>
    <row r="221" spans="1:7" x14ac:dyDescent="0.25">
      <c r="A221" t="s">
        <v>194</v>
      </c>
      <c r="B221" t="s">
        <v>2</v>
      </c>
      <c r="C221">
        <v>16</v>
      </c>
      <c r="D221">
        <v>16</v>
      </c>
      <c r="E221">
        <v>9</v>
      </c>
      <c r="F221">
        <v>7</v>
      </c>
      <c r="G221">
        <v>0</v>
      </c>
    </row>
    <row r="222" spans="1:7" x14ac:dyDescent="0.25">
      <c r="A222" t="s">
        <v>194</v>
      </c>
      <c r="B222" t="s">
        <v>14</v>
      </c>
      <c r="C222">
        <v>6</v>
      </c>
      <c r="D222">
        <v>4</v>
      </c>
      <c r="E222">
        <v>4</v>
      </c>
      <c r="F222">
        <v>0</v>
      </c>
      <c r="G222">
        <v>0</v>
      </c>
    </row>
    <row r="223" spans="1:7" x14ac:dyDescent="0.25">
      <c r="A223" t="s">
        <v>194</v>
      </c>
      <c r="B223" t="s">
        <v>15</v>
      </c>
      <c r="C223">
        <v>11</v>
      </c>
      <c r="D223">
        <v>8</v>
      </c>
      <c r="E223">
        <v>8</v>
      </c>
      <c r="F223">
        <v>0</v>
      </c>
      <c r="G223">
        <v>0</v>
      </c>
    </row>
    <row r="224" spans="1:7" x14ac:dyDescent="0.25">
      <c r="A224" t="s">
        <v>51</v>
      </c>
      <c r="B224" t="s">
        <v>12</v>
      </c>
      <c r="C224">
        <v>2</v>
      </c>
      <c r="D224">
        <v>1</v>
      </c>
      <c r="E224">
        <v>1</v>
      </c>
      <c r="F224">
        <v>0</v>
      </c>
      <c r="G224">
        <v>0</v>
      </c>
    </row>
    <row r="225" spans="1:7" x14ac:dyDescent="0.25">
      <c r="A225" t="s">
        <v>51</v>
      </c>
      <c r="B225" t="s">
        <v>149</v>
      </c>
      <c r="C225">
        <v>1</v>
      </c>
      <c r="D225">
        <v>1</v>
      </c>
      <c r="E225">
        <v>0</v>
      </c>
      <c r="F225">
        <v>1</v>
      </c>
      <c r="G225">
        <v>0</v>
      </c>
    </row>
    <row r="226" spans="1:7" x14ac:dyDescent="0.25">
      <c r="A226" t="s">
        <v>51</v>
      </c>
      <c r="B226" t="s">
        <v>3</v>
      </c>
      <c r="C226">
        <v>19</v>
      </c>
      <c r="D226">
        <v>17</v>
      </c>
      <c r="E226">
        <v>5</v>
      </c>
      <c r="F226">
        <v>12</v>
      </c>
      <c r="G226">
        <v>0</v>
      </c>
    </row>
    <row r="227" spans="1:7" x14ac:dyDescent="0.25">
      <c r="A227" t="s">
        <v>51</v>
      </c>
      <c r="B227" t="s">
        <v>182</v>
      </c>
      <c r="C227">
        <v>3</v>
      </c>
      <c r="D227">
        <v>3</v>
      </c>
      <c r="E227">
        <v>3</v>
      </c>
      <c r="F227">
        <v>0</v>
      </c>
      <c r="G227">
        <v>0</v>
      </c>
    </row>
    <row r="228" spans="1:7" x14ac:dyDescent="0.25">
      <c r="A228" t="s">
        <v>51</v>
      </c>
      <c r="B228" t="s">
        <v>13</v>
      </c>
      <c r="C228">
        <v>3</v>
      </c>
      <c r="D228">
        <v>3</v>
      </c>
      <c r="E228">
        <v>3</v>
      </c>
      <c r="F228">
        <v>0</v>
      </c>
      <c r="G228">
        <v>0</v>
      </c>
    </row>
    <row r="229" spans="1:7" x14ac:dyDescent="0.25">
      <c r="A229" t="s">
        <v>51</v>
      </c>
      <c r="B229" t="s">
        <v>2</v>
      </c>
      <c r="C229">
        <v>7</v>
      </c>
      <c r="D229">
        <v>5</v>
      </c>
      <c r="E229">
        <v>0</v>
      </c>
      <c r="F229">
        <v>5</v>
      </c>
      <c r="G229">
        <v>0</v>
      </c>
    </row>
    <row r="230" spans="1:7" x14ac:dyDescent="0.25">
      <c r="A230" t="s">
        <v>51</v>
      </c>
      <c r="B230" t="s">
        <v>6</v>
      </c>
      <c r="C230">
        <v>1</v>
      </c>
      <c r="D230">
        <v>1</v>
      </c>
      <c r="E230">
        <v>0</v>
      </c>
      <c r="F230">
        <v>1</v>
      </c>
      <c r="G230">
        <v>0</v>
      </c>
    </row>
    <row r="231" spans="1:7" x14ac:dyDescent="0.25">
      <c r="A231" t="s">
        <v>51</v>
      </c>
      <c r="B231" t="s">
        <v>181</v>
      </c>
      <c r="C231">
        <v>5</v>
      </c>
      <c r="D231">
        <v>0</v>
      </c>
      <c r="E231">
        <v>0</v>
      </c>
      <c r="F231">
        <v>0</v>
      </c>
      <c r="G231">
        <v>0</v>
      </c>
    </row>
    <row r="232" spans="1:7" x14ac:dyDescent="0.25">
      <c r="A232" t="s">
        <v>51</v>
      </c>
      <c r="B232" t="s">
        <v>11</v>
      </c>
      <c r="C232">
        <v>2</v>
      </c>
      <c r="D232">
        <v>2</v>
      </c>
      <c r="E232">
        <v>1</v>
      </c>
      <c r="F232">
        <v>1</v>
      </c>
      <c r="G232">
        <v>0</v>
      </c>
    </row>
    <row r="233" spans="1:7" x14ac:dyDescent="0.25">
      <c r="A233" t="s">
        <v>51</v>
      </c>
      <c r="B233" t="s">
        <v>5</v>
      </c>
      <c r="C233">
        <v>4</v>
      </c>
      <c r="D233">
        <v>3</v>
      </c>
      <c r="E233">
        <v>1</v>
      </c>
      <c r="F233">
        <v>2</v>
      </c>
      <c r="G233">
        <v>0</v>
      </c>
    </row>
    <row r="234" spans="1:7" x14ac:dyDescent="0.25">
      <c r="A234" t="s">
        <v>51</v>
      </c>
      <c r="B234" t="s">
        <v>146</v>
      </c>
      <c r="C234">
        <v>9</v>
      </c>
      <c r="D234">
        <v>9</v>
      </c>
      <c r="E234">
        <v>8</v>
      </c>
      <c r="F234">
        <v>1</v>
      </c>
      <c r="G234">
        <v>0</v>
      </c>
    </row>
    <row r="235" spans="1:7" x14ac:dyDescent="0.25">
      <c r="A235" t="s">
        <v>51</v>
      </c>
      <c r="B235" t="s">
        <v>147</v>
      </c>
      <c r="C235">
        <v>12</v>
      </c>
      <c r="D235">
        <v>7</v>
      </c>
      <c r="E235">
        <v>6</v>
      </c>
      <c r="F235">
        <v>1</v>
      </c>
      <c r="G235">
        <v>0</v>
      </c>
    </row>
    <row r="236" spans="1:7" x14ac:dyDescent="0.25">
      <c r="A236" t="s">
        <v>21</v>
      </c>
      <c r="B236" t="s">
        <v>181</v>
      </c>
      <c r="C236">
        <v>3</v>
      </c>
      <c r="D236">
        <v>0</v>
      </c>
      <c r="E236">
        <v>0</v>
      </c>
      <c r="F236">
        <v>0</v>
      </c>
      <c r="G236">
        <v>0</v>
      </c>
    </row>
    <row r="237" spans="1:7" x14ac:dyDescent="0.25">
      <c r="A237" t="s">
        <v>21</v>
      </c>
      <c r="B237" t="s">
        <v>8</v>
      </c>
      <c r="C237">
        <v>9</v>
      </c>
      <c r="D237">
        <v>5</v>
      </c>
      <c r="E237">
        <v>3</v>
      </c>
      <c r="F237">
        <v>2</v>
      </c>
      <c r="G237">
        <v>0</v>
      </c>
    </row>
    <row r="238" spans="1:7" x14ac:dyDescent="0.25">
      <c r="A238" t="s">
        <v>21</v>
      </c>
      <c r="B238" t="s">
        <v>6</v>
      </c>
      <c r="C238">
        <v>35</v>
      </c>
      <c r="D238">
        <v>23</v>
      </c>
      <c r="E238">
        <v>7</v>
      </c>
      <c r="F238">
        <v>16</v>
      </c>
      <c r="G238">
        <v>0</v>
      </c>
    </row>
    <row r="239" spans="1:7" x14ac:dyDescent="0.25">
      <c r="A239" t="s">
        <v>21</v>
      </c>
      <c r="B239" t="s">
        <v>12</v>
      </c>
      <c r="C239">
        <v>9</v>
      </c>
      <c r="D239">
        <v>7</v>
      </c>
      <c r="E239">
        <v>6</v>
      </c>
      <c r="F239">
        <v>1</v>
      </c>
      <c r="G239">
        <v>0</v>
      </c>
    </row>
    <row r="240" spans="1:7" x14ac:dyDescent="0.25">
      <c r="A240" t="s">
        <v>21</v>
      </c>
      <c r="B240" t="s">
        <v>147</v>
      </c>
      <c r="C240">
        <v>37</v>
      </c>
      <c r="D240">
        <v>12</v>
      </c>
      <c r="E240">
        <v>10</v>
      </c>
      <c r="F240">
        <v>2</v>
      </c>
      <c r="G240">
        <v>0</v>
      </c>
    </row>
    <row r="241" spans="1:7" x14ac:dyDescent="0.25">
      <c r="A241" t="s">
        <v>21</v>
      </c>
      <c r="B241" t="s">
        <v>3</v>
      </c>
      <c r="C241">
        <v>85</v>
      </c>
      <c r="D241">
        <v>39</v>
      </c>
      <c r="E241">
        <v>18</v>
      </c>
      <c r="F241">
        <v>21</v>
      </c>
      <c r="G241">
        <v>0</v>
      </c>
    </row>
    <row r="242" spans="1:7" x14ac:dyDescent="0.25">
      <c r="A242" t="s">
        <v>21</v>
      </c>
      <c r="B242" t="s">
        <v>11</v>
      </c>
      <c r="C242">
        <v>24</v>
      </c>
      <c r="D242">
        <v>11</v>
      </c>
      <c r="E242">
        <v>8</v>
      </c>
      <c r="F242">
        <v>3</v>
      </c>
      <c r="G242">
        <v>0</v>
      </c>
    </row>
    <row r="243" spans="1:7" x14ac:dyDescent="0.25">
      <c r="A243" t="s">
        <v>21</v>
      </c>
      <c r="B243" t="s">
        <v>7</v>
      </c>
      <c r="C243">
        <v>11</v>
      </c>
      <c r="D243">
        <v>7</v>
      </c>
      <c r="E243">
        <v>7</v>
      </c>
      <c r="F243">
        <v>0</v>
      </c>
      <c r="G243">
        <v>0</v>
      </c>
    </row>
    <row r="244" spans="1:7" x14ac:dyDescent="0.25">
      <c r="A244" t="s">
        <v>21</v>
      </c>
      <c r="B244" t="s">
        <v>148</v>
      </c>
      <c r="C244">
        <v>1</v>
      </c>
      <c r="D244">
        <v>1</v>
      </c>
      <c r="E244">
        <v>1</v>
      </c>
      <c r="F244">
        <v>0</v>
      </c>
      <c r="G244">
        <v>0</v>
      </c>
    </row>
    <row r="245" spans="1:7" x14ac:dyDescent="0.25">
      <c r="A245" t="s">
        <v>21</v>
      </c>
      <c r="B245" t="s">
        <v>15</v>
      </c>
      <c r="C245">
        <v>48</v>
      </c>
      <c r="D245">
        <v>39</v>
      </c>
      <c r="E245">
        <v>29</v>
      </c>
      <c r="F245">
        <v>10</v>
      </c>
      <c r="G245">
        <v>0</v>
      </c>
    </row>
    <row r="246" spans="1:7" x14ac:dyDescent="0.25">
      <c r="A246" t="s">
        <v>21</v>
      </c>
      <c r="B246" t="s">
        <v>10</v>
      </c>
      <c r="C246">
        <v>10</v>
      </c>
      <c r="D246">
        <v>3</v>
      </c>
      <c r="E246">
        <v>3</v>
      </c>
      <c r="F246">
        <v>0</v>
      </c>
      <c r="G246">
        <v>0</v>
      </c>
    </row>
    <row r="247" spans="1:7" x14ac:dyDescent="0.25">
      <c r="A247" t="s">
        <v>21</v>
      </c>
      <c r="B247" t="s">
        <v>149</v>
      </c>
      <c r="C247">
        <v>31</v>
      </c>
      <c r="D247">
        <v>16</v>
      </c>
      <c r="E247">
        <v>15</v>
      </c>
      <c r="F247">
        <v>1</v>
      </c>
      <c r="G247">
        <v>0</v>
      </c>
    </row>
    <row r="248" spans="1:7" x14ac:dyDescent="0.25">
      <c r="A248" t="s">
        <v>21</v>
      </c>
      <c r="B248" t="s">
        <v>146</v>
      </c>
      <c r="C248">
        <v>13</v>
      </c>
      <c r="D248">
        <v>4</v>
      </c>
      <c r="E248">
        <v>2</v>
      </c>
      <c r="F248">
        <v>2</v>
      </c>
      <c r="G248">
        <v>0</v>
      </c>
    </row>
    <row r="249" spans="1:7" x14ac:dyDescent="0.25">
      <c r="A249" t="s">
        <v>21</v>
      </c>
      <c r="B249" t="s">
        <v>5</v>
      </c>
      <c r="C249">
        <v>91</v>
      </c>
      <c r="D249">
        <v>58</v>
      </c>
      <c r="E249">
        <v>37</v>
      </c>
      <c r="F249">
        <v>21</v>
      </c>
      <c r="G249">
        <v>0</v>
      </c>
    </row>
    <row r="250" spans="1:7" x14ac:dyDescent="0.25">
      <c r="A250" t="s">
        <v>21</v>
      </c>
      <c r="B250" t="s">
        <v>2</v>
      </c>
      <c r="C250">
        <v>41</v>
      </c>
      <c r="D250">
        <v>16</v>
      </c>
      <c r="E250">
        <v>4</v>
      </c>
      <c r="F250">
        <v>12</v>
      </c>
      <c r="G250">
        <v>0</v>
      </c>
    </row>
    <row r="251" spans="1:7" x14ac:dyDescent="0.25">
      <c r="A251" t="s">
        <v>21</v>
      </c>
      <c r="B251" t="s">
        <v>14</v>
      </c>
      <c r="C251">
        <v>21</v>
      </c>
      <c r="D251">
        <v>8</v>
      </c>
      <c r="E251">
        <v>6</v>
      </c>
      <c r="F251">
        <v>2</v>
      </c>
      <c r="G251">
        <v>0</v>
      </c>
    </row>
    <row r="252" spans="1:7" x14ac:dyDescent="0.25">
      <c r="A252" t="s">
        <v>21</v>
      </c>
      <c r="B252" t="s">
        <v>4</v>
      </c>
      <c r="C252">
        <v>3</v>
      </c>
      <c r="D252">
        <v>1</v>
      </c>
      <c r="E252">
        <v>1</v>
      </c>
      <c r="F252">
        <v>0</v>
      </c>
      <c r="G252">
        <v>0</v>
      </c>
    </row>
    <row r="253" spans="1:7" x14ac:dyDescent="0.25">
      <c r="A253" t="s">
        <v>21</v>
      </c>
      <c r="B253" t="s">
        <v>179</v>
      </c>
      <c r="C253">
        <v>1</v>
      </c>
      <c r="D253">
        <v>1</v>
      </c>
      <c r="E253">
        <v>1</v>
      </c>
      <c r="F253">
        <v>0</v>
      </c>
      <c r="G253">
        <v>0</v>
      </c>
    </row>
    <row r="254" spans="1:7" x14ac:dyDescent="0.25">
      <c r="A254" t="s">
        <v>21</v>
      </c>
      <c r="B254" t="s">
        <v>182</v>
      </c>
      <c r="C254">
        <v>37</v>
      </c>
      <c r="D254">
        <v>23</v>
      </c>
      <c r="E254">
        <v>23</v>
      </c>
      <c r="F254">
        <v>0</v>
      </c>
      <c r="G254">
        <v>0</v>
      </c>
    </row>
    <row r="255" spans="1:7" x14ac:dyDescent="0.25">
      <c r="A255" t="s">
        <v>21</v>
      </c>
      <c r="B255" t="s">
        <v>1</v>
      </c>
      <c r="C255">
        <v>12</v>
      </c>
      <c r="D255">
        <v>8</v>
      </c>
      <c r="E255">
        <v>5</v>
      </c>
      <c r="F255">
        <v>3</v>
      </c>
      <c r="G255">
        <v>0</v>
      </c>
    </row>
    <row r="256" spans="1:7" x14ac:dyDescent="0.25">
      <c r="A256" t="s">
        <v>21</v>
      </c>
      <c r="B256" t="s">
        <v>13</v>
      </c>
      <c r="C256">
        <v>98</v>
      </c>
      <c r="D256">
        <v>87</v>
      </c>
      <c r="E256">
        <v>74</v>
      </c>
      <c r="F256">
        <v>13</v>
      </c>
      <c r="G256">
        <v>0</v>
      </c>
    </row>
    <row r="257" spans="1:7" x14ac:dyDescent="0.25">
      <c r="A257" t="s">
        <v>25</v>
      </c>
      <c r="B257" t="s">
        <v>5</v>
      </c>
      <c r="C257">
        <v>29</v>
      </c>
      <c r="D257">
        <v>23</v>
      </c>
      <c r="E257">
        <v>14</v>
      </c>
      <c r="F257">
        <v>9</v>
      </c>
      <c r="G257">
        <v>0</v>
      </c>
    </row>
    <row r="258" spans="1:7" x14ac:dyDescent="0.25">
      <c r="A258" t="s">
        <v>25</v>
      </c>
      <c r="B258" t="s">
        <v>10</v>
      </c>
      <c r="C258">
        <v>2</v>
      </c>
      <c r="D258">
        <v>2</v>
      </c>
      <c r="E258">
        <v>2</v>
      </c>
      <c r="F258">
        <v>0</v>
      </c>
      <c r="G258">
        <v>0</v>
      </c>
    </row>
    <row r="259" spans="1:7" x14ac:dyDescent="0.25">
      <c r="A259" t="s">
        <v>25</v>
      </c>
      <c r="B259" t="s">
        <v>7</v>
      </c>
      <c r="C259">
        <v>5</v>
      </c>
      <c r="D259">
        <v>4</v>
      </c>
      <c r="E259">
        <v>1</v>
      </c>
      <c r="F259">
        <v>3</v>
      </c>
      <c r="G259">
        <v>0</v>
      </c>
    </row>
    <row r="260" spans="1:7" x14ac:dyDescent="0.25">
      <c r="A260" t="s">
        <v>25</v>
      </c>
      <c r="B260" t="s">
        <v>6</v>
      </c>
      <c r="C260">
        <v>9</v>
      </c>
      <c r="D260">
        <v>8</v>
      </c>
      <c r="E260">
        <v>4</v>
      </c>
      <c r="F260">
        <v>4</v>
      </c>
      <c r="G260">
        <v>0</v>
      </c>
    </row>
    <row r="261" spans="1:7" x14ac:dyDescent="0.25">
      <c r="A261" t="s">
        <v>25</v>
      </c>
      <c r="B261" t="s">
        <v>11</v>
      </c>
      <c r="C261">
        <v>5</v>
      </c>
      <c r="D261">
        <v>5</v>
      </c>
      <c r="E261">
        <v>4</v>
      </c>
      <c r="F261">
        <v>1</v>
      </c>
      <c r="G261">
        <v>0</v>
      </c>
    </row>
    <row r="262" spans="1:7" x14ac:dyDescent="0.25">
      <c r="A262" t="s">
        <v>25</v>
      </c>
      <c r="B262" t="s">
        <v>8</v>
      </c>
      <c r="C262">
        <v>1</v>
      </c>
      <c r="D262">
        <v>1</v>
      </c>
      <c r="E262">
        <v>1</v>
      </c>
      <c r="F262">
        <v>0</v>
      </c>
      <c r="G262">
        <v>0</v>
      </c>
    </row>
    <row r="263" spans="1:7" x14ac:dyDescent="0.25">
      <c r="A263" t="s">
        <v>25</v>
      </c>
      <c r="B263" t="s">
        <v>149</v>
      </c>
      <c r="C263">
        <v>11</v>
      </c>
      <c r="D263">
        <v>9</v>
      </c>
      <c r="E263">
        <v>6</v>
      </c>
      <c r="F263">
        <v>3</v>
      </c>
      <c r="G263">
        <v>0</v>
      </c>
    </row>
    <row r="264" spans="1:7" x14ac:dyDescent="0.25">
      <c r="A264" t="s">
        <v>25</v>
      </c>
      <c r="B264" t="s">
        <v>146</v>
      </c>
      <c r="C264">
        <v>11</v>
      </c>
      <c r="D264">
        <v>10</v>
      </c>
      <c r="E264">
        <v>6</v>
      </c>
      <c r="F264">
        <v>4</v>
      </c>
      <c r="G264">
        <v>0</v>
      </c>
    </row>
    <row r="265" spans="1:7" x14ac:dyDescent="0.25">
      <c r="A265" t="s">
        <v>25</v>
      </c>
      <c r="B265" t="s">
        <v>3</v>
      </c>
      <c r="C265">
        <v>34</v>
      </c>
      <c r="D265">
        <v>17</v>
      </c>
      <c r="E265">
        <v>3</v>
      </c>
      <c r="F265">
        <v>14</v>
      </c>
      <c r="G265">
        <v>0</v>
      </c>
    </row>
    <row r="266" spans="1:7" x14ac:dyDescent="0.25">
      <c r="A266" t="s">
        <v>25</v>
      </c>
      <c r="B266" t="s">
        <v>147</v>
      </c>
      <c r="C266">
        <v>11</v>
      </c>
      <c r="D266">
        <v>8</v>
      </c>
      <c r="E266">
        <v>5</v>
      </c>
      <c r="F266">
        <v>3</v>
      </c>
      <c r="G266">
        <v>0</v>
      </c>
    </row>
    <row r="267" spans="1:7" x14ac:dyDescent="0.25">
      <c r="A267" t="s">
        <v>25</v>
      </c>
      <c r="B267" t="s">
        <v>13</v>
      </c>
      <c r="C267">
        <v>31</v>
      </c>
      <c r="D267">
        <v>31</v>
      </c>
      <c r="E267">
        <v>29</v>
      </c>
      <c r="F267">
        <v>2</v>
      </c>
      <c r="G267">
        <v>0</v>
      </c>
    </row>
    <row r="268" spans="1:7" x14ac:dyDescent="0.25">
      <c r="A268" t="s">
        <v>25</v>
      </c>
      <c r="B268" t="s">
        <v>12</v>
      </c>
      <c r="C268">
        <v>6</v>
      </c>
      <c r="D268">
        <v>4</v>
      </c>
      <c r="E268">
        <v>3</v>
      </c>
      <c r="F268">
        <v>1</v>
      </c>
      <c r="G268">
        <v>0</v>
      </c>
    </row>
    <row r="269" spans="1:7" x14ac:dyDescent="0.25">
      <c r="A269" t="s">
        <v>25</v>
      </c>
      <c r="B269" t="s">
        <v>182</v>
      </c>
      <c r="C269">
        <v>44</v>
      </c>
      <c r="D269">
        <v>44</v>
      </c>
      <c r="E269">
        <v>44</v>
      </c>
      <c r="F269">
        <v>0</v>
      </c>
      <c r="G269">
        <v>0</v>
      </c>
    </row>
    <row r="270" spans="1:7" x14ac:dyDescent="0.25">
      <c r="A270" t="s">
        <v>25</v>
      </c>
      <c r="B270" t="s">
        <v>2</v>
      </c>
      <c r="C270">
        <v>11</v>
      </c>
      <c r="D270">
        <v>7</v>
      </c>
      <c r="E270">
        <v>4</v>
      </c>
      <c r="F270">
        <v>3</v>
      </c>
      <c r="G270">
        <v>0</v>
      </c>
    </row>
    <row r="271" spans="1:7" x14ac:dyDescent="0.25">
      <c r="A271" t="s">
        <v>25</v>
      </c>
      <c r="B271" t="s">
        <v>14</v>
      </c>
      <c r="C271">
        <v>7</v>
      </c>
      <c r="D271">
        <v>7</v>
      </c>
      <c r="E271">
        <v>7</v>
      </c>
      <c r="F271">
        <v>0</v>
      </c>
      <c r="G271">
        <v>0</v>
      </c>
    </row>
    <row r="272" spans="1:7" x14ac:dyDescent="0.25">
      <c r="A272" t="s">
        <v>25</v>
      </c>
      <c r="B272" t="s">
        <v>15</v>
      </c>
      <c r="C272">
        <v>27</v>
      </c>
      <c r="D272">
        <v>25</v>
      </c>
      <c r="E272">
        <v>12</v>
      </c>
      <c r="F272">
        <v>13</v>
      </c>
      <c r="G272">
        <v>0</v>
      </c>
    </row>
    <row r="273" spans="1:7" x14ac:dyDescent="0.25">
      <c r="A273" t="s">
        <v>26</v>
      </c>
      <c r="B273" t="s">
        <v>2</v>
      </c>
      <c r="C273">
        <v>3</v>
      </c>
      <c r="D273">
        <v>3</v>
      </c>
      <c r="E273">
        <v>2</v>
      </c>
      <c r="F273">
        <v>1</v>
      </c>
      <c r="G273">
        <v>0</v>
      </c>
    </row>
    <row r="274" spans="1:7" x14ac:dyDescent="0.25">
      <c r="A274" t="s">
        <v>26</v>
      </c>
      <c r="B274" t="s">
        <v>179</v>
      </c>
      <c r="C274">
        <v>1</v>
      </c>
      <c r="D274">
        <v>0</v>
      </c>
      <c r="E274">
        <v>0</v>
      </c>
      <c r="F274">
        <v>0</v>
      </c>
      <c r="G274">
        <v>0</v>
      </c>
    </row>
    <row r="275" spans="1:7" x14ac:dyDescent="0.25">
      <c r="A275" t="s">
        <v>26</v>
      </c>
      <c r="B275" t="s">
        <v>5</v>
      </c>
      <c r="C275">
        <v>4</v>
      </c>
      <c r="D275">
        <v>4</v>
      </c>
      <c r="E275">
        <v>3</v>
      </c>
      <c r="F275">
        <v>1</v>
      </c>
      <c r="G275">
        <v>0</v>
      </c>
    </row>
    <row r="276" spans="1:7" x14ac:dyDescent="0.25">
      <c r="A276" t="s">
        <v>26</v>
      </c>
      <c r="B276" t="s">
        <v>182</v>
      </c>
      <c r="C276">
        <v>3</v>
      </c>
      <c r="D276">
        <v>2</v>
      </c>
      <c r="E276">
        <v>2</v>
      </c>
      <c r="F276">
        <v>0</v>
      </c>
      <c r="G276">
        <v>0</v>
      </c>
    </row>
    <row r="277" spans="1:7" x14ac:dyDescent="0.25">
      <c r="A277" t="s">
        <v>26</v>
      </c>
      <c r="B277" t="s">
        <v>11</v>
      </c>
      <c r="C277">
        <v>2</v>
      </c>
      <c r="D277">
        <v>2</v>
      </c>
      <c r="E277">
        <v>1</v>
      </c>
      <c r="F277">
        <v>1</v>
      </c>
      <c r="G277">
        <v>0</v>
      </c>
    </row>
    <row r="278" spans="1:7" x14ac:dyDescent="0.25">
      <c r="A278" t="s">
        <v>26</v>
      </c>
      <c r="B278" t="s">
        <v>149</v>
      </c>
      <c r="C278">
        <v>1</v>
      </c>
      <c r="D278">
        <v>1</v>
      </c>
      <c r="E278">
        <v>1</v>
      </c>
      <c r="F278">
        <v>0</v>
      </c>
      <c r="G278">
        <v>0</v>
      </c>
    </row>
    <row r="279" spans="1:7" x14ac:dyDescent="0.25">
      <c r="A279" t="s">
        <v>26</v>
      </c>
      <c r="B279" t="s">
        <v>13</v>
      </c>
      <c r="C279">
        <v>3</v>
      </c>
      <c r="D279">
        <v>3</v>
      </c>
      <c r="E279">
        <v>3</v>
      </c>
      <c r="F279">
        <v>0</v>
      </c>
      <c r="G279">
        <v>0</v>
      </c>
    </row>
    <row r="280" spans="1:7" x14ac:dyDescent="0.25">
      <c r="A280" t="s">
        <v>26</v>
      </c>
      <c r="B280" t="s">
        <v>146</v>
      </c>
      <c r="C280">
        <v>3</v>
      </c>
      <c r="D280">
        <v>3</v>
      </c>
      <c r="E280">
        <v>1</v>
      </c>
      <c r="F280">
        <v>2</v>
      </c>
      <c r="G280">
        <v>0</v>
      </c>
    </row>
    <row r="281" spans="1:7" x14ac:dyDescent="0.25">
      <c r="A281" t="s">
        <v>26</v>
      </c>
      <c r="B281" t="s">
        <v>3</v>
      </c>
      <c r="C281">
        <v>10</v>
      </c>
      <c r="D281">
        <v>4</v>
      </c>
      <c r="E281">
        <v>1</v>
      </c>
      <c r="F281">
        <v>3</v>
      </c>
      <c r="G281">
        <v>0</v>
      </c>
    </row>
    <row r="282" spans="1:7" x14ac:dyDescent="0.25">
      <c r="A282" t="s">
        <v>26</v>
      </c>
      <c r="B282" t="s">
        <v>15</v>
      </c>
      <c r="C282">
        <v>3</v>
      </c>
      <c r="D282">
        <v>3</v>
      </c>
      <c r="E282">
        <v>3</v>
      </c>
      <c r="F282">
        <v>0</v>
      </c>
      <c r="G282">
        <v>0</v>
      </c>
    </row>
    <row r="283" spans="1:7" x14ac:dyDescent="0.25">
      <c r="A283" t="s">
        <v>26</v>
      </c>
      <c r="B283" t="s">
        <v>1</v>
      </c>
      <c r="C283">
        <v>1</v>
      </c>
      <c r="D283">
        <v>1</v>
      </c>
      <c r="E283">
        <v>0</v>
      </c>
      <c r="F283">
        <v>1</v>
      </c>
      <c r="G283">
        <v>0</v>
      </c>
    </row>
    <row r="284" spans="1:7" x14ac:dyDescent="0.25">
      <c r="A284" t="s">
        <v>26</v>
      </c>
      <c r="B284" t="s">
        <v>12</v>
      </c>
      <c r="C284">
        <v>2</v>
      </c>
      <c r="D284">
        <v>1</v>
      </c>
      <c r="E284">
        <v>1</v>
      </c>
      <c r="F284">
        <v>0</v>
      </c>
      <c r="G284">
        <v>0</v>
      </c>
    </row>
    <row r="285" spans="1:7" x14ac:dyDescent="0.25">
      <c r="A285" t="s">
        <v>26</v>
      </c>
      <c r="B285" t="s">
        <v>147</v>
      </c>
      <c r="C285">
        <v>8</v>
      </c>
      <c r="D285">
        <v>5</v>
      </c>
      <c r="E285">
        <v>4</v>
      </c>
      <c r="F285">
        <v>1</v>
      </c>
      <c r="G285">
        <v>0</v>
      </c>
    </row>
    <row r="286" spans="1:7" x14ac:dyDescent="0.25">
      <c r="A286" t="s">
        <v>27</v>
      </c>
      <c r="B286" t="s">
        <v>9</v>
      </c>
      <c r="C286">
        <v>1</v>
      </c>
      <c r="D286">
        <v>1</v>
      </c>
      <c r="E286">
        <v>0</v>
      </c>
      <c r="F286">
        <v>1</v>
      </c>
      <c r="G286">
        <v>0</v>
      </c>
    </row>
    <row r="287" spans="1:7" x14ac:dyDescent="0.25">
      <c r="A287" t="s">
        <v>27</v>
      </c>
      <c r="B287" t="s">
        <v>5</v>
      </c>
      <c r="C287">
        <v>11</v>
      </c>
      <c r="D287">
        <v>7</v>
      </c>
      <c r="E287">
        <v>2</v>
      </c>
      <c r="F287">
        <v>5</v>
      </c>
      <c r="G287">
        <v>0</v>
      </c>
    </row>
    <row r="288" spans="1:7" x14ac:dyDescent="0.25">
      <c r="A288" t="s">
        <v>27</v>
      </c>
      <c r="B288" t="s">
        <v>10</v>
      </c>
      <c r="C288">
        <v>1</v>
      </c>
      <c r="D288">
        <v>1</v>
      </c>
      <c r="E288">
        <v>1</v>
      </c>
      <c r="F288">
        <v>0</v>
      </c>
      <c r="G288">
        <v>0</v>
      </c>
    </row>
    <row r="289" spans="1:7" x14ac:dyDescent="0.25">
      <c r="A289" t="s">
        <v>27</v>
      </c>
      <c r="B289" t="s">
        <v>182</v>
      </c>
      <c r="C289">
        <v>7</v>
      </c>
      <c r="D289">
        <v>6</v>
      </c>
      <c r="E289">
        <v>6</v>
      </c>
      <c r="F289">
        <v>0</v>
      </c>
      <c r="G289">
        <v>0</v>
      </c>
    </row>
    <row r="290" spans="1:7" x14ac:dyDescent="0.25">
      <c r="A290" t="s">
        <v>27</v>
      </c>
      <c r="B290" t="s">
        <v>6</v>
      </c>
      <c r="C290">
        <v>3</v>
      </c>
      <c r="D290">
        <v>3</v>
      </c>
      <c r="E290">
        <v>0</v>
      </c>
      <c r="F290">
        <v>3</v>
      </c>
      <c r="G290">
        <v>0</v>
      </c>
    </row>
    <row r="291" spans="1:7" x14ac:dyDescent="0.25">
      <c r="A291" t="s">
        <v>27</v>
      </c>
      <c r="B291" t="s">
        <v>8</v>
      </c>
      <c r="C291">
        <v>2</v>
      </c>
      <c r="D291">
        <v>2</v>
      </c>
      <c r="E291">
        <v>2</v>
      </c>
      <c r="F291">
        <v>0</v>
      </c>
      <c r="G291">
        <v>0</v>
      </c>
    </row>
    <row r="292" spans="1:7" x14ac:dyDescent="0.25">
      <c r="A292" t="s">
        <v>27</v>
      </c>
      <c r="B292" t="s">
        <v>13</v>
      </c>
      <c r="C292">
        <v>4</v>
      </c>
      <c r="D292">
        <v>4</v>
      </c>
      <c r="E292">
        <v>4</v>
      </c>
      <c r="F292">
        <v>0</v>
      </c>
      <c r="G292">
        <v>0</v>
      </c>
    </row>
    <row r="293" spans="1:7" x14ac:dyDescent="0.25">
      <c r="A293" t="s">
        <v>27</v>
      </c>
      <c r="B293" t="s">
        <v>149</v>
      </c>
      <c r="C293">
        <v>3</v>
      </c>
      <c r="D293">
        <v>1</v>
      </c>
      <c r="E293">
        <v>1</v>
      </c>
      <c r="F293">
        <v>0</v>
      </c>
      <c r="G293">
        <v>0</v>
      </c>
    </row>
    <row r="294" spans="1:7" x14ac:dyDescent="0.25">
      <c r="A294" t="s">
        <v>27</v>
      </c>
      <c r="B294" t="s">
        <v>146</v>
      </c>
      <c r="C294">
        <v>6</v>
      </c>
      <c r="D294">
        <v>3</v>
      </c>
      <c r="E294">
        <v>1</v>
      </c>
      <c r="F294">
        <v>2</v>
      </c>
      <c r="G294">
        <v>0</v>
      </c>
    </row>
    <row r="295" spans="1:7" x14ac:dyDescent="0.25">
      <c r="A295" t="s">
        <v>27</v>
      </c>
      <c r="B295" t="s">
        <v>147</v>
      </c>
      <c r="C295">
        <v>6</v>
      </c>
      <c r="D295">
        <v>1</v>
      </c>
      <c r="E295">
        <v>1</v>
      </c>
      <c r="F295">
        <v>0</v>
      </c>
      <c r="G295">
        <v>0</v>
      </c>
    </row>
    <row r="296" spans="1:7" x14ac:dyDescent="0.25">
      <c r="A296" t="s">
        <v>27</v>
      </c>
      <c r="B296" t="s">
        <v>3</v>
      </c>
      <c r="C296">
        <v>14</v>
      </c>
      <c r="D296">
        <v>11</v>
      </c>
      <c r="E296">
        <v>7</v>
      </c>
      <c r="F296">
        <v>4</v>
      </c>
      <c r="G296">
        <v>0</v>
      </c>
    </row>
    <row r="297" spans="1:7" x14ac:dyDescent="0.25">
      <c r="A297" t="s">
        <v>27</v>
      </c>
      <c r="B297" t="s">
        <v>2</v>
      </c>
      <c r="C297">
        <v>11</v>
      </c>
      <c r="D297">
        <v>7</v>
      </c>
      <c r="E297">
        <v>1</v>
      </c>
      <c r="F297">
        <v>6</v>
      </c>
      <c r="G297">
        <v>0</v>
      </c>
    </row>
    <row r="298" spans="1:7" x14ac:dyDescent="0.25">
      <c r="A298" t="s">
        <v>27</v>
      </c>
      <c r="B298" t="s">
        <v>12</v>
      </c>
      <c r="C298">
        <v>2</v>
      </c>
      <c r="D298">
        <v>1</v>
      </c>
      <c r="E298">
        <v>1</v>
      </c>
      <c r="F298">
        <v>0</v>
      </c>
      <c r="G298">
        <v>0</v>
      </c>
    </row>
    <row r="299" spans="1:7" x14ac:dyDescent="0.25">
      <c r="A299" t="s">
        <v>27</v>
      </c>
      <c r="B299" t="s">
        <v>14</v>
      </c>
      <c r="C299">
        <v>6</v>
      </c>
      <c r="D299">
        <v>4</v>
      </c>
      <c r="E299">
        <v>2</v>
      </c>
      <c r="F299">
        <v>2</v>
      </c>
      <c r="G299">
        <v>0</v>
      </c>
    </row>
    <row r="300" spans="1:7" x14ac:dyDescent="0.25">
      <c r="A300" t="s">
        <v>27</v>
      </c>
      <c r="B300" t="s">
        <v>15</v>
      </c>
      <c r="C300">
        <v>4</v>
      </c>
      <c r="D300">
        <v>0</v>
      </c>
      <c r="E300">
        <v>0</v>
      </c>
      <c r="F300">
        <v>0</v>
      </c>
      <c r="G300">
        <v>0</v>
      </c>
    </row>
    <row r="301" spans="1:7" x14ac:dyDescent="0.25">
      <c r="A301" t="s">
        <v>52</v>
      </c>
      <c r="B301" t="s">
        <v>6</v>
      </c>
      <c r="C301">
        <v>3</v>
      </c>
      <c r="D301">
        <v>1</v>
      </c>
      <c r="E301">
        <v>1</v>
      </c>
      <c r="F301">
        <v>0</v>
      </c>
      <c r="G301">
        <v>0</v>
      </c>
    </row>
    <row r="302" spans="1:7" x14ac:dyDescent="0.25">
      <c r="A302" t="s">
        <v>52</v>
      </c>
      <c r="B302" t="s">
        <v>182</v>
      </c>
      <c r="C302">
        <v>5</v>
      </c>
      <c r="D302">
        <v>4</v>
      </c>
      <c r="E302">
        <v>4</v>
      </c>
      <c r="F302">
        <v>0</v>
      </c>
      <c r="G302">
        <v>0</v>
      </c>
    </row>
    <row r="303" spans="1:7" x14ac:dyDescent="0.25">
      <c r="A303" t="s">
        <v>52</v>
      </c>
      <c r="B303" t="s">
        <v>15</v>
      </c>
      <c r="C303">
        <v>3</v>
      </c>
      <c r="D303">
        <v>2</v>
      </c>
      <c r="E303">
        <v>2</v>
      </c>
      <c r="F303">
        <v>0</v>
      </c>
      <c r="G303">
        <v>0</v>
      </c>
    </row>
    <row r="304" spans="1:7" x14ac:dyDescent="0.25">
      <c r="A304" t="s">
        <v>52</v>
      </c>
      <c r="B304" t="s">
        <v>13</v>
      </c>
      <c r="C304">
        <v>8</v>
      </c>
      <c r="D304">
        <v>7</v>
      </c>
      <c r="E304">
        <v>5</v>
      </c>
      <c r="F304">
        <v>2</v>
      </c>
      <c r="G304">
        <v>0</v>
      </c>
    </row>
    <row r="305" spans="1:7" x14ac:dyDescent="0.25">
      <c r="A305" t="s">
        <v>52</v>
      </c>
      <c r="B305" t="s">
        <v>1</v>
      </c>
      <c r="C305">
        <v>3</v>
      </c>
      <c r="D305">
        <v>2</v>
      </c>
      <c r="E305">
        <v>1</v>
      </c>
      <c r="F305">
        <v>1</v>
      </c>
      <c r="G305">
        <v>0</v>
      </c>
    </row>
    <row r="306" spans="1:7" x14ac:dyDescent="0.25">
      <c r="A306" t="s">
        <v>52</v>
      </c>
      <c r="B306" t="s">
        <v>5</v>
      </c>
      <c r="C306">
        <v>8</v>
      </c>
      <c r="D306">
        <v>6</v>
      </c>
      <c r="E306">
        <v>5</v>
      </c>
      <c r="F306">
        <v>1</v>
      </c>
      <c r="G306">
        <v>0</v>
      </c>
    </row>
    <row r="307" spans="1:7" x14ac:dyDescent="0.25">
      <c r="A307" t="s">
        <v>52</v>
      </c>
      <c r="B307" t="s">
        <v>2</v>
      </c>
      <c r="C307">
        <v>7</v>
      </c>
      <c r="D307">
        <v>3</v>
      </c>
      <c r="E307">
        <v>0</v>
      </c>
      <c r="F307">
        <v>3</v>
      </c>
      <c r="G307">
        <v>0</v>
      </c>
    </row>
    <row r="308" spans="1:7" x14ac:dyDescent="0.25">
      <c r="A308" t="s">
        <v>52</v>
      </c>
      <c r="B308" t="s">
        <v>12</v>
      </c>
      <c r="C308">
        <v>2</v>
      </c>
      <c r="D308">
        <v>1</v>
      </c>
      <c r="E308">
        <v>1</v>
      </c>
      <c r="F308">
        <v>0</v>
      </c>
      <c r="G308">
        <v>0</v>
      </c>
    </row>
    <row r="309" spans="1:7" x14ac:dyDescent="0.25">
      <c r="A309" t="s">
        <v>52</v>
      </c>
      <c r="B309" t="s">
        <v>146</v>
      </c>
      <c r="C309">
        <v>1</v>
      </c>
      <c r="D309">
        <v>1</v>
      </c>
      <c r="E309">
        <v>1</v>
      </c>
      <c r="F309">
        <v>0</v>
      </c>
      <c r="G309">
        <v>0</v>
      </c>
    </row>
    <row r="310" spans="1:7" x14ac:dyDescent="0.25">
      <c r="A310" t="s">
        <v>52</v>
      </c>
      <c r="B310" t="s">
        <v>3</v>
      </c>
      <c r="C310">
        <v>15</v>
      </c>
      <c r="D310">
        <v>5</v>
      </c>
      <c r="E310">
        <v>5</v>
      </c>
      <c r="F310">
        <v>0</v>
      </c>
      <c r="G310">
        <v>0</v>
      </c>
    </row>
    <row r="311" spans="1:7" x14ac:dyDescent="0.25">
      <c r="A311" t="s">
        <v>52</v>
      </c>
      <c r="B311" t="s">
        <v>8</v>
      </c>
      <c r="C311">
        <v>2</v>
      </c>
      <c r="D311">
        <v>1</v>
      </c>
      <c r="E311">
        <v>1</v>
      </c>
      <c r="F311">
        <v>0</v>
      </c>
      <c r="G311">
        <v>0</v>
      </c>
    </row>
    <row r="312" spans="1:7" x14ac:dyDescent="0.25">
      <c r="A312" t="s">
        <v>52</v>
      </c>
      <c r="B312" t="s">
        <v>7</v>
      </c>
      <c r="C312">
        <v>2</v>
      </c>
      <c r="D312">
        <v>2</v>
      </c>
      <c r="E312">
        <v>1</v>
      </c>
      <c r="F312">
        <v>1</v>
      </c>
      <c r="G312">
        <v>0</v>
      </c>
    </row>
    <row r="313" spans="1:7" x14ac:dyDescent="0.25">
      <c r="A313" t="s">
        <v>52</v>
      </c>
      <c r="B313" t="s">
        <v>11</v>
      </c>
      <c r="C313">
        <v>3</v>
      </c>
      <c r="D313">
        <v>3</v>
      </c>
      <c r="E313">
        <v>3</v>
      </c>
      <c r="F313">
        <v>0</v>
      </c>
      <c r="G313">
        <v>0</v>
      </c>
    </row>
    <row r="314" spans="1:7" x14ac:dyDescent="0.25">
      <c r="A314" t="s">
        <v>52</v>
      </c>
      <c r="B314" t="s">
        <v>10</v>
      </c>
      <c r="C314">
        <v>1</v>
      </c>
      <c r="D314">
        <v>1</v>
      </c>
      <c r="E314">
        <v>1</v>
      </c>
      <c r="F314">
        <v>0</v>
      </c>
      <c r="G314">
        <v>0</v>
      </c>
    </row>
    <row r="315" spans="1:7" x14ac:dyDescent="0.25">
      <c r="A315" t="s">
        <v>52</v>
      </c>
      <c r="B315" t="s">
        <v>149</v>
      </c>
      <c r="C315">
        <v>1</v>
      </c>
      <c r="D315">
        <v>1</v>
      </c>
      <c r="E315">
        <v>1</v>
      </c>
      <c r="F315">
        <v>0</v>
      </c>
      <c r="G315">
        <v>0</v>
      </c>
    </row>
    <row r="316" spans="1:7" x14ac:dyDescent="0.25">
      <c r="A316" t="s">
        <v>28</v>
      </c>
      <c r="B316" t="s">
        <v>1</v>
      </c>
      <c r="C316">
        <v>2</v>
      </c>
      <c r="D316">
        <v>2</v>
      </c>
      <c r="E316">
        <v>1</v>
      </c>
      <c r="F316">
        <v>1</v>
      </c>
      <c r="G316">
        <v>0</v>
      </c>
    </row>
    <row r="317" spans="1:7" x14ac:dyDescent="0.25">
      <c r="A317" t="s">
        <v>28</v>
      </c>
      <c r="B317" t="s">
        <v>7</v>
      </c>
      <c r="C317">
        <v>1</v>
      </c>
      <c r="D317">
        <v>1</v>
      </c>
      <c r="E317">
        <v>1</v>
      </c>
      <c r="F317">
        <v>0</v>
      </c>
      <c r="G317">
        <v>0</v>
      </c>
    </row>
    <row r="318" spans="1:7" x14ac:dyDescent="0.25">
      <c r="A318" t="s">
        <v>28</v>
      </c>
      <c r="B318" t="s">
        <v>182</v>
      </c>
      <c r="C318">
        <v>1</v>
      </c>
      <c r="D318">
        <v>1</v>
      </c>
      <c r="E318">
        <v>1</v>
      </c>
      <c r="F318">
        <v>0</v>
      </c>
      <c r="G318">
        <v>0</v>
      </c>
    </row>
    <row r="319" spans="1:7" x14ac:dyDescent="0.25">
      <c r="A319" t="s">
        <v>28</v>
      </c>
      <c r="B319" t="s">
        <v>2</v>
      </c>
      <c r="C319">
        <v>7</v>
      </c>
      <c r="D319">
        <v>4</v>
      </c>
      <c r="E319">
        <v>2</v>
      </c>
      <c r="F319">
        <v>2</v>
      </c>
      <c r="G319">
        <v>0</v>
      </c>
    </row>
    <row r="320" spans="1:7" x14ac:dyDescent="0.25">
      <c r="A320" t="s">
        <v>28</v>
      </c>
      <c r="B320" t="s">
        <v>6</v>
      </c>
      <c r="C320">
        <v>8</v>
      </c>
      <c r="D320">
        <v>7</v>
      </c>
      <c r="E320">
        <v>5</v>
      </c>
      <c r="F320">
        <v>2</v>
      </c>
      <c r="G320">
        <v>0</v>
      </c>
    </row>
    <row r="321" spans="1:7" x14ac:dyDescent="0.25">
      <c r="A321" t="s">
        <v>28</v>
      </c>
      <c r="B321" t="s">
        <v>9</v>
      </c>
      <c r="C321">
        <v>1</v>
      </c>
      <c r="D321">
        <v>1</v>
      </c>
      <c r="E321">
        <v>0</v>
      </c>
      <c r="F321">
        <v>1</v>
      </c>
      <c r="G321">
        <v>0</v>
      </c>
    </row>
    <row r="322" spans="1:7" x14ac:dyDescent="0.25">
      <c r="A322" t="s">
        <v>28</v>
      </c>
      <c r="B322" t="s">
        <v>147</v>
      </c>
      <c r="C322">
        <v>3</v>
      </c>
      <c r="D322">
        <v>0</v>
      </c>
      <c r="E322">
        <v>0</v>
      </c>
      <c r="F322">
        <v>0</v>
      </c>
      <c r="G322">
        <v>0</v>
      </c>
    </row>
    <row r="323" spans="1:7" x14ac:dyDescent="0.25">
      <c r="A323" t="s">
        <v>28</v>
      </c>
      <c r="B323" t="s">
        <v>13</v>
      </c>
      <c r="C323">
        <v>16</v>
      </c>
      <c r="D323">
        <v>16</v>
      </c>
      <c r="E323">
        <v>15</v>
      </c>
      <c r="F323">
        <v>1</v>
      </c>
      <c r="G323">
        <v>0</v>
      </c>
    </row>
    <row r="324" spans="1:7" x14ac:dyDescent="0.25">
      <c r="A324" t="s">
        <v>28</v>
      </c>
      <c r="B324" t="s">
        <v>14</v>
      </c>
      <c r="C324">
        <v>1</v>
      </c>
      <c r="D324">
        <v>1</v>
      </c>
      <c r="E324">
        <v>1</v>
      </c>
      <c r="F324">
        <v>0</v>
      </c>
      <c r="G324">
        <v>0</v>
      </c>
    </row>
    <row r="325" spans="1:7" x14ac:dyDescent="0.25">
      <c r="A325" t="s">
        <v>28</v>
      </c>
      <c r="B325" t="s">
        <v>15</v>
      </c>
      <c r="C325">
        <v>10</v>
      </c>
      <c r="D325">
        <v>8</v>
      </c>
      <c r="E325">
        <v>8</v>
      </c>
      <c r="F325">
        <v>0</v>
      </c>
      <c r="G325">
        <v>0</v>
      </c>
    </row>
    <row r="326" spans="1:7" x14ac:dyDescent="0.25">
      <c r="A326" t="s">
        <v>28</v>
      </c>
      <c r="B326" t="s">
        <v>5</v>
      </c>
      <c r="C326">
        <v>15</v>
      </c>
      <c r="D326">
        <v>13</v>
      </c>
      <c r="E326">
        <v>6</v>
      </c>
      <c r="F326">
        <v>7</v>
      </c>
      <c r="G326">
        <v>0</v>
      </c>
    </row>
    <row r="327" spans="1:7" x14ac:dyDescent="0.25">
      <c r="A327" t="s">
        <v>28</v>
      </c>
      <c r="B327" t="s">
        <v>146</v>
      </c>
      <c r="C327">
        <v>4</v>
      </c>
      <c r="D327">
        <v>4</v>
      </c>
      <c r="E327">
        <v>3</v>
      </c>
      <c r="F327">
        <v>1</v>
      </c>
      <c r="G327">
        <v>0</v>
      </c>
    </row>
    <row r="328" spans="1:7" x14ac:dyDescent="0.25">
      <c r="A328" t="s">
        <v>28</v>
      </c>
      <c r="B328" t="s">
        <v>10</v>
      </c>
      <c r="C328">
        <v>2</v>
      </c>
      <c r="D328">
        <v>1</v>
      </c>
      <c r="E328">
        <v>1</v>
      </c>
      <c r="F328">
        <v>0</v>
      </c>
      <c r="G328">
        <v>0</v>
      </c>
    </row>
    <row r="329" spans="1:7" x14ac:dyDescent="0.25">
      <c r="A329" t="s">
        <v>28</v>
      </c>
      <c r="B329" t="s">
        <v>3</v>
      </c>
      <c r="C329">
        <v>45</v>
      </c>
      <c r="D329">
        <v>28</v>
      </c>
      <c r="E329">
        <v>19</v>
      </c>
      <c r="F329">
        <v>9</v>
      </c>
      <c r="G329">
        <v>0</v>
      </c>
    </row>
    <row r="330" spans="1:7" x14ac:dyDescent="0.25">
      <c r="A330" t="s">
        <v>28</v>
      </c>
      <c r="B330" t="s">
        <v>149</v>
      </c>
      <c r="C330">
        <v>3</v>
      </c>
      <c r="D330">
        <v>3</v>
      </c>
      <c r="E330">
        <v>3</v>
      </c>
      <c r="F330">
        <v>0</v>
      </c>
      <c r="G330">
        <v>0</v>
      </c>
    </row>
    <row r="331" spans="1:7" x14ac:dyDescent="0.25">
      <c r="A331" t="s">
        <v>28</v>
      </c>
      <c r="B331" t="s">
        <v>11</v>
      </c>
      <c r="C331">
        <v>2</v>
      </c>
      <c r="D331">
        <v>2</v>
      </c>
      <c r="E331">
        <v>1</v>
      </c>
      <c r="F331">
        <v>1</v>
      </c>
      <c r="G331">
        <v>0</v>
      </c>
    </row>
    <row r="332" spans="1:7" x14ac:dyDescent="0.25">
      <c r="A332" t="s">
        <v>53</v>
      </c>
      <c r="B332" t="s">
        <v>3</v>
      </c>
      <c r="C332">
        <v>16</v>
      </c>
      <c r="D332">
        <v>8</v>
      </c>
      <c r="E332">
        <v>7</v>
      </c>
      <c r="F332">
        <v>1</v>
      </c>
      <c r="G332">
        <v>0</v>
      </c>
    </row>
    <row r="333" spans="1:7" x14ac:dyDescent="0.25">
      <c r="A333" t="s">
        <v>53</v>
      </c>
      <c r="B333" t="s">
        <v>9</v>
      </c>
      <c r="C333">
        <v>1</v>
      </c>
      <c r="D333">
        <v>1</v>
      </c>
      <c r="E333">
        <v>1</v>
      </c>
      <c r="F333">
        <v>0</v>
      </c>
      <c r="G333">
        <v>0</v>
      </c>
    </row>
    <row r="334" spans="1:7" x14ac:dyDescent="0.25">
      <c r="A334" t="s">
        <v>53</v>
      </c>
      <c r="B334" t="s">
        <v>11</v>
      </c>
      <c r="C334">
        <v>3</v>
      </c>
      <c r="D334">
        <v>0</v>
      </c>
      <c r="E334">
        <v>0</v>
      </c>
      <c r="F334">
        <v>0</v>
      </c>
      <c r="G334">
        <v>0</v>
      </c>
    </row>
    <row r="335" spans="1:7" x14ac:dyDescent="0.25">
      <c r="A335" t="s">
        <v>53</v>
      </c>
      <c r="B335" t="s">
        <v>149</v>
      </c>
      <c r="C335">
        <v>4</v>
      </c>
      <c r="D335">
        <v>3</v>
      </c>
      <c r="E335">
        <v>3</v>
      </c>
      <c r="F335">
        <v>0</v>
      </c>
      <c r="G335">
        <v>1</v>
      </c>
    </row>
    <row r="336" spans="1:7" x14ac:dyDescent="0.25">
      <c r="A336" t="s">
        <v>53</v>
      </c>
      <c r="B336" t="s">
        <v>146</v>
      </c>
      <c r="C336">
        <v>1</v>
      </c>
      <c r="D336">
        <v>1</v>
      </c>
      <c r="E336">
        <v>0</v>
      </c>
      <c r="F336">
        <v>1</v>
      </c>
      <c r="G336">
        <v>0</v>
      </c>
    </row>
    <row r="337" spans="1:7" x14ac:dyDescent="0.25">
      <c r="A337" t="s">
        <v>53</v>
      </c>
      <c r="B337" t="s">
        <v>1</v>
      </c>
      <c r="C337">
        <v>1</v>
      </c>
      <c r="D337">
        <v>0</v>
      </c>
      <c r="E337">
        <v>0</v>
      </c>
      <c r="F337">
        <v>0</v>
      </c>
      <c r="G337">
        <v>0</v>
      </c>
    </row>
    <row r="338" spans="1:7" x14ac:dyDescent="0.25">
      <c r="A338" t="s">
        <v>53</v>
      </c>
      <c r="B338" t="s">
        <v>13</v>
      </c>
      <c r="C338">
        <v>26</v>
      </c>
      <c r="D338">
        <v>23</v>
      </c>
      <c r="E338">
        <v>18</v>
      </c>
      <c r="F338">
        <v>5</v>
      </c>
      <c r="G338">
        <v>0</v>
      </c>
    </row>
    <row r="339" spans="1:7" x14ac:dyDescent="0.25">
      <c r="A339" t="s">
        <v>53</v>
      </c>
      <c r="B339" t="s">
        <v>10</v>
      </c>
      <c r="C339">
        <v>1</v>
      </c>
      <c r="D339">
        <v>0</v>
      </c>
      <c r="E339">
        <v>0</v>
      </c>
      <c r="F339">
        <v>0</v>
      </c>
      <c r="G339">
        <v>0</v>
      </c>
    </row>
    <row r="340" spans="1:7" x14ac:dyDescent="0.25">
      <c r="A340" t="s">
        <v>53</v>
      </c>
      <c r="B340" t="s">
        <v>7</v>
      </c>
      <c r="C340">
        <v>2</v>
      </c>
      <c r="D340">
        <v>2</v>
      </c>
      <c r="E340">
        <v>2</v>
      </c>
      <c r="F340">
        <v>0</v>
      </c>
      <c r="G340">
        <v>0</v>
      </c>
    </row>
    <row r="341" spans="1:7" x14ac:dyDescent="0.25">
      <c r="A341" t="s">
        <v>53</v>
      </c>
      <c r="B341" t="s">
        <v>182</v>
      </c>
      <c r="C341">
        <v>12</v>
      </c>
      <c r="D341">
        <v>9</v>
      </c>
      <c r="E341">
        <v>9</v>
      </c>
      <c r="F341">
        <v>0</v>
      </c>
      <c r="G341">
        <v>0</v>
      </c>
    </row>
    <row r="342" spans="1:7" x14ac:dyDescent="0.25">
      <c r="A342" t="s">
        <v>53</v>
      </c>
      <c r="B342" t="s">
        <v>6</v>
      </c>
      <c r="C342">
        <v>2</v>
      </c>
      <c r="D342">
        <v>1</v>
      </c>
      <c r="E342">
        <v>1</v>
      </c>
      <c r="F342">
        <v>0</v>
      </c>
      <c r="G342">
        <v>0</v>
      </c>
    </row>
    <row r="343" spans="1:7" x14ac:dyDescent="0.25">
      <c r="A343" t="s">
        <v>53</v>
      </c>
      <c r="B343" t="s">
        <v>2</v>
      </c>
      <c r="C343">
        <v>11</v>
      </c>
      <c r="D343">
        <v>7</v>
      </c>
      <c r="E343">
        <v>5</v>
      </c>
      <c r="F343">
        <v>2</v>
      </c>
      <c r="G343">
        <v>0</v>
      </c>
    </row>
    <row r="344" spans="1:7" x14ac:dyDescent="0.25">
      <c r="A344" t="s">
        <v>53</v>
      </c>
      <c r="B344" t="s">
        <v>5</v>
      </c>
      <c r="C344">
        <v>19</v>
      </c>
      <c r="D344">
        <v>15</v>
      </c>
      <c r="E344">
        <v>9</v>
      </c>
      <c r="F344">
        <v>6</v>
      </c>
      <c r="G344">
        <v>0</v>
      </c>
    </row>
    <row r="345" spans="1:7" x14ac:dyDescent="0.25">
      <c r="A345" t="s">
        <v>53</v>
      </c>
      <c r="B345" t="s">
        <v>15</v>
      </c>
      <c r="C345">
        <v>1</v>
      </c>
      <c r="D345">
        <v>1</v>
      </c>
      <c r="E345">
        <v>1</v>
      </c>
      <c r="F345">
        <v>0</v>
      </c>
      <c r="G345">
        <v>0</v>
      </c>
    </row>
    <row r="346" spans="1:7" x14ac:dyDescent="0.25">
      <c r="A346" t="s">
        <v>53</v>
      </c>
      <c r="B346" t="s">
        <v>12</v>
      </c>
      <c r="C346">
        <v>12</v>
      </c>
      <c r="D346">
        <v>6</v>
      </c>
      <c r="E346">
        <v>6</v>
      </c>
      <c r="F346">
        <v>0</v>
      </c>
      <c r="G346">
        <v>0</v>
      </c>
    </row>
    <row r="347" spans="1:7" x14ac:dyDescent="0.25">
      <c r="A347" t="s">
        <v>53</v>
      </c>
      <c r="B347" t="s">
        <v>147</v>
      </c>
      <c r="C347">
        <v>1</v>
      </c>
      <c r="D347">
        <v>1</v>
      </c>
      <c r="E347">
        <v>1</v>
      </c>
      <c r="F347">
        <v>0</v>
      </c>
      <c r="G347">
        <v>0</v>
      </c>
    </row>
    <row r="348" spans="1:7" x14ac:dyDescent="0.25">
      <c r="A348" t="s">
        <v>54</v>
      </c>
      <c r="B348" t="s">
        <v>11</v>
      </c>
      <c r="C348">
        <v>4</v>
      </c>
      <c r="D348">
        <v>1</v>
      </c>
      <c r="E348">
        <v>1</v>
      </c>
      <c r="F348">
        <v>0</v>
      </c>
      <c r="G348">
        <v>0</v>
      </c>
    </row>
    <row r="349" spans="1:7" x14ac:dyDescent="0.25">
      <c r="A349" t="s">
        <v>54</v>
      </c>
      <c r="B349" t="s">
        <v>3</v>
      </c>
      <c r="C349">
        <v>31</v>
      </c>
      <c r="D349">
        <v>18</v>
      </c>
      <c r="E349">
        <v>9</v>
      </c>
      <c r="F349">
        <v>9</v>
      </c>
      <c r="G349">
        <v>0</v>
      </c>
    </row>
    <row r="350" spans="1:7" x14ac:dyDescent="0.25">
      <c r="A350" t="s">
        <v>54</v>
      </c>
      <c r="B350" t="s">
        <v>7</v>
      </c>
      <c r="C350">
        <v>4</v>
      </c>
      <c r="D350">
        <v>4</v>
      </c>
      <c r="E350">
        <v>3</v>
      </c>
      <c r="F350">
        <v>1</v>
      </c>
      <c r="G350">
        <v>0</v>
      </c>
    </row>
    <row r="351" spans="1:7" x14ac:dyDescent="0.25">
      <c r="A351" t="s">
        <v>54</v>
      </c>
      <c r="B351" t="s">
        <v>10</v>
      </c>
      <c r="C351">
        <v>2</v>
      </c>
      <c r="D351">
        <v>1</v>
      </c>
      <c r="E351">
        <v>0</v>
      </c>
      <c r="F351">
        <v>1</v>
      </c>
      <c r="G351">
        <v>0</v>
      </c>
    </row>
    <row r="352" spans="1:7" x14ac:dyDescent="0.25">
      <c r="A352" t="s">
        <v>54</v>
      </c>
      <c r="B352" t="s">
        <v>8</v>
      </c>
      <c r="C352">
        <v>5</v>
      </c>
      <c r="D352">
        <v>2</v>
      </c>
      <c r="E352">
        <v>2</v>
      </c>
      <c r="F352">
        <v>0</v>
      </c>
      <c r="G352">
        <v>0</v>
      </c>
    </row>
    <row r="353" spans="1:7" x14ac:dyDescent="0.25">
      <c r="A353" t="s">
        <v>54</v>
      </c>
      <c r="B353" t="s">
        <v>9</v>
      </c>
      <c r="C353">
        <v>1</v>
      </c>
      <c r="D353">
        <v>1</v>
      </c>
      <c r="E353">
        <v>0</v>
      </c>
      <c r="F353">
        <v>1</v>
      </c>
      <c r="G353">
        <v>0</v>
      </c>
    </row>
    <row r="354" spans="1:7" x14ac:dyDescent="0.25">
      <c r="A354" t="s">
        <v>54</v>
      </c>
      <c r="B354" t="s">
        <v>146</v>
      </c>
      <c r="C354">
        <v>9</v>
      </c>
      <c r="D354">
        <v>8</v>
      </c>
      <c r="E354">
        <v>7</v>
      </c>
      <c r="F354">
        <v>1</v>
      </c>
      <c r="G354">
        <v>0</v>
      </c>
    </row>
    <row r="355" spans="1:7" x14ac:dyDescent="0.25">
      <c r="A355" t="s">
        <v>54</v>
      </c>
      <c r="B355" t="s">
        <v>15</v>
      </c>
      <c r="C355">
        <v>4</v>
      </c>
      <c r="D355">
        <v>3</v>
      </c>
      <c r="E355">
        <v>2</v>
      </c>
      <c r="F355">
        <v>1</v>
      </c>
      <c r="G355">
        <v>0</v>
      </c>
    </row>
    <row r="356" spans="1:7" x14ac:dyDescent="0.25">
      <c r="A356" t="s">
        <v>54</v>
      </c>
      <c r="B356" t="s">
        <v>149</v>
      </c>
      <c r="C356">
        <v>9</v>
      </c>
      <c r="D356">
        <v>7</v>
      </c>
      <c r="E356">
        <v>7</v>
      </c>
      <c r="F356">
        <v>0</v>
      </c>
      <c r="G356">
        <v>0</v>
      </c>
    </row>
    <row r="357" spans="1:7" x14ac:dyDescent="0.25">
      <c r="A357" t="s">
        <v>54</v>
      </c>
      <c r="B357" t="s">
        <v>12</v>
      </c>
      <c r="C357">
        <v>3</v>
      </c>
      <c r="D357">
        <v>1</v>
      </c>
      <c r="E357">
        <v>1</v>
      </c>
      <c r="F357">
        <v>0</v>
      </c>
      <c r="G357">
        <v>0</v>
      </c>
    </row>
    <row r="358" spans="1:7" x14ac:dyDescent="0.25">
      <c r="A358" t="s">
        <v>54</v>
      </c>
      <c r="B358" t="s">
        <v>147</v>
      </c>
      <c r="C358">
        <v>13</v>
      </c>
      <c r="D358">
        <v>9</v>
      </c>
      <c r="E358">
        <v>6</v>
      </c>
      <c r="F358">
        <v>3</v>
      </c>
      <c r="G358">
        <v>0</v>
      </c>
    </row>
    <row r="359" spans="1:7" x14ac:dyDescent="0.25">
      <c r="A359" t="s">
        <v>54</v>
      </c>
      <c r="B359" t="s">
        <v>13</v>
      </c>
      <c r="C359">
        <v>11</v>
      </c>
      <c r="D359">
        <v>11</v>
      </c>
      <c r="E359">
        <v>10</v>
      </c>
      <c r="F359">
        <v>1</v>
      </c>
      <c r="G359">
        <v>0</v>
      </c>
    </row>
    <row r="360" spans="1:7" x14ac:dyDescent="0.25">
      <c r="A360" t="s">
        <v>54</v>
      </c>
      <c r="B360" t="s">
        <v>5</v>
      </c>
      <c r="C360">
        <v>21</v>
      </c>
      <c r="D360">
        <v>19</v>
      </c>
      <c r="E360">
        <v>11</v>
      </c>
      <c r="F360">
        <v>8</v>
      </c>
      <c r="G360">
        <v>0</v>
      </c>
    </row>
    <row r="361" spans="1:7" x14ac:dyDescent="0.25">
      <c r="A361" t="s">
        <v>54</v>
      </c>
      <c r="B361" t="s">
        <v>6</v>
      </c>
      <c r="C361">
        <v>2</v>
      </c>
      <c r="D361">
        <v>1</v>
      </c>
      <c r="E361">
        <v>1</v>
      </c>
      <c r="F361">
        <v>0</v>
      </c>
      <c r="G361">
        <v>0</v>
      </c>
    </row>
    <row r="362" spans="1:7" x14ac:dyDescent="0.25">
      <c r="A362" t="s">
        <v>54</v>
      </c>
      <c r="B362" t="s">
        <v>1</v>
      </c>
      <c r="C362">
        <v>7</v>
      </c>
      <c r="D362">
        <v>4</v>
      </c>
      <c r="E362">
        <v>3</v>
      </c>
      <c r="F362">
        <v>1</v>
      </c>
      <c r="G362">
        <v>0</v>
      </c>
    </row>
    <row r="363" spans="1:7" x14ac:dyDescent="0.25">
      <c r="A363" t="s">
        <v>54</v>
      </c>
      <c r="B363" t="s">
        <v>2</v>
      </c>
      <c r="C363">
        <v>18</v>
      </c>
      <c r="D363">
        <v>16</v>
      </c>
      <c r="E363">
        <v>6</v>
      </c>
      <c r="F363">
        <v>10</v>
      </c>
      <c r="G363">
        <v>0</v>
      </c>
    </row>
    <row r="364" spans="1:7" x14ac:dyDescent="0.25">
      <c r="A364" t="s">
        <v>54</v>
      </c>
      <c r="B364" t="s">
        <v>182</v>
      </c>
      <c r="C364">
        <v>20</v>
      </c>
      <c r="D364">
        <v>20</v>
      </c>
      <c r="E364">
        <v>20</v>
      </c>
      <c r="F364">
        <v>0</v>
      </c>
      <c r="G364">
        <v>0</v>
      </c>
    </row>
    <row r="365" spans="1:7" x14ac:dyDescent="0.25">
      <c r="A365" t="s">
        <v>164</v>
      </c>
      <c r="B365" t="s">
        <v>182</v>
      </c>
      <c r="C365">
        <v>7</v>
      </c>
      <c r="D365">
        <v>7</v>
      </c>
      <c r="E365">
        <v>7</v>
      </c>
      <c r="F365">
        <v>0</v>
      </c>
      <c r="G365">
        <v>0</v>
      </c>
    </row>
    <row r="366" spans="1:7" x14ac:dyDescent="0.25">
      <c r="A366" t="s">
        <v>164</v>
      </c>
      <c r="B366" t="s">
        <v>2</v>
      </c>
      <c r="C366">
        <v>3</v>
      </c>
      <c r="D366">
        <v>3</v>
      </c>
      <c r="E366">
        <v>2</v>
      </c>
      <c r="F366">
        <v>1</v>
      </c>
      <c r="G366">
        <v>0</v>
      </c>
    </row>
    <row r="367" spans="1:7" x14ac:dyDescent="0.25">
      <c r="A367" t="s">
        <v>164</v>
      </c>
      <c r="B367" t="s">
        <v>4</v>
      </c>
      <c r="C367">
        <v>1</v>
      </c>
      <c r="D367">
        <v>1</v>
      </c>
      <c r="E367">
        <v>1</v>
      </c>
      <c r="F367">
        <v>0</v>
      </c>
      <c r="G367">
        <v>0</v>
      </c>
    </row>
    <row r="368" spans="1:7" x14ac:dyDescent="0.25">
      <c r="A368" t="s">
        <v>164</v>
      </c>
      <c r="B368" t="s">
        <v>1</v>
      </c>
      <c r="C368">
        <v>1</v>
      </c>
      <c r="D368">
        <v>1</v>
      </c>
      <c r="E368">
        <v>0</v>
      </c>
      <c r="F368">
        <v>1</v>
      </c>
      <c r="G368">
        <v>0</v>
      </c>
    </row>
    <row r="369" spans="1:7" x14ac:dyDescent="0.25">
      <c r="A369" t="s">
        <v>164</v>
      </c>
      <c r="B369" t="s">
        <v>7</v>
      </c>
      <c r="C369">
        <v>4</v>
      </c>
      <c r="D369">
        <v>4</v>
      </c>
      <c r="E369">
        <v>3</v>
      </c>
      <c r="F369">
        <v>1</v>
      </c>
      <c r="G369">
        <v>0</v>
      </c>
    </row>
    <row r="370" spans="1:7" x14ac:dyDescent="0.25">
      <c r="A370" t="s">
        <v>164</v>
      </c>
      <c r="B370" t="s">
        <v>6</v>
      </c>
      <c r="C370">
        <v>2</v>
      </c>
      <c r="D370">
        <v>1</v>
      </c>
      <c r="E370">
        <v>0</v>
      </c>
      <c r="F370">
        <v>1</v>
      </c>
      <c r="G370">
        <v>0</v>
      </c>
    </row>
    <row r="371" spans="1:7" x14ac:dyDescent="0.25">
      <c r="A371" t="s">
        <v>164</v>
      </c>
      <c r="B371" t="s">
        <v>13</v>
      </c>
      <c r="C371">
        <v>6</v>
      </c>
      <c r="D371">
        <v>6</v>
      </c>
      <c r="E371">
        <v>6</v>
      </c>
      <c r="F371">
        <v>0</v>
      </c>
      <c r="G371">
        <v>0</v>
      </c>
    </row>
    <row r="372" spans="1:7" x14ac:dyDescent="0.25">
      <c r="A372" t="s">
        <v>164</v>
      </c>
      <c r="B372" t="s">
        <v>14</v>
      </c>
      <c r="C372">
        <v>1</v>
      </c>
      <c r="D372">
        <v>1</v>
      </c>
      <c r="E372">
        <v>1</v>
      </c>
      <c r="F372">
        <v>0</v>
      </c>
      <c r="G372">
        <v>0</v>
      </c>
    </row>
    <row r="373" spans="1:7" x14ac:dyDescent="0.25">
      <c r="A373" t="s">
        <v>164</v>
      </c>
      <c r="B373" t="s">
        <v>15</v>
      </c>
      <c r="C373">
        <v>9</v>
      </c>
      <c r="D373">
        <v>3</v>
      </c>
      <c r="E373">
        <v>3</v>
      </c>
      <c r="F373">
        <v>0</v>
      </c>
      <c r="G373">
        <v>0</v>
      </c>
    </row>
    <row r="374" spans="1:7" x14ac:dyDescent="0.25">
      <c r="A374" t="s">
        <v>164</v>
      </c>
      <c r="B374" t="s">
        <v>5</v>
      </c>
      <c r="C374">
        <v>9</v>
      </c>
      <c r="D374">
        <v>8</v>
      </c>
      <c r="E374">
        <v>6</v>
      </c>
      <c r="F374">
        <v>2</v>
      </c>
      <c r="G374">
        <v>0</v>
      </c>
    </row>
    <row r="375" spans="1:7" x14ac:dyDescent="0.25">
      <c r="A375" t="s">
        <v>164</v>
      </c>
      <c r="B375" t="s">
        <v>181</v>
      </c>
      <c r="C375">
        <v>1</v>
      </c>
      <c r="D375">
        <v>0</v>
      </c>
      <c r="E375">
        <v>0</v>
      </c>
      <c r="F375">
        <v>0</v>
      </c>
      <c r="G375">
        <v>0</v>
      </c>
    </row>
    <row r="376" spans="1:7" x14ac:dyDescent="0.25">
      <c r="A376" t="s">
        <v>164</v>
      </c>
      <c r="B376" t="s">
        <v>9</v>
      </c>
      <c r="C376">
        <v>1</v>
      </c>
      <c r="D376">
        <v>1</v>
      </c>
      <c r="E376">
        <v>1</v>
      </c>
      <c r="F376">
        <v>0</v>
      </c>
      <c r="G376">
        <v>0</v>
      </c>
    </row>
    <row r="377" spans="1:7" x14ac:dyDescent="0.25">
      <c r="A377" t="s">
        <v>164</v>
      </c>
      <c r="B377" t="s">
        <v>146</v>
      </c>
      <c r="C377">
        <v>1</v>
      </c>
      <c r="D377">
        <v>1</v>
      </c>
      <c r="E377">
        <v>1</v>
      </c>
      <c r="F377">
        <v>0</v>
      </c>
      <c r="G377">
        <v>0</v>
      </c>
    </row>
    <row r="378" spans="1:7" x14ac:dyDescent="0.25">
      <c r="A378" t="s">
        <v>164</v>
      </c>
      <c r="B378" t="s">
        <v>12</v>
      </c>
      <c r="C378">
        <v>1</v>
      </c>
      <c r="D378">
        <v>1</v>
      </c>
      <c r="E378">
        <v>1</v>
      </c>
      <c r="F378">
        <v>0</v>
      </c>
      <c r="G378">
        <v>0</v>
      </c>
    </row>
    <row r="379" spans="1:7" x14ac:dyDescent="0.25">
      <c r="A379" t="s">
        <v>164</v>
      </c>
      <c r="B379" t="s">
        <v>147</v>
      </c>
      <c r="C379">
        <v>4</v>
      </c>
      <c r="D379">
        <v>2</v>
      </c>
      <c r="E379">
        <v>2</v>
      </c>
      <c r="F379">
        <v>0</v>
      </c>
      <c r="G379">
        <v>0</v>
      </c>
    </row>
    <row r="380" spans="1:7" x14ac:dyDescent="0.25">
      <c r="A380" t="s">
        <v>164</v>
      </c>
      <c r="B380" t="s">
        <v>11</v>
      </c>
      <c r="C380">
        <v>2</v>
      </c>
      <c r="D380">
        <v>1</v>
      </c>
      <c r="E380">
        <v>0</v>
      </c>
      <c r="F380">
        <v>1</v>
      </c>
      <c r="G380">
        <v>0</v>
      </c>
    </row>
    <row r="381" spans="1:7" x14ac:dyDescent="0.25">
      <c r="A381" t="s">
        <v>164</v>
      </c>
      <c r="B381" t="s">
        <v>3</v>
      </c>
      <c r="C381">
        <v>5</v>
      </c>
      <c r="D381">
        <v>5</v>
      </c>
      <c r="E381">
        <v>1</v>
      </c>
      <c r="F381">
        <v>4</v>
      </c>
      <c r="G381">
        <v>0</v>
      </c>
    </row>
    <row r="382" spans="1:7" x14ac:dyDescent="0.25">
      <c r="A382" t="s">
        <v>164</v>
      </c>
      <c r="B382" t="s">
        <v>10</v>
      </c>
      <c r="C382">
        <v>1</v>
      </c>
      <c r="D382">
        <v>0</v>
      </c>
      <c r="E382">
        <v>0</v>
      </c>
      <c r="F382">
        <v>0</v>
      </c>
      <c r="G382">
        <v>0</v>
      </c>
    </row>
    <row r="383" spans="1:7" x14ac:dyDescent="0.25">
      <c r="A383" t="s">
        <v>29</v>
      </c>
      <c r="B383" t="s">
        <v>2</v>
      </c>
      <c r="C383">
        <v>10</v>
      </c>
      <c r="D383">
        <v>9</v>
      </c>
      <c r="E383">
        <v>7</v>
      </c>
      <c r="F383">
        <v>2</v>
      </c>
      <c r="G383">
        <v>0</v>
      </c>
    </row>
    <row r="384" spans="1:7" x14ac:dyDescent="0.25">
      <c r="A384" t="s">
        <v>29</v>
      </c>
      <c r="B384" t="s">
        <v>182</v>
      </c>
      <c r="C384">
        <v>2</v>
      </c>
      <c r="D384">
        <v>2</v>
      </c>
      <c r="E384">
        <v>2</v>
      </c>
      <c r="F384">
        <v>0</v>
      </c>
      <c r="G384">
        <v>0</v>
      </c>
    </row>
    <row r="385" spans="1:7" x14ac:dyDescent="0.25">
      <c r="A385" t="s">
        <v>29</v>
      </c>
      <c r="B385" t="s">
        <v>149</v>
      </c>
      <c r="C385">
        <v>3</v>
      </c>
      <c r="D385">
        <v>3</v>
      </c>
      <c r="E385">
        <v>3</v>
      </c>
      <c r="F385">
        <v>0</v>
      </c>
      <c r="G385">
        <v>0</v>
      </c>
    </row>
    <row r="386" spans="1:7" x14ac:dyDescent="0.25">
      <c r="A386" t="s">
        <v>29</v>
      </c>
      <c r="B386" t="s">
        <v>13</v>
      </c>
      <c r="C386">
        <v>21</v>
      </c>
      <c r="D386">
        <v>21</v>
      </c>
      <c r="E386">
        <v>18</v>
      </c>
      <c r="F386">
        <v>3</v>
      </c>
      <c r="G386">
        <v>0</v>
      </c>
    </row>
    <row r="387" spans="1:7" x14ac:dyDescent="0.25">
      <c r="A387" t="s">
        <v>29</v>
      </c>
      <c r="B387" t="s">
        <v>181</v>
      </c>
      <c r="C387">
        <v>1</v>
      </c>
      <c r="D387">
        <v>0</v>
      </c>
      <c r="E387">
        <v>0</v>
      </c>
      <c r="F387">
        <v>0</v>
      </c>
      <c r="G387">
        <v>0</v>
      </c>
    </row>
    <row r="388" spans="1:7" x14ac:dyDescent="0.25">
      <c r="A388" t="s">
        <v>29</v>
      </c>
      <c r="B388" t="s">
        <v>5</v>
      </c>
      <c r="C388">
        <v>11</v>
      </c>
      <c r="D388">
        <v>11</v>
      </c>
      <c r="E388">
        <v>7</v>
      </c>
      <c r="F388">
        <v>4</v>
      </c>
      <c r="G388">
        <v>0</v>
      </c>
    </row>
    <row r="389" spans="1:7" x14ac:dyDescent="0.25">
      <c r="A389" t="s">
        <v>29</v>
      </c>
      <c r="B389" t="s">
        <v>1</v>
      </c>
      <c r="C389">
        <v>2</v>
      </c>
      <c r="D389">
        <v>1</v>
      </c>
      <c r="E389">
        <v>1</v>
      </c>
      <c r="F389">
        <v>0</v>
      </c>
      <c r="G389">
        <v>0</v>
      </c>
    </row>
    <row r="390" spans="1:7" x14ac:dyDescent="0.25">
      <c r="A390" t="s">
        <v>29</v>
      </c>
      <c r="B390" t="s">
        <v>8</v>
      </c>
      <c r="C390">
        <v>1</v>
      </c>
      <c r="D390">
        <v>1</v>
      </c>
      <c r="E390">
        <v>0</v>
      </c>
      <c r="F390">
        <v>1</v>
      </c>
      <c r="G390">
        <v>0</v>
      </c>
    </row>
    <row r="391" spans="1:7" x14ac:dyDescent="0.25">
      <c r="A391" t="s">
        <v>29</v>
      </c>
      <c r="B391" t="s">
        <v>3</v>
      </c>
      <c r="C391">
        <v>16</v>
      </c>
      <c r="D391">
        <v>15</v>
      </c>
      <c r="E391">
        <v>4</v>
      </c>
      <c r="F391">
        <v>11</v>
      </c>
      <c r="G391">
        <v>0</v>
      </c>
    </row>
    <row r="392" spans="1:7" x14ac:dyDescent="0.25">
      <c r="A392" t="s">
        <v>29</v>
      </c>
      <c r="B392" t="s">
        <v>6</v>
      </c>
      <c r="C392">
        <v>3</v>
      </c>
      <c r="D392">
        <v>3</v>
      </c>
      <c r="E392">
        <v>1</v>
      </c>
      <c r="F392">
        <v>2</v>
      </c>
      <c r="G392">
        <v>0</v>
      </c>
    </row>
    <row r="393" spans="1:7" x14ac:dyDescent="0.25">
      <c r="A393" t="s">
        <v>29</v>
      </c>
      <c r="B393" t="s">
        <v>11</v>
      </c>
      <c r="C393">
        <v>5</v>
      </c>
      <c r="D393">
        <v>5</v>
      </c>
      <c r="E393">
        <v>5</v>
      </c>
      <c r="F393">
        <v>0</v>
      </c>
      <c r="G393">
        <v>0</v>
      </c>
    </row>
    <row r="394" spans="1:7" x14ac:dyDescent="0.25">
      <c r="A394" t="s">
        <v>29</v>
      </c>
      <c r="B394" t="s">
        <v>14</v>
      </c>
      <c r="C394">
        <v>3</v>
      </c>
      <c r="D394">
        <v>1</v>
      </c>
      <c r="E394">
        <v>1</v>
      </c>
      <c r="F394">
        <v>0</v>
      </c>
      <c r="G394">
        <v>0</v>
      </c>
    </row>
    <row r="395" spans="1:7" x14ac:dyDescent="0.25">
      <c r="A395" t="s">
        <v>29</v>
      </c>
      <c r="B395" t="s">
        <v>146</v>
      </c>
      <c r="C395">
        <v>3</v>
      </c>
      <c r="D395">
        <v>3</v>
      </c>
      <c r="E395">
        <v>2</v>
      </c>
      <c r="F395">
        <v>1</v>
      </c>
      <c r="G395">
        <v>0</v>
      </c>
    </row>
    <row r="396" spans="1:7" x14ac:dyDescent="0.25">
      <c r="A396" t="s">
        <v>29</v>
      </c>
      <c r="B396" t="s">
        <v>147</v>
      </c>
      <c r="C396">
        <v>12</v>
      </c>
      <c r="D396">
        <v>6</v>
      </c>
      <c r="E396">
        <v>4</v>
      </c>
      <c r="F396">
        <v>2</v>
      </c>
      <c r="G396">
        <v>0</v>
      </c>
    </row>
    <row r="397" spans="1:7" x14ac:dyDescent="0.25">
      <c r="A397" t="s">
        <v>30</v>
      </c>
      <c r="B397" t="s">
        <v>4</v>
      </c>
      <c r="C397">
        <v>1</v>
      </c>
      <c r="D397">
        <v>1</v>
      </c>
      <c r="E397">
        <v>1</v>
      </c>
      <c r="F397">
        <v>0</v>
      </c>
      <c r="G397">
        <v>0</v>
      </c>
    </row>
    <row r="398" spans="1:7" x14ac:dyDescent="0.25">
      <c r="A398" t="s">
        <v>30</v>
      </c>
      <c r="B398" t="s">
        <v>5</v>
      </c>
      <c r="C398">
        <v>17</v>
      </c>
      <c r="D398">
        <v>17</v>
      </c>
      <c r="E398">
        <v>10</v>
      </c>
      <c r="F398">
        <v>7</v>
      </c>
      <c r="G398">
        <v>0</v>
      </c>
    </row>
    <row r="399" spans="1:7" x14ac:dyDescent="0.25">
      <c r="A399" t="s">
        <v>30</v>
      </c>
      <c r="B399" t="s">
        <v>1</v>
      </c>
      <c r="C399">
        <v>1</v>
      </c>
      <c r="D399">
        <v>0</v>
      </c>
      <c r="E399">
        <v>0</v>
      </c>
      <c r="F399">
        <v>0</v>
      </c>
      <c r="G399">
        <v>0</v>
      </c>
    </row>
    <row r="400" spans="1:7" x14ac:dyDescent="0.25">
      <c r="A400" t="s">
        <v>30</v>
      </c>
      <c r="B400" t="s">
        <v>13</v>
      </c>
      <c r="C400">
        <v>37</v>
      </c>
      <c r="D400">
        <v>37</v>
      </c>
      <c r="E400">
        <v>31</v>
      </c>
      <c r="F400">
        <v>6</v>
      </c>
      <c r="G400">
        <v>0</v>
      </c>
    </row>
    <row r="401" spans="1:7" x14ac:dyDescent="0.25">
      <c r="A401" t="s">
        <v>30</v>
      </c>
      <c r="B401" t="s">
        <v>14</v>
      </c>
      <c r="C401">
        <v>8</v>
      </c>
      <c r="D401">
        <v>8</v>
      </c>
      <c r="E401">
        <v>8</v>
      </c>
      <c r="F401">
        <v>0</v>
      </c>
      <c r="G401">
        <v>0</v>
      </c>
    </row>
    <row r="402" spans="1:7" x14ac:dyDescent="0.25">
      <c r="A402" t="s">
        <v>30</v>
      </c>
      <c r="B402" t="s">
        <v>146</v>
      </c>
      <c r="C402">
        <v>9</v>
      </c>
      <c r="D402">
        <v>9</v>
      </c>
      <c r="E402">
        <v>8</v>
      </c>
      <c r="F402">
        <v>1</v>
      </c>
      <c r="G402">
        <v>0</v>
      </c>
    </row>
    <row r="403" spans="1:7" x14ac:dyDescent="0.25">
      <c r="A403" t="s">
        <v>30</v>
      </c>
      <c r="B403" t="s">
        <v>6</v>
      </c>
      <c r="C403">
        <v>19</v>
      </c>
      <c r="D403">
        <v>16</v>
      </c>
      <c r="E403">
        <v>10</v>
      </c>
      <c r="F403">
        <v>6</v>
      </c>
      <c r="G403">
        <v>0</v>
      </c>
    </row>
    <row r="404" spans="1:7" x14ac:dyDescent="0.25">
      <c r="A404" t="s">
        <v>30</v>
      </c>
      <c r="B404" t="s">
        <v>149</v>
      </c>
      <c r="C404">
        <v>8</v>
      </c>
      <c r="D404">
        <v>7</v>
      </c>
      <c r="E404">
        <v>7</v>
      </c>
      <c r="F404">
        <v>0</v>
      </c>
      <c r="G404">
        <v>0</v>
      </c>
    </row>
    <row r="405" spans="1:7" x14ac:dyDescent="0.25">
      <c r="A405" t="s">
        <v>30</v>
      </c>
      <c r="B405" t="s">
        <v>179</v>
      </c>
      <c r="C405">
        <v>2</v>
      </c>
      <c r="D405">
        <v>1</v>
      </c>
      <c r="E405">
        <v>0</v>
      </c>
      <c r="F405">
        <v>1</v>
      </c>
      <c r="G405">
        <v>0</v>
      </c>
    </row>
    <row r="406" spans="1:7" x14ac:dyDescent="0.25">
      <c r="A406" t="s">
        <v>30</v>
      </c>
      <c r="B406" t="s">
        <v>182</v>
      </c>
      <c r="C406">
        <v>11</v>
      </c>
      <c r="D406">
        <v>10</v>
      </c>
      <c r="E406">
        <v>10</v>
      </c>
      <c r="F406">
        <v>0</v>
      </c>
      <c r="G406">
        <v>0</v>
      </c>
    </row>
    <row r="407" spans="1:7" x14ac:dyDescent="0.25">
      <c r="A407" t="s">
        <v>30</v>
      </c>
      <c r="B407" t="s">
        <v>15</v>
      </c>
      <c r="C407">
        <v>29</v>
      </c>
      <c r="D407">
        <v>26</v>
      </c>
      <c r="E407">
        <v>26</v>
      </c>
      <c r="F407">
        <v>0</v>
      </c>
      <c r="G407">
        <v>0</v>
      </c>
    </row>
    <row r="408" spans="1:7" x14ac:dyDescent="0.25">
      <c r="A408" t="s">
        <v>30</v>
      </c>
      <c r="B408" t="s">
        <v>11</v>
      </c>
      <c r="C408">
        <v>10</v>
      </c>
      <c r="D408">
        <v>7</v>
      </c>
      <c r="E408">
        <v>5</v>
      </c>
      <c r="F408">
        <v>2</v>
      </c>
      <c r="G408">
        <v>0</v>
      </c>
    </row>
    <row r="409" spans="1:7" x14ac:dyDescent="0.25">
      <c r="A409" t="s">
        <v>30</v>
      </c>
      <c r="B409" t="s">
        <v>12</v>
      </c>
      <c r="C409">
        <v>6</v>
      </c>
      <c r="D409">
        <v>6</v>
      </c>
      <c r="E409">
        <v>6</v>
      </c>
      <c r="F409">
        <v>0</v>
      </c>
      <c r="G409">
        <v>0</v>
      </c>
    </row>
    <row r="410" spans="1:7" x14ac:dyDescent="0.25">
      <c r="A410" t="s">
        <v>30</v>
      </c>
      <c r="B410" t="s">
        <v>3</v>
      </c>
      <c r="C410">
        <v>30</v>
      </c>
      <c r="D410">
        <v>23</v>
      </c>
      <c r="E410">
        <v>7</v>
      </c>
      <c r="F410">
        <v>16</v>
      </c>
      <c r="G410">
        <v>0</v>
      </c>
    </row>
    <row r="411" spans="1:7" x14ac:dyDescent="0.25">
      <c r="A411" t="s">
        <v>30</v>
      </c>
      <c r="B411" t="s">
        <v>7</v>
      </c>
      <c r="C411">
        <v>3</v>
      </c>
      <c r="D411">
        <v>3</v>
      </c>
      <c r="E411">
        <v>2</v>
      </c>
      <c r="F411">
        <v>1</v>
      </c>
      <c r="G411">
        <v>0</v>
      </c>
    </row>
    <row r="412" spans="1:7" x14ac:dyDescent="0.25">
      <c r="A412" t="s">
        <v>30</v>
      </c>
      <c r="B412" t="s">
        <v>9</v>
      </c>
      <c r="C412">
        <v>1</v>
      </c>
      <c r="D412">
        <v>1</v>
      </c>
      <c r="E412">
        <v>1</v>
      </c>
      <c r="F412">
        <v>0</v>
      </c>
      <c r="G412">
        <v>0</v>
      </c>
    </row>
    <row r="413" spans="1:7" x14ac:dyDescent="0.25">
      <c r="A413" t="s">
        <v>30</v>
      </c>
      <c r="B413" t="s">
        <v>2</v>
      </c>
      <c r="C413">
        <v>12</v>
      </c>
      <c r="D413">
        <v>10</v>
      </c>
      <c r="E413">
        <v>6</v>
      </c>
      <c r="F413">
        <v>4</v>
      </c>
      <c r="G413">
        <v>0</v>
      </c>
    </row>
    <row r="414" spans="1:7" x14ac:dyDescent="0.25">
      <c r="A414" t="s">
        <v>30</v>
      </c>
      <c r="B414" t="s">
        <v>8</v>
      </c>
      <c r="C414">
        <v>1</v>
      </c>
      <c r="D414">
        <v>0</v>
      </c>
      <c r="E414">
        <v>0</v>
      </c>
      <c r="F414">
        <v>0</v>
      </c>
      <c r="G414">
        <v>0</v>
      </c>
    </row>
    <row r="415" spans="1:7" x14ac:dyDescent="0.25">
      <c r="A415" t="s">
        <v>30</v>
      </c>
      <c r="B415" t="s">
        <v>147</v>
      </c>
      <c r="C415">
        <v>12</v>
      </c>
      <c r="D415">
        <v>6</v>
      </c>
      <c r="E415">
        <v>4</v>
      </c>
      <c r="F415">
        <v>2</v>
      </c>
      <c r="G415">
        <v>0</v>
      </c>
    </row>
    <row r="416" spans="1:7" x14ac:dyDescent="0.25">
      <c r="A416" t="s">
        <v>177</v>
      </c>
      <c r="B416" t="s">
        <v>6</v>
      </c>
      <c r="C416">
        <v>5</v>
      </c>
      <c r="D416">
        <v>3</v>
      </c>
      <c r="E416">
        <v>2</v>
      </c>
      <c r="F416">
        <v>1</v>
      </c>
      <c r="G416">
        <v>0</v>
      </c>
    </row>
    <row r="417" spans="1:7" x14ac:dyDescent="0.25">
      <c r="A417" t="s">
        <v>177</v>
      </c>
      <c r="B417" t="s">
        <v>183</v>
      </c>
      <c r="C417">
        <v>1</v>
      </c>
      <c r="D417">
        <v>0</v>
      </c>
      <c r="E417">
        <v>0</v>
      </c>
      <c r="F417">
        <v>0</v>
      </c>
      <c r="G417">
        <v>1</v>
      </c>
    </row>
    <row r="418" spans="1:7" x14ac:dyDescent="0.25">
      <c r="A418" t="s">
        <v>177</v>
      </c>
      <c r="B418" t="s">
        <v>11</v>
      </c>
      <c r="C418">
        <v>4</v>
      </c>
      <c r="D418">
        <v>2</v>
      </c>
      <c r="E418">
        <v>2</v>
      </c>
      <c r="F418">
        <v>0</v>
      </c>
      <c r="G418">
        <v>0</v>
      </c>
    </row>
    <row r="419" spans="1:7" x14ac:dyDescent="0.25">
      <c r="A419" t="s">
        <v>177</v>
      </c>
      <c r="B419" t="s">
        <v>2</v>
      </c>
      <c r="C419">
        <v>4</v>
      </c>
      <c r="D419">
        <v>4</v>
      </c>
      <c r="E419">
        <v>3</v>
      </c>
      <c r="F419">
        <v>1</v>
      </c>
      <c r="G419">
        <v>0</v>
      </c>
    </row>
    <row r="420" spans="1:7" x14ac:dyDescent="0.25">
      <c r="A420" t="s">
        <v>177</v>
      </c>
      <c r="B420" t="s">
        <v>5</v>
      </c>
      <c r="C420">
        <v>1</v>
      </c>
      <c r="D420">
        <v>1</v>
      </c>
      <c r="E420">
        <v>0</v>
      </c>
      <c r="F420">
        <v>1</v>
      </c>
      <c r="G420">
        <v>0</v>
      </c>
    </row>
    <row r="421" spans="1:7" x14ac:dyDescent="0.25">
      <c r="A421" t="s">
        <v>177</v>
      </c>
      <c r="B421" t="s">
        <v>15</v>
      </c>
      <c r="C421">
        <v>3</v>
      </c>
      <c r="D421">
        <v>3</v>
      </c>
      <c r="E421">
        <v>3</v>
      </c>
      <c r="F421">
        <v>0</v>
      </c>
      <c r="G421">
        <v>0</v>
      </c>
    </row>
    <row r="422" spans="1:7" x14ac:dyDescent="0.25">
      <c r="A422" t="s">
        <v>177</v>
      </c>
      <c r="B422" t="s">
        <v>7</v>
      </c>
      <c r="C422">
        <v>4</v>
      </c>
      <c r="D422">
        <v>3</v>
      </c>
      <c r="E422">
        <v>1</v>
      </c>
      <c r="F422">
        <v>2</v>
      </c>
      <c r="G422">
        <v>0</v>
      </c>
    </row>
    <row r="423" spans="1:7" x14ac:dyDescent="0.25">
      <c r="A423" t="s">
        <v>177</v>
      </c>
      <c r="B423" t="s">
        <v>14</v>
      </c>
      <c r="C423">
        <v>1</v>
      </c>
      <c r="D423">
        <v>1</v>
      </c>
      <c r="E423">
        <v>1</v>
      </c>
      <c r="F423">
        <v>0</v>
      </c>
      <c r="G423">
        <v>0</v>
      </c>
    </row>
    <row r="424" spans="1:7" x14ac:dyDescent="0.25">
      <c r="A424" t="s">
        <v>177</v>
      </c>
      <c r="B424" t="s">
        <v>3</v>
      </c>
      <c r="C424">
        <v>6</v>
      </c>
      <c r="D424">
        <v>1</v>
      </c>
      <c r="E424">
        <v>1</v>
      </c>
      <c r="F424">
        <v>0</v>
      </c>
      <c r="G424">
        <v>0</v>
      </c>
    </row>
    <row r="425" spans="1:7" x14ac:dyDescent="0.25">
      <c r="A425" t="s">
        <v>177</v>
      </c>
      <c r="B425" t="s">
        <v>10</v>
      </c>
      <c r="C425">
        <v>4</v>
      </c>
      <c r="D425">
        <v>1</v>
      </c>
      <c r="E425">
        <v>1</v>
      </c>
      <c r="F425">
        <v>0</v>
      </c>
      <c r="G425">
        <v>0</v>
      </c>
    </row>
    <row r="426" spans="1:7" x14ac:dyDescent="0.25">
      <c r="A426" t="s">
        <v>177</v>
      </c>
      <c r="B426" t="s">
        <v>182</v>
      </c>
      <c r="C426">
        <v>7</v>
      </c>
      <c r="D426">
        <v>7</v>
      </c>
      <c r="E426">
        <v>7</v>
      </c>
      <c r="F426">
        <v>0</v>
      </c>
      <c r="G426">
        <v>0</v>
      </c>
    </row>
    <row r="427" spans="1:7" x14ac:dyDescent="0.25">
      <c r="A427" t="s">
        <v>177</v>
      </c>
      <c r="B427" t="s">
        <v>13</v>
      </c>
      <c r="C427">
        <v>2</v>
      </c>
      <c r="D427">
        <v>2</v>
      </c>
      <c r="E427">
        <v>2</v>
      </c>
      <c r="F427">
        <v>0</v>
      </c>
      <c r="G427">
        <v>0</v>
      </c>
    </row>
    <row r="428" spans="1:7" x14ac:dyDescent="0.25">
      <c r="A428" t="s">
        <v>177</v>
      </c>
      <c r="B428" t="s">
        <v>146</v>
      </c>
      <c r="C428">
        <v>2</v>
      </c>
      <c r="D428">
        <v>1</v>
      </c>
      <c r="E428">
        <v>0</v>
      </c>
      <c r="F428">
        <v>1</v>
      </c>
      <c r="G428">
        <v>0</v>
      </c>
    </row>
    <row r="429" spans="1:7" x14ac:dyDescent="0.25">
      <c r="A429" t="s">
        <v>168</v>
      </c>
      <c r="B429" t="s">
        <v>12</v>
      </c>
      <c r="C429">
        <v>4</v>
      </c>
      <c r="D429">
        <v>3</v>
      </c>
      <c r="E429">
        <v>2</v>
      </c>
      <c r="F429">
        <v>1</v>
      </c>
      <c r="G429">
        <v>0</v>
      </c>
    </row>
    <row r="430" spans="1:7" x14ac:dyDescent="0.25">
      <c r="A430" t="s">
        <v>168</v>
      </c>
      <c r="B430" t="s">
        <v>182</v>
      </c>
      <c r="C430">
        <v>19</v>
      </c>
      <c r="D430">
        <v>16</v>
      </c>
      <c r="E430">
        <v>16</v>
      </c>
      <c r="F430">
        <v>0</v>
      </c>
      <c r="G430">
        <v>0</v>
      </c>
    </row>
    <row r="431" spans="1:7" x14ac:dyDescent="0.25">
      <c r="A431" t="s">
        <v>168</v>
      </c>
      <c r="B431" t="s">
        <v>11</v>
      </c>
      <c r="C431">
        <v>3</v>
      </c>
      <c r="D431">
        <v>2</v>
      </c>
      <c r="E431">
        <v>0</v>
      </c>
      <c r="F431">
        <v>2</v>
      </c>
      <c r="G431">
        <v>0</v>
      </c>
    </row>
    <row r="432" spans="1:7" x14ac:dyDescent="0.25">
      <c r="A432" t="s">
        <v>168</v>
      </c>
      <c r="B432" t="s">
        <v>7</v>
      </c>
      <c r="C432">
        <v>2</v>
      </c>
      <c r="D432">
        <v>2</v>
      </c>
      <c r="E432">
        <v>2</v>
      </c>
      <c r="F432">
        <v>0</v>
      </c>
      <c r="G432">
        <v>0</v>
      </c>
    </row>
    <row r="433" spans="1:7" x14ac:dyDescent="0.25">
      <c r="A433" t="s">
        <v>168</v>
      </c>
      <c r="B433" t="s">
        <v>6</v>
      </c>
      <c r="C433">
        <v>14</v>
      </c>
      <c r="D433">
        <v>5</v>
      </c>
      <c r="E433">
        <v>1</v>
      </c>
      <c r="F433">
        <v>4</v>
      </c>
      <c r="G433">
        <v>0</v>
      </c>
    </row>
    <row r="434" spans="1:7" x14ac:dyDescent="0.25">
      <c r="A434" t="s">
        <v>168</v>
      </c>
      <c r="B434" t="s">
        <v>14</v>
      </c>
      <c r="C434">
        <v>6</v>
      </c>
      <c r="D434">
        <v>3</v>
      </c>
      <c r="E434">
        <v>2</v>
      </c>
      <c r="F434">
        <v>1</v>
      </c>
      <c r="G434">
        <v>0</v>
      </c>
    </row>
    <row r="435" spans="1:7" x14ac:dyDescent="0.25">
      <c r="A435" t="s">
        <v>168</v>
      </c>
      <c r="B435" t="s">
        <v>5</v>
      </c>
      <c r="C435">
        <v>30</v>
      </c>
      <c r="D435">
        <v>24</v>
      </c>
      <c r="E435">
        <v>19</v>
      </c>
      <c r="F435">
        <v>5</v>
      </c>
      <c r="G435">
        <v>0</v>
      </c>
    </row>
    <row r="436" spans="1:7" x14ac:dyDescent="0.25">
      <c r="A436" t="s">
        <v>168</v>
      </c>
      <c r="B436" t="s">
        <v>149</v>
      </c>
      <c r="C436">
        <v>5</v>
      </c>
      <c r="D436">
        <v>4</v>
      </c>
      <c r="E436">
        <v>2</v>
      </c>
      <c r="F436">
        <v>2</v>
      </c>
      <c r="G436">
        <v>0</v>
      </c>
    </row>
    <row r="437" spans="1:7" x14ac:dyDescent="0.25">
      <c r="A437" t="s">
        <v>168</v>
      </c>
      <c r="B437" t="s">
        <v>13</v>
      </c>
      <c r="C437">
        <v>11</v>
      </c>
      <c r="D437">
        <v>11</v>
      </c>
      <c r="E437">
        <v>10</v>
      </c>
      <c r="F437">
        <v>1</v>
      </c>
      <c r="G437">
        <v>0</v>
      </c>
    </row>
    <row r="438" spans="1:7" x14ac:dyDescent="0.25">
      <c r="A438" t="s">
        <v>168</v>
      </c>
      <c r="B438" t="s">
        <v>15</v>
      </c>
      <c r="C438">
        <v>11</v>
      </c>
      <c r="D438">
        <v>10</v>
      </c>
      <c r="E438">
        <v>8</v>
      </c>
      <c r="F438">
        <v>2</v>
      </c>
      <c r="G438">
        <v>0</v>
      </c>
    </row>
    <row r="439" spans="1:7" x14ac:dyDescent="0.25">
      <c r="A439" t="s">
        <v>168</v>
      </c>
      <c r="B439" t="s">
        <v>3</v>
      </c>
      <c r="C439">
        <v>4</v>
      </c>
      <c r="D439">
        <v>3</v>
      </c>
      <c r="E439">
        <v>0</v>
      </c>
      <c r="F439">
        <v>3</v>
      </c>
      <c r="G439">
        <v>0</v>
      </c>
    </row>
    <row r="440" spans="1:7" x14ac:dyDescent="0.25">
      <c r="A440" t="s">
        <v>168</v>
      </c>
      <c r="B440" t="s">
        <v>2</v>
      </c>
      <c r="C440">
        <v>8</v>
      </c>
      <c r="D440">
        <v>5</v>
      </c>
      <c r="E440">
        <v>2</v>
      </c>
      <c r="F440">
        <v>3</v>
      </c>
      <c r="G440">
        <v>0</v>
      </c>
    </row>
    <row r="441" spans="1:7" x14ac:dyDescent="0.25">
      <c r="A441" t="s">
        <v>168</v>
      </c>
      <c r="B441" t="s">
        <v>10</v>
      </c>
      <c r="C441">
        <v>7</v>
      </c>
      <c r="D441">
        <v>4</v>
      </c>
      <c r="E441">
        <v>4</v>
      </c>
      <c r="F441">
        <v>0</v>
      </c>
      <c r="G441">
        <v>0</v>
      </c>
    </row>
    <row r="442" spans="1:7" x14ac:dyDescent="0.25">
      <c r="A442" t="s">
        <v>168</v>
      </c>
      <c r="B442" t="s">
        <v>146</v>
      </c>
      <c r="C442">
        <v>3</v>
      </c>
      <c r="D442">
        <v>1</v>
      </c>
      <c r="E442">
        <v>0</v>
      </c>
      <c r="F442">
        <v>1</v>
      </c>
      <c r="G442">
        <v>0</v>
      </c>
    </row>
    <row r="443" spans="1:7" x14ac:dyDescent="0.25">
      <c r="A443" t="s">
        <v>55</v>
      </c>
      <c r="B443" t="s">
        <v>182</v>
      </c>
      <c r="C443">
        <v>11</v>
      </c>
      <c r="D443">
        <v>10</v>
      </c>
      <c r="E443">
        <v>10</v>
      </c>
      <c r="F443">
        <v>0</v>
      </c>
      <c r="G443">
        <v>0</v>
      </c>
    </row>
    <row r="444" spans="1:7" x14ac:dyDescent="0.25">
      <c r="A444" t="s">
        <v>55</v>
      </c>
      <c r="B444" t="s">
        <v>2</v>
      </c>
      <c r="C444">
        <v>3</v>
      </c>
      <c r="D444">
        <v>2</v>
      </c>
      <c r="E444">
        <v>0</v>
      </c>
      <c r="F444">
        <v>2</v>
      </c>
      <c r="G444">
        <v>0</v>
      </c>
    </row>
    <row r="445" spans="1:7" x14ac:dyDescent="0.25">
      <c r="A445" t="s">
        <v>55</v>
      </c>
      <c r="B445" t="s">
        <v>13</v>
      </c>
      <c r="C445">
        <v>5</v>
      </c>
      <c r="D445">
        <v>4</v>
      </c>
      <c r="E445">
        <v>3</v>
      </c>
      <c r="F445">
        <v>1</v>
      </c>
      <c r="G445">
        <v>0</v>
      </c>
    </row>
    <row r="446" spans="1:7" x14ac:dyDescent="0.25">
      <c r="A446" t="s">
        <v>55</v>
      </c>
      <c r="B446" t="s">
        <v>149</v>
      </c>
      <c r="C446">
        <v>2</v>
      </c>
      <c r="D446">
        <v>2</v>
      </c>
      <c r="E446">
        <v>2</v>
      </c>
      <c r="F446">
        <v>0</v>
      </c>
      <c r="G446">
        <v>0</v>
      </c>
    </row>
    <row r="447" spans="1:7" x14ac:dyDescent="0.25">
      <c r="A447" t="s">
        <v>55</v>
      </c>
      <c r="B447" t="s">
        <v>5</v>
      </c>
      <c r="C447">
        <v>7</v>
      </c>
      <c r="D447">
        <v>5</v>
      </c>
      <c r="E447">
        <v>2</v>
      </c>
      <c r="F447">
        <v>3</v>
      </c>
      <c r="G447">
        <v>0</v>
      </c>
    </row>
    <row r="448" spans="1:7" x14ac:dyDescent="0.25">
      <c r="A448" t="s">
        <v>55</v>
      </c>
      <c r="B448" t="s">
        <v>181</v>
      </c>
      <c r="C448">
        <v>2</v>
      </c>
      <c r="D448">
        <v>0</v>
      </c>
      <c r="E448">
        <v>0</v>
      </c>
      <c r="F448">
        <v>0</v>
      </c>
      <c r="G448">
        <v>0</v>
      </c>
    </row>
    <row r="449" spans="1:7" x14ac:dyDescent="0.25">
      <c r="A449" t="s">
        <v>55</v>
      </c>
      <c r="B449" t="s">
        <v>6</v>
      </c>
      <c r="C449">
        <v>8</v>
      </c>
      <c r="D449">
        <v>8</v>
      </c>
      <c r="E449">
        <v>4</v>
      </c>
      <c r="F449">
        <v>4</v>
      </c>
      <c r="G449">
        <v>0</v>
      </c>
    </row>
    <row r="450" spans="1:7" x14ac:dyDescent="0.25">
      <c r="A450" t="s">
        <v>55</v>
      </c>
      <c r="B450" t="s">
        <v>15</v>
      </c>
      <c r="C450">
        <v>5</v>
      </c>
      <c r="D450">
        <v>5</v>
      </c>
      <c r="E450">
        <v>3</v>
      </c>
      <c r="F450">
        <v>2</v>
      </c>
      <c r="G450">
        <v>0</v>
      </c>
    </row>
    <row r="451" spans="1:7" x14ac:dyDescent="0.25">
      <c r="A451" t="s">
        <v>55</v>
      </c>
      <c r="B451" t="s">
        <v>14</v>
      </c>
      <c r="C451">
        <v>5</v>
      </c>
      <c r="D451">
        <v>4</v>
      </c>
      <c r="E451">
        <v>3</v>
      </c>
      <c r="F451">
        <v>1</v>
      </c>
      <c r="G451">
        <v>0</v>
      </c>
    </row>
    <row r="452" spans="1:7" x14ac:dyDescent="0.25">
      <c r="A452" t="s">
        <v>55</v>
      </c>
      <c r="B452" t="s">
        <v>146</v>
      </c>
      <c r="C452">
        <v>2</v>
      </c>
      <c r="D452">
        <v>2</v>
      </c>
      <c r="E452">
        <v>0</v>
      </c>
      <c r="F452">
        <v>2</v>
      </c>
      <c r="G452">
        <v>0</v>
      </c>
    </row>
    <row r="453" spans="1:7" x14ac:dyDescent="0.25">
      <c r="A453" t="s">
        <v>56</v>
      </c>
      <c r="B453" t="s">
        <v>5</v>
      </c>
      <c r="C453">
        <v>3</v>
      </c>
      <c r="D453">
        <v>3</v>
      </c>
      <c r="E453">
        <v>1</v>
      </c>
      <c r="F453">
        <v>2</v>
      </c>
      <c r="G453">
        <v>0</v>
      </c>
    </row>
    <row r="454" spans="1:7" x14ac:dyDescent="0.25">
      <c r="A454" t="s">
        <v>56</v>
      </c>
      <c r="B454" t="s">
        <v>11</v>
      </c>
      <c r="C454">
        <v>4</v>
      </c>
      <c r="D454">
        <v>4</v>
      </c>
      <c r="E454">
        <v>3</v>
      </c>
      <c r="F454">
        <v>1</v>
      </c>
      <c r="G454">
        <v>0</v>
      </c>
    </row>
    <row r="455" spans="1:7" x14ac:dyDescent="0.25">
      <c r="A455" t="s">
        <v>56</v>
      </c>
      <c r="B455" t="s">
        <v>2</v>
      </c>
      <c r="C455">
        <v>6</v>
      </c>
      <c r="D455">
        <v>6</v>
      </c>
      <c r="E455">
        <v>1</v>
      </c>
      <c r="F455">
        <v>5</v>
      </c>
      <c r="G455">
        <v>0</v>
      </c>
    </row>
    <row r="456" spans="1:7" x14ac:dyDescent="0.25">
      <c r="A456" t="s">
        <v>56</v>
      </c>
      <c r="B456" t="s">
        <v>8</v>
      </c>
      <c r="C456">
        <v>6</v>
      </c>
      <c r="D456">
        <v>6</v>
      </c>
      <c r="E456">
        <v>4</v>
      </c>
      <c r="F456">
        <v>2</v>
      </c>
      <c r="G456">
        <v>0</v>
      </c>
    </row>
    <row r="457" spans="1:7" x14ac:dyDescent="0.25">
      <c r="A457" t="s">
        <v>56</v>
      </c>
      <c r="B457" t="s">
        <v>146</v>
      </c>
      <c r="C457">
        <v>2</v>
      </c>
      <c r="D457">
        <v>2</v>
      </c>
      <c r="E457">
        <v>1</v>
      </c>
      <c r="F457">
        <v>1</v>
      </c>
      <c r="G457">
        <v>0</v>
      </c>
    </row>
    <row r="458" spans="1:7" x14ac:dyDescent="0.25">
      <c r="A458" t="s">
        <v>56</v>
      </c>
      <c r="B458" t="s">
        <v>182</v>
      </c>
      <c r="C458">
        <v>1</v>
      </c>
      <c r="D458">
        <v>1</v>
      </c>
      <c r="E458">
        <v>1</v>
      </c>
      <c r="F458">
        <v>0</v>
      </c>
      <c r="G458">
        <v>0</v>
      </c>
    </row>
    <row r="459" spans="1:7" x14ac:dyDescent="0.25">
      <c r="A459" t="s">
        <v>56</v>
      </c>
      <c r="B459" t="s">
        <v>10</v>
      </c>
      <c r="C459">
        <v>1</v>
      </c>
      <c r="D459">
        <v>1</v>
      </c>
      <c r="E459">
        <v>1</v>
      </c>
      <c r="F459">
        <v>0</v>
      </c>
      <c r="G459">
        <v>0</v>
      </c>
    </row>
    <row r="460" spans="1:7" x14ac:dyDescent="0.25">
      <c r="A460" t="s">
        <v>56</v>
      </c>
      <c r="B460" t="s">
        <v>3</v>
      </c>
      <c r="C460">
        <v>8</v>
      </c>
      <c r="D460">
        <v>7</v>
      </c>
      <c r="E460">
        <v>1</v>
      </c>
      <c r="F460">
        <v>6</v>
      </c>
      <c r="G460">
        <v>0</v>
      </c>
    </row>
    <row r="461" spans="1:7" x14ac:dyDescent="0.25">
      <c r="A461" t="s">
        <v>56</v>
      </c>
      <c r="B461" t="s">
        <v>147</v>
      </c>
      <c r="C461">
        <v>4</v>
      </c>
      <c r="D461">
        <v>3</v>
      </c>
      <c r="E461">
        <v>1</v>
      </c>
      <c r="F461">
        <v>2</v>
      </c>
      <c r="G461">
        <v>0</v>
      </c>
    </row>
    <row r="462" spans="1:7" x14ac:dyDescent="0.25">
      <c r="A462" t="s">
        <v>56</v>
      </c>
      <c r="B462" t="s">
        <v>13</v>
      </c>
      <c r="C462">
        <v>3</v>
      </c>
      <c r="D462">
        <v>3</v>
      </c>
      <c r="E462">
        <v>2</v>
      </c>
      <c r="F462">
        <v>1</v>
      </c>
      <c r="G462">
        <v>0</v>
      </c>
    </row>
    <row r="463" spans="1:7" x14ac:dyDescent="0.25">
      <c r="A463" t="s">
        <v>56</v>
      </c>
      <c r="B463" t="s">
        <v>14</v>
      </c>
      <c r="C463">
        <v>3</v>
      </c>
      <c r="D463">
        <v>3</v>
      </c>
      <c r="E463">
        <v>3</v>
      </c>
      <c r="F463">
        <v>0</v>
      </c>
      <c r="G463">
        <v>0</v>
      </c>
    </row>
    <row r="464" spans="1:7" x14ac:dyDescent="0.25">
      <c r="A464" t="s">
        <v>56</v>
      </c>
      <c r="B464" t="s">
        <v>15</v>
      </c>
      <c r="C464">
        <v>3</v>
      </c>
      <c r="D464">
        <v>3</v>
      </c>
      <c r="E464">
        <v>3</v>
      </c>
      <c r="F464">
        <v>0</v>
      </c>
      <c r="G464">
        <v>0</v>
      </c>
    </row>
    <row r="465" spans="1:7" x14ac:dyDescent="0.25">
      <c r="A465" t="s">
        <v>172</v>
      </c>
      <c r="B465" t="s">
        <v>181</v>
      </c>
      <c r="C465">
        <v>2</v>
      </c>
      <c r="D465">
        <v>0</v>
      </c>
      <c r="E465">
        <v>0</v>
      </c>
      <c r="F465">
        <v>0</v>
      </c>
      <c r="G465">
        <v>0</v>
      </c>
    </row>
    <row r="466" spans="1:7" x14ac:dyDescent="0.25">
      <c r="A466" t="s">
        <v>172</v>
      </c>
      <c r="B466" t="s">
        <v>6</v>
      </c>
      <c r="C466">
        <v>8</v>
      </c>
      <c r="D466">
        <v>6</v>
      </c>
      <c r="E466">
        <v>4</v>
      </c>
      <c r="F466">
        <v>2</v>
      </c>
      <c r="G466">
        <v>0</v>
      </c>
    </row>
    <row r="467" spans="1:7" x14ac:dyDescent="0.25">
      <c r="A467" t="s">
        <v>172</v>
      </c>
      <c r="B467" t="s">
        <v>182</v>
      </c>
      <c r="C467">
        <v>22</v>
      </c>
      <c r="D467">
        <v>19</v>
      </c>
      <c r="E467">
        <v>19</v>
      </c>
      <c r="F467">
        <v>0</v>
      </c>
      <c r="G467">
        <v>0</v>
      </c>
    </row>
    <row r="468" spans="1:7" x14ac:dyDescent="0.25">
      <c r="A468" t="s">
        <v>172</v>
      </c>
      <c r="B468" t="s">
        <v>7</v>
      </c>
      <c r="C468">
        <v>2</v>
      </c>
      <c r="D468">
        <v>2</v>
      </c>
      <c r="E468">
        <v>1</v>
      </c>
      <c r="F468">
        <v>1</v>
      </c>
      <c r="G468">
        <v>0</v>
      </c>
    </row>
    <row r="469" spans="1:7" x14ac:dyDescent="0.25">
      <c r="A469" t="s">
        <v>172</v>
      </c>
      <c r="B469" t="s">
        <v>10</v>
      </c>
      <c r="C469">
        <v>5</v>
      </c>
      <c r="D469">
        <v>2</v>
      </c>
      <c r="E469">
        <v>2</v>
      </c>
      <c r="F469">
        <v>0</v>
      </c>
      <c r="G469">
        <v>3</v>
      </c>
    </row>
    <row r="470" spans="1:7" x14ac:dyDescent="0.25">
      <c r="A470" t="s">
        <v>172</v>
      </c>
      <c r="B470" t="s">
        <v>5</v>
      </c>
      <c r="C470">
        <v>16</v>
      </c>
      <c r="D470">
        <v>16</v>
      </c>
      <c r="E470">
        <v>14</v>
      </c>
      <c r="F470">
        <v>2</v>
      </c>
      <c r="G470">
        <v>0</v>
      </c>
    </row>
    <row r="471" spans="1:7" x14ac:dyDescent="0.25">
      <c r="A471" t="s">
        <v>172</v>
      </c>
      <c r="B471" t="s">
        <v>13</v>
      </c>
      <c r="C471">
        <v>9</v>
      </c>
      <c r="D471">
        <v>9</v>
      </c>
      <c r="E471">
        <v>8</v>
      </c>
      <c r="F471">
        <v>1</v>
      </c>
      <c r="G471">
        <v>0</v>
      </c>
    </row>
    <row r="472" spans="1:7" x14ac:dyDescent="0.25">
      <c r="A472" t="s">
        <v>172</v>
      </c>
      <c r="B472" t="s">
        <v>146</v>
      </c>
      <c r="C472">
        <v>2</v>
      </c>
      <c r="D472">
        <v>2</v>
      </c>
      <c r="E472">
        <v>1</v>
      </c>
      <c r="F472">
        <v>1</v>
      </c>
      <c r="G472">
        <v>0</v>
      </c>
    </row>
    <row r="473" spans="1:7" x14ac:dyDescent="0.25">
      <c r="A473" t="s">
        <v>172</v>
      </c>
      <c r="B473" t="s">
        <v>14</v>
      </c>
      <c r="C473">
        <v>2</v>
      </c>
      <c r="D473">
        <v>1</v>
      </c>
      <c r="E473">
        <v>1</v>
      </c>
      <c r="F473">
        <v>0</v>
      </c>
      <c r="G473">
        <v>0</v>
      </c>
    </row>
    <row r="474" spans="1:7" x14ac:dyDescent="0.25">
      <c r="A474" t="s">
        <v>172</v>
      </c>
      <c r="B474" t="s">
        <v>12</v>
      </c>
      <c r="C474">
        <v>5</v>
      </c>
      <c r="D474">
        <v>4</v>
      </c>
      <c r="E474">
        <v>4</v>
      </c>
      <c r="F474">
        <v>0</v>
      </c>
      <c r="G474">
        <v>0</v>
      </c>
    </row>
    <row r="475" spans="1:7" x14ac:dyDescent="0.25">
      <c r="A475" t="s">
        <v>172</v>
      </c>
      <c r="B475" t="s">
        <v>2</v>
      </c>
      <c r="C475">
        <v>7</v>
      </c>
      <c r="D475">
        <v>5</v>
      </c>
      <c r="E475">
        <v>4</v>
      </c>
      <c r="F475">
        <v>1</v>
      </c>
      <c r="G475">
        <v>0</v>
      </c>
    </row>
    <row r="476" spans="1:7" x14ac:dyDescent="0.25">
      <c r="A476" t="s">
        <v>172</v>
      </c>
      <c r="B476" t="s">
        <v>15</v>
      </c>
      <c r="C476">
        <v>6</v>
      </c>
      <c r="D476">
        <v>3</v>
      </c>
      <c r="E476">
        <v>2</v>
      </c>
      <c r="F476">
        <v>1</v>
      </c>
      <c r="G476">
        <v>0</v>
      </c>
    </row>
    <row r="477" spans="1:7" x14ac:dyDescent="0.25">
      <c r="A477" t="s">
        <v>172</v>
      </c>
      <c r="B477" t="s">
        <v>3</v>
      </c>
      <c r="C477">
        <v>2</v>
      </c>
      <c r="D477">
        <v>2</v>
      </c>
      <c r="E477">
        <v>0</v>
      </c>
      <c r="F477">
        <v>2</v>
      </c>
      <c r="G477">
        <v>0</v>
      </c>
    </row>
    <row r="478" spans="1:7" x14ac:dyDescent="0.25">
      <c r="A478" t="s">
        <v>172</v>
      </c>
      <c r="B478" t="s">
        <v>11</v>
      </c>
      <c r="C478">
        <v>4</v>
      </c>
      <c r="D478">
        <v>2</v>
      </c>
      <c r="E478">
        <v>1</v>
      </c>
      <c r="F478">
        <v>1</v>
      </c>
      <c r="G478">
        <v>0</v>
      </c>
    </row>
    <row r="479" spans="1:7" x14ac:dyDescent="0.25">
      <c r="A479" t="s">
        <v>172</v>
      </c>
      <c r="B479" t="s">
        <v>149</v>
      </c>
      <c r="C479">
        <v>1</v>
      </c>
      <c r="D479">
        <v>1</v>
      </c>
      <c r="E479">
        <v>1</v>
      </c>
      <c r="F479">
        <v>0</v>
      </c>
      <c r="G479">
        <v>0</v>
      </c>
    </row>
    <row r="480" spans="1:7" x14ac:dyDescent="0.25">
      <c r="A480" t="s">
        <v>170</v>
      </c>
      <c r="B480" t="s">
        <v>5</v>
      </c>
      <c r="C480">
        <v>5</v>
      </c>
      <c r="D480">
        <v>5</v>
      </c>
      <c r="E480">
        <v>1</v>
      </c>
      <c r="F480">
        <v>4</v>
      </c>
      <c r="G480">
        <v>0</v>
      </c>
    </row>
    <row r="481" spans="1:7" x14ac:dyDescent="0.25">
      <c r="A481" t="s">
        <v>170</v>
      </c>
      <c r="B481" t="s">
        <v>3</v>
      </c>
      <c r="C481">
        <v>4</v>
      </c>
      <c r="D481">
        <v>4</v>
      </c>
      <c r="E481">
        <v>0</v>
      </c>
      <c r="F481">
        <v>4</v>
      </c>
      <c r="G481">
        <v>0</v>
      </c>
    </row>
    <row r="482" spans="1:7" x14ac:dyDescent="0.25">
      <c r="A482" t="s">
        <v>170</v>
      </c>
      <c r="B482" t="s">
        <v>2</v>
      </c>
      <c r="C482">
        <v>11</v>
      </c>
      <c r="D482">
        <v>9</v>
      </c>
      <c r="E482">
        <v>0</v>
      </c>
      <c r="F482">
        <v>9</v>
      </c>
      <c r="G482">
        <v>0</v>
      </c>
    </row>
    <row r="483" spans="1:7" x14ac:dyDescent="0.25">
      <c r="A483" t="s">
        <v>170</v>
      </c>
      <c r="B483" t="s">
        <v>14</v>
      </c>
      <c r="C483">
        <v>9</v>
      </c>
      <c r="D483">
        <v>5</v>
      </c>
      <c r="E483">
        <v>1</v>
      </c>
      <c r="F483">
        <v>4</v>
      </c>
      <c r="G483">
        <v>0</v>
      </c>
    </row>
    <row r="484" spans="1:7" x14ac:dyDescent="0.25">
      <c r="A484" t="s">
        <v>170</v>
      </c>
      <c r="B484" t="s">
        <v>13</v>
      </c>
      <c r="C484">
        <v>2</v>
      </c>
      <c r="D484">
        <v>2</v>
      </c>
      <c r="E484">
        <v>1</v>
      </c>
      <c r="F484">
        <v>1</v>
      </c>
      <c r="G484">
        <v>0</v>
      </c>
    </row>
    <row r="485" spans="1:7" x14ac:dyDescent="0.25">
      <c r="A485" t="s">
        <v>170</v>
      </c>
      <c r="B485" t="s">
        <v>12</v>
      </c>
      <c r="C485">
        <v>10</v>
      </c>
      <c r="D485">
        <v>8</v>
      </c>
      <c r="E485">
        <v>5</v>
      </c>
      <c r="F485">
        <v>3</v>
      </c>
      <c r="G485">
        <v>0</v>
      </c>
    </row>
    <row r="486" spans="1:7" x14ac:dyDescent="0.25">
      <c r="A486" t="s">
        <v>170</v>
      </c>
      <c r="B486" t="s">
        <v>6</v>
      </c>
      <c r="C486">
        <v>10</v>
      </c>
      <c r="D486">
        <v>9</v>
      </c>
      <c r="E486">
        <v>4</v>
      </c>
      <c r="F486">
        <v>5</v>
      </c>
      <c r="G486">
        <v>0</v>
      </c>
    </row>
    <row r="487" spans="1:7" x14ac:dyDescent="0.25">
      <c r="A487" t="s">
        <v>170</v>
      </c>
      <c r="B487" t="s">
        <v>149</v>
      </c>
      <c r="C487">
        <v>3</v>
      </c>
      <c r="D487">
        <v>2</v>
      </c>
      <c r="E487">
        <v>1</v>
      </c>
      <c r="F487">
        <v>1</v>
      </c>
      <c r="G487">
        <v>0</v>
      </c>
    </row>
    <row r="488" spans="1:7" x14ac:dyDescent="0.25">
      <c r="A488" t="s">
        <v>170</v>
      </c>
      <c r="B488" t="s">
        <v>7</v>
      </c>
      <c r="C488">
        <v>2</v>
      </c>
      <c r="D488">
        <v>1</v>
      </c>
      <c r="E488">
        <v>0</v>
      </c>
      <c r="F488">
        <v>1</v>
      </c>
      <c r="G488">
        <v>0</v>
      </c>
    </row>
    <row r="489" spans="1:7" x14ac:dyDescent="0.25">
      <c r="A489" t="s">
        <v>170</v>
      </c>
      <c r="B489" t="s">
        <v>11</v>
      </c>
      <c r="C489">
        <v>3</v>
      </c>
      <c r="D489">
        <v>3</v>
      </c>
      <c r="E489">
        <v>2</v>
      </c>
      <c r="F489">
        <v>1</v>
      </c>
      <c r="G489">
        <v>0</v>
      </c>
    </row>
    <row r="490" spans="1:7" x14ac:dyDescent="0.25">
      <c r="A490" t="s">
        <v>170</v>
      </c>
      <c r="B490" t="s">
        <v>15</v>
      </c>
      <c r="C490">
        <v>8</v>
      </c>
      <c r="D490">
        <v>7</v>
      </c>
      <c r="E490">
        <v>7</v>
      </c>
      <c r="F490">
        <v>0</v>
      </c>
      <c r="G490">
        <v>0</v>
      </c>
    </row>
    <row r="491" spans="1:7" x14ac:dyDescent="0.25">
      <c r="A491" t="s">
        <v>170</v>
      </c>
      <c r="B491" t="s">
        <v>182</v>
      </c>
      <c r="C491">
        <v>15</v>
      </c>
      <c r="D491">
        <v>13</v>
      </c>
      <c r="E491">
        <v>13</v>
      </c>
      <c r="F491">
        <v>0</v>
      </c>
      <c r="G491">
        <v>0</v>
      </c>
    </row>
    <row r="492" spans="1:7" x14ac:dyDescent="0.25">
      <c r="A492" t="s">
        <v>170</v>
      </c>
      <c r="B492" t="s">
        <v>10</v>
      </c>
      <c r="C492">
        <v>1</v>
      </c>
      <c r="D492">
        <v>1</v>
      </c>
      <c r="E492">
        <v>1</v>
      </c>
      <c r="F492">
        <v>0</v>
      </c>
      <c r="G492">
        <v>0</v>
      </c>
    </row>
    <row r="493" spans="1:7" x14ac:dyDescent="0.25">
      <c r="A493" t="s">
        <v>170</v>
      </c>
      <c r="B493" t="s">
        <v>146</v>
      </c>
      <c r="C493">
        <v>9</v>
      </c>
      <c r="D493">
        <v>7</v>
      </c>
      <c r="E493">
        <v>4</v>
      </c>
      <c r="F493">
        <v>3</v>
      </c>
      <c r="G493">
        <v>0</v>
      </c>
    </row>
    <row r="494" spans="1:7" x14ac:dyDescent="0.25">
      <c r="A494" t="s">
        <v>174</v>
      </c>
      <c r="B494" t="s">
        <v>5</v>
      </c>
      <c r="C494">
        <v>6</v>
      </c>
      <c r="D494">
        <v>5</v>
      </c>
      <c r="E494">
        <v>1</v>
      </c>
      <c r="F494">
        <v>4</v>
      </c>
      <c r="G494">
        <v>0</v>
      </c>
    </row>
    <row r="495" spans="1:7" x14ac:dyDescent="0.25">
      <c r="A495" t="s">
        <v>174</v>
      </c>
      <c r="B495" t="s">
        <v>12</v>
      </c>
      <c r="C495">
        <v>8</v>
      </c>
      <c r="D495">
        <v>8</v>
      </c>
      <c r="E495">
        <v>6</v>
      </c>
      <c r="F495">
        <v>2</v>
      </c>
      <c r="G495">
        <v>0</v>
      </c>
    </row>
    <row r="496" spans="1:7" x14ac:dyDescent="0.25">
      <c r="A496" t="s">
        <v>174</v>
      </c>
      <c r="B496" t="s">
        <v>147</v>
      </c>
      <c r="C496">
        <v>5</v>
      </c>
      <c r="D496">
        <v>3</v>
      </c>
      <c r="E496">
        <v>3</v>
      </c>
      <c r="F496">
        <v>0</v>
      </c>
      <c r="G496">
        <v>0</v>
      </c>
    </row>
    <row r="497" spans="1:7" x14ac:dyDescent="0.25">
      <c r="A497" t="s">
        <v>174</v>
      </c>
      <c r="B497" t="s">
        <v>14</v>
      </c>
      <c r="C497">
        <v>3</v>
      </c>
      <c r="D497">
        <v>3</v>
      </c>
      <c r="E497">
        <v>3</v>
      </c>
      <c r="F497">
        <v>0</v>
      </c>
      <c r="G497">
        <v>0</v>
      </c>
    </row>
    <row r="498" spans="1:7" x14ac:dyDescent="0.25">
      <c r="A498" t="s">
        <v>174</v>
      </c>
      <c r="B498" t="s">
        <v>6</v>
      </c>
      <c r="C498">
        <v>8</v>
      </c>
      <c r="D498">
        <v>8</v>
      </c>
      <c r="E498">
        <v>3</v>
      </c>
      <c r="F498">
        <v>5</v>
      </c>
      <c r="G498">
        <v>0</v>
      </c>
    </row>
    <row r="499" spans="1:7" x14ac:dyDescent="0.25">
      <c r="A499" t="s">
        <v>174</v>
      </c>
      <c r="B499" t="s">
        <v>7</v>
      </c>
      <c r="C499">
        <v>9</v>
      </c>
      <c r="D499">
        <v>8</v>
      </c>
      <c r="E499">
        <v>8</v>
      </c>
      <c r="F499">
        <v>0</v>
      </c>
      <c r="G499">
        <v>0</v>
      </c>
    </row>
    <row r="500" spans="1:7" x14ac:dyDescent="0.25">
      <c r="A500" t="s">
        <v>174</v>
      </c>
      <c r="B500" t="s">
        <v>11</v>
      </c>
      <c r="C500">
        <v>13</v>
      </c>
      <c r="D500">
        <v>11</v>
      </c>
      <c r="E500">
        <v>8</v>
      </c>
      <c r="F500">
        <v>3</v>
      </c>
      <c r="G500">
        <v>0</v>
      </c>
    </row>
    <row r="501" spans="1:7" x14ac:dyDescent="0.25">
      <c r="A501" t="s">
        <v>174</v>
      </c>
      <c r="B501" t="s">
        <v>146</v>
      </c>
      <c r="C501">
        <v>3</v>
      </c>
      <c r="D501">
        <v>3</v>
      </c>
      <c r="E501">
        <v>3</v>
      </c>
      <c r="F501">
        <v>0</v>
      </c>
      <c r="G501">
        <v>0</v>
      </c>
    </row>
    <row r="502" spans="1:7" x14ac:dyDescent="0.25">
      <c r="A502" t="s">
        <v>174</v>
      </c>
      <c r="B502" t="s">
        <v>3</v>
      </c>
      <c r="C502">
        <v>10</v>
      </c>
      <c r="D502">
        <v>7</v>
      </c>
      <c r="E502">
        <v>2</v>
      </c>
      <c r="F502">
        <v>5</v>
      </c>
      <c r="G502">
        <v>0</v>
      </c>
    </row>
    <row r="503" spans="1:7" x14ac:dyDescent="0.25">
      <c r="A503" t="s">
        <v>174</v>
      </c>
      <c r="B503" t="s">
        <v>13</v>
      </c>
      <c r="C503">
        <v>7</v>
      </c>
      <c r="D503">
        <v>5</v>
      </c>
      <c r="E503">
        <v>5</v>
      </c>
      <c r="F503">
        <v>0</v>
      </c>
      <c r="G503">
        <v>0</v>
      </c>
    </row>
    <row r="504" spans="1:7" x14ac:dyDescent="0.25">
      <c r="A504" t="s">
        <v>174</v>
      </c>
      <c r="B504" t="s">
        <v>182</v>
      </c>
      <c r="C504">
        <v>20</v>
      </c>
      <c r="D504">
        <v>19</v>
      </c>
      <c r="E504">
        <v>19</v>
      </c>
      <c r="F504">
        <v>0</v>
      </c>
      <c r="G504">
        <v>0</v>
      </c>
    </row>
    <row r="505" spans="1:7" x14ac:dyDescent="0.25">
      <c r="A505" t="s">
        <v>174</v>
      </c>
      <c r="B505" t="s">
        <v>149</v>
      </c>
      <c r="C505">
        <v>4</v>
      </c>
      <c r="D505">
        <v>4</v>
      </c>
      <c r="E505">
        <v>3</v>
      </c>
      <c r="F505">
        <v>1</v>
      </c>
      <c r="G505">
        <v>0</v>
      </c>
    </row>
    <row r="506" spans="1:7" x14ac:dyDescent="0.25">
      <c r="A506" t="s">
        <v>176</v>
      </c>
      <c r="B506" t="s">
        <v>10</v>
      </c>
      <c r="C506">
        <v>2</v>
      </c>
      <c r="D506">
        <v>0</v>
      </c>
      <c r="E506">
        <v>0</v>
      </c>
      <c r="F506">
        <v>0</v>
      </c>
      <c r="G506">
        <v>0</v>
      </c>
    </row>
    <row r="507" spans="1:7" x14ac:dyDescent="0.25">
      <c r="A507" t="s">
        <v>176</v>
      </c>
      <c r="B507" t="s">
        <v>182</v>
      </c>
      <c r="C507">
        <v>18</v>
      </c>
      <c r="D507">
        <v>18</v>
      </c>
      <c r="E507">
        <v>17</v>
      </c>
      <c r="F507">
        <v>1</v>
      </c>
      <c r="G507">
        <v>0</v>
      </c>
    </row>
    <row r="508" spans="1:7" x14ac:dyDescent="0.25">
      <c r="A508" t="s">
        <v>176</v>
      </c>
      <c r="B508" t="s">
        <v>11</v>
      </c>
      <c r="C508">
        <v>7</v>
      </c>
      <c r="D508">
        <v>5</v>
      </c>
      <c r="E508">
        <v>3</v>
      </c>
      <c r="F508">
        <v>2</v>
      </c>
      <c r="G508">
        <v>0</v>
      </c>
    </row>
    <row r="509" spans="1:7" x14ac:dyDescent="0.25">
      <c r="A509" t="s">
        <v>176</v>
      </c>
      <c r="B509" t="s">
        <v>2</v>
      </c>
      <c r="C509">
        <v>5</v>
      </c>
      <c r="D509">
        <v>4</v>
      </c>
      <c r="E509">
        <v>4</v>
      </c>
      <c r="F509">
        <v>0</v>
      </c>
      <c r="G509">
        <v>0</v>
      </c>
    </row>
    <row r="510" spans="1:7" x14ac:dyDescent="0.25">
      <c r="A510" t="s">
        <v>176</v>
      </c>
      <c r="B510" t="s">
        <v>8</v>
      </c>
      <c r="C510">
        <v>1</v>
      </c>
      <c r="D510">
        <v>1</v>
      </c>
      <c r="E510">
        <v>1</v>
      </c>
      <c r="F510">
        <v>0</v>
      </c>
      <c r="G510">
        <v>0</v>
      </c>
    </row>
    <row r="511" spans="1:7" x14ac:dyDescent="0.25">
      <c r="A511" t="s">
        <v>176</v>
      </c>
      <c r="B511" t="s">
        <v>15</v>
      </c>
      <c r="C511">
        <v>3</v>
      </c>
      <c r="D511">
        <v>3</v>
      </c>
      <c r="E511">
        <v>3</v>
      </c>
      <c r="F511">
        <v>0</v>
      </c>
      <c r="G511">
        <v>0</v>
      </c>
    </row>
    <row r="512" spans="1:7" x14ac:dyDescent="0.25">
      <c r="A512" t="s">
        <v>176</v>
      </c>
      <c r="B512" t="s">
        <v>13</v>
      </c>
      <c r="C512">
        <v>11</v>
      </c>
      <c r="D512">
        <v>9</v>
      </c>
      <c r="E512">
        <v>9</v>
      </c>
      <c r="F512">
        <v>0</v>
      </c>
      <c r="G512">
        <v>0</v>
      </c>
    </row>
    <row r="513" spans="1:7" x14ac:dyDescent="0.25">
      <c r="A513" t="s">
        <v>176</v>
      </c>
      <c r="B513" t="s">
        <v>149</v>
      </c>
      <c r="C513">
        <v>1</v>
      </c>
      <c r="D513">
        <v>1</v>
      </c>
      <c r="E513">
        <v>1</v>
      </c>
      <c r="F513">
        <v>0</v>
      </c>
      <c r="G513">
        <v>0</v>
      </c>
    </row>
    <row r="514" spans="1:7" x14ac:dyDescent="0.25">
      <c r="A514" t="s">
        <v>176</v>
      </c>
      <c r="B514" t="s">
        <v>3</v>
      </c>
      <c r="C514">
        <v>20</v>
      </c>
      <c r="D514">
        <v>10</v>
      </c>
      <c r="E514">
        <v>3</v>
      </c>
      <c r="F514">
        <v>7</v>
      </c>
      <c r="G514">
        <v>0</v>
      </c>
    </row>
    <row r="515" spans="1:7" x14ac:dyDescent="0.25">
      <c r="A515" t="s">
        <v>176</v>
      </c>
      <c r="B515" t="s">
        <v>5</v>
      </c>
      <c r="C515">
        <v>14</v>
      </c>
      <c r="D515">
        <v>8</v>
      </c>
      <c r="E515">
        <v>5</v>
      </c>
      <c r="F515">
        <v>3</v>
      </c>
      <c r="G515">
        <v>0</v>
      </c>
    </row>
    <row r="516" spans="1:7" x14ac:dyDescent="0.25">
      <c r="A516" t="s">
        <v>176</v>
      </c>
      <c r="B516" t="s">
        <v>6</v>
      </c>
      <c r="C516">
        <v>6</v>
      </c>
      <c r="D516">
        <v>4</v>
      </c>
      <c r="E516">
        <v>4</v>
      </c>
      <c r="F516">
        <v>0</v>
      </c>
      <c r="G516">
        <v>0</v>
      </c>
    </row>
    <row r="517" spans="1:7" x14ac:dyDescent="0.25">
      <c r="A517" t="s">
        <v>176</v>
      </c>
      <c r="B517" t="s">
        <v>7</v>
      </c>
      <c r="C517">
        <v>2</v>
      </c>
      <c r="D517">
        <v>1</v>
      </c>
      <c r="E517">
        <v>0</v>
      </c>
      <c r="F517">
        <v>1</v>
      </c>
      <c r="G517">
        <v>0</v>
      </c>
    </row>
    <row r="518" spans="1:7" x14ac:dyDescent="0.25">
      <c r="A518" t="s">
        <v>176</v>
      </c>
      <c r="B518" t="s">
        <v>147</v>
      </c>
      <c r="C518">
        <v>4</v>
      </c>
      <c r="D518">
        <v>2</v>
      </c>
      <c r="E518">
        <v>2</v>
      </c>
      <c r="F518">
        <v>0</v>
      </c>
      <c r="G518">
        <v>0</v>
      </c>
    </row>
    <row r="519" spans="1:7" x14ac:dyDescent="0.25">
      <c r="A519" t="s">
        <v>57</v>
      </c>
      <c r="B519" t="s">
        <v>1</v>
      </c>
      <c r="C519">
        <v>1</v>
      </c>
      <c r="D519">
        <v>1</v>
      </c>
      <c r="E519">
        <v>1</v>
      </c>
      <c r="F519">
        <v>0</v>
      </c>
      <c r="G519">
        <v>0</v>
      </c>
    </row>
    <row r="520" spans="1:7" x14ac:dyDescent="0.25">
      <c r="A520" t="s">
        <v>57</v>
      </c>
      <c r="B520" t="s">
        <v>14</v>
      </c>
      <c r="C520">
        <v>1</v>
      </c>
      <c r="D520">
        <v>1</v>
      </c>
      <c r="E520">
        <v>1</v>
      </c>
      <c r="F520">
        <v>0</v>
      </c>
      <c r="G520">
        <v>0</v>
      </c>
    </row>
    <row r="521" spans="1:7" x14ac:dyDescent="0.25">
      <c r="A521" t="s">
        <v>57</v>
      </c>
      <c r="B521" t="s">
        <v>13</v>
      </c>
      <c r="C521">
        <v>5</v>
      </c>
      <c r="D521">
        <v>5</v>
      </c>
      <c r="E521">
        <v>3</v>
      </c>
      <c r="F521">
        <v>2</v>
      </c>
      <c r="G521">
        <v>0</v>
      </c>
    </row>
    <row r="522" spans="1:7" x14ac:dyDescent="0.25">
      <c r="A522" t="s">
        <v>57</v>
      </c>
      <c r="B522" t="s">
        <v>182</v>
      </c>
      <c r="C522">
        <v>2</v>
      </c>
      <c r="D522">
        <v>2</v>
      </c>
      <c r="E522">
        <v>2</v>
      </c>
      <c r="F522">
        <v>0</v>
      </c>
      <c r="G522">
        <v>0</v>
      </c>
    </row>
    <row r="523" spans="1:7" x14ac:dyDescent="0.25">
      <c r="A523" t="s">
        <v>57</v>
      </c>
      <c r="B523" t="s">
        <v>6</v>
      </c>
      <c r="C523">
        <v>1</v>
      </c>
      <c r="D523">
        <v>1</v>
      </c>
      <c r="E523">
        <v>0</v>
      </c>
      <c r="F523">
        <v>1</v>
      </c>
      <c r="G523">
        <v>0</v>
      </c>
    </row>
    <row r="524" spans="1:7" x14ac:dyDescent="0.25">
      <c r="A524" t="s">
        <v>57</v>
      </c>
      <c r="B524" t="s">
        <v>149</v>
      </c>
      <c r="C524">
        <v>3</v>
      </c>
      <c r="D524">
        <v>2</v>
      </c>
      <c r="E524">
        <v>1</v>
      </c>
      <c r="F524">
        <v>1</v>
      </c>
      <c r="G524">
        <v>0</v>
      </c>
    </row>
    <row r="525" spans="1:7" x14ac:dyDescent="0.25">
      <c r="A525" t="s">
        <v>57</v>
      </c>
      <c r="B525" t="s">
        <v>5</v>
      </c>
      <c r="C525">
        <v>8</v>
      </c>
      <c r="D525">
        <v>8</v>
      </c>
      <c r="E525">
        <v>3</v>
      </c>
      <c r="F525">
        <v>5</v>
      </c>
      <c r="G525">
        <v>0</v>
      </c>
    </row>
    <row r="526" spans="1:7" x14ac:dyDescent="0.25">
      <c r="A526" t="s">
        <v>57</v>
      </c>
      <c r="B526" t="s">
        <v>147</v>
      </c>
      <c r="C526">
        <v>1</v>
      </c>
      <c r="D526">
        <v>0</v>
      </c>
      <c r="E526">
        <v>0</v>
      </c>
      <c r="F526">
        <v>0</v>
      </c>
      <c r="G526">
        <v>0</v>
      </c>
    </row>
    <row r="527" spans="1:7" x14ac:dyDescent="0.25">
      <c r="A527" t="s">
        <v>169</v>
      </c>
      <c r="B527" t="s">
        <v>2</v>
      </c>
      <c r="C527">
        <v>13</v>
      </c>
      <c r="D527">
        <v>11</v>
      </c>
      <c r="E527">
        <v>5</v>
      </c>
      <c r="F527">
        <v>6</v>
      </c>
      <c r="G527">
        <v>0</v>
      </c>
    </row>
    <row r="528" spans="1:7" x14ac:dyDescent="0.25">
      <c r="A528" t="s">
        <v>169</v>
      </c>
      <c r="B528" t="s">
        <v>182</v>
      </c>
      <c r="C528">
        <v>8</v>
      </c>
      <c r="D528">
        <v>8</v>
      </c>
      <c r="E528">
        <v>8</v>
      </c>
      <c r="F528">
        <v>0</v>
      </c>
      <c r="G528">
        <v>0</v>
      </c>
    </row>
    <row r="529" spans="1:7" x14ac:dyDescent="0.25">
      <c r="A529" t="s">
        <v>169</v>
      </c>
      <c r="B529" t="s">
        <v>7</v>
      </c>
      <c r="C529">
        <v>6</v>
      </c>
      <c r="D529">
        <v>4</v>
      </c>
      <c r="E529">
        <v>4</v>
      </c>
      <c r="F529">
        <v>0</v>
      </c>
      <c r="G529">
        <v>0</v>
      </c>
    </row>
    <row r="530" spans="1:7" x14ac:dyDescent="0.25">
      <c r="A530" t="s">
        <v>169</v>
      </c>
      <c r="B530" t="s">
        <v>11</v>
      </c>
      <c r="C530">
        <v>7</v>
      </c>
      <c r="D530">
        <v>5</v>
      </c>
      <c r="E530">
        <v>5</v>
      </c>
      <c r="F530">
        <v>0</v>
      </c>
      <c r="G530">
        <v>0</v>
      </c>
    </row>
    <row r="531" spans="1:7" x14ac:dyDescent="0.25">
      <c r="A531" t="s">
        <v>169</v>
      </c>
      <c r="B531" t="s">
        <v>1</v>
      </c>
      <c r="C531">
        <v>2</v>
      </c>
      <c r="D531">
        <v>0</v>
      </c>
      <c r="E531">
        <v>0</v>
      </c>
      <c r="F531">
        <v>0</v>
      </c>
      <c r="G531">
        <v>0</v>
      </c>
    </row>
    <row r="532" spans="1:7" x14ac:dyDescent="0.25">
      <c r="A532" t="s">
        <v>169</v>
      </c>
      <c r="B532" t="s">
        <v>6</v>
      </c>
      <c r="C532">
        <v>8</v>
      </c>
      <c r="D532">
        <v>4</v>
      </c>
      <c r="E532">
        <v>1</v>
      </c>
      <c r="F532">
        <v>3</v>
      </c>
      <c r="G532">
        <v>0</v>
      </c>
    </row>
    <row r="533" spans="1:7" x14ac:dyDescent="0.25">
      <c r="A533" t="s">
        <v>169</v>
      </c>
      <c r="B533" t="s">
        <v>12</v>
      </c>
      <c r="C533">
        <v>3</v>
      </c>
      <c r="D533">
        <v>3</v>
      </c>
      <c r="E533">
        <v>3</v>
      </c>
      <c r="F533">
        <v>0</v>
      </c>
      <c r="G533">
        <v>0</v>
      </c>
    </row>
    <row r="534" spans="1:7" x14ac:dyDescent="0.25">
      <c r="A534" t="s">
        <v>169</v>
      </c>
      <c r="B534" t="s">
        <v>149</v>
      </c>
      <c r="C534">
        <v>5</v>
      </c>
      <c r="D534">
        <v>3</v>
      </c>
      <c r="E534">
        <v>3</v>
      </c>
      <c r="F534">
        <v>0</v>
      </c>
      <c r="G534">
        <v>0</v>
      </c>
    </row>
    <row r="535" spans="1:7" x14ac:dyDescent="0.25">
      <c r="A535" t="s">
        <v>169</v>
      </c>
      <c r="B535" t="s">
        <v>147</v>
      </c>
      <c r="C535">
        <v>12</v>
      </c>
      <c r="D535">
        <v>4</v>
      </c>
      <c r="E535">
        <v>4</v>
      </c>
      <c r="F535">
        <v>0</v>
      </c>
      <c r="G535">
        <v>0</v>
      </c>
    </row>
    <row r="536" spans="1:7" x14ac:dyDescent="0.25">
      <c r="A536" t="s">
        <v>169</v>
      </c>
      <c r="B536" t="s">
        <v>146</v>
      </c>
      <c r="C536">
        <v>9</v>
      </c>
      <c r="D536">
        <v>7</v>
      </c>
      <c r="E536">
        <v>7</v>
      </c>
      <c r="F536">
        <v>0</v>
      </c>
      <c r="G536">
        <v>0</v>
      </c>
    </row>
    <row r="537" spans="1:7" x14ac:dyDescent="0.25">
      <c r="A537" t="s">
        <v>169</v>
      </c>
      <c r="B537" t="s">
        <v>5</v>
      </c>
      <c r="C537">
        <v>8</v>
      </c>
      <c r="D537">
        <v>5</v>
      </c>
      <c r="E537">
        <v>2</v>
      </c>
      <c r="F537">
        <v>3</v>
      </c>
      <c r="G537">
        <v>0</v>
      </c>
    </row>
    <row r="538" spans="1:7" x14ac:dyDescent="0.25">
      <c r="A538" t="s">
        <v>169</v>
      </c>
      <c r="B538" t="s">
        <v>3</v>
      </c>
      <c r="C538">
        <v>18</v>
      </c>
      <c r="D538">
        <v>10</v>
      </c>
      <c r="E538">
        <v>3</v>
      </c>
      <c r="F538">
        <v>7</v>
      </c>
      <c r="G538">
        <v>0</v>
      </c>
    </row>
    <row r="539" spans="1:7" x14ac:dyDescent="0.25">
      <c r="A539" t="s">
        <v>169</v>
      </c>
      <c r="B539" t="s">
        <v>179</v>
      </c>
      <c r="C539">
        <v>1</v>
      </c>
      <c r="D539">
        <v>1</v>
      </c>
      <c r="E539">
        <v>1</v>
      </c>
      <c r="F539">
        <v>0</v>
      </c>
      <c r="G539">
        <v>0</v>
      </c>
    </row>
    <row r="540" spans="1:7" x14ac:dyDescent="0.25">
      <c r="A540" t="s">
        <v>169</v>
      </c>
      <c r="B540" t="s">
        <v>13</v>
      </c>
      <c r="C540">
        <v>18</v>
      </c>
      <c r="D540">
        <v>15</v>
      </c>
      <c r="E540">
        <v>14</v>
      </c>
      <c r="F540">
        <v>1</v>
      </c>
      <c r="G540">
        <v>0</v>
      </c>
    </row>
    <row r="541" spans="1:7" x14ac:dyDescent="0.25">
      <c r="A541" t="s">
        <v>169</v>
      </c>
      <c r="B541" t="s">
        <v>15</v>
      </c>
      <c r="C541">
        <v>12</v>
      </c>
      <c r="D541">
        <v>11</v>
      </c>
      <c r="E541">
        <v>9</v>
      </c>
      <c r="F541">
        <v>2</v>
      </c>
      <c r="G541">
        <v>0</v>
      </c>
    </row>
    <row r="542" spans="1:7" x14ac:dyDescent="0.25">
      <c r="A542" t="s">
        <v>169</v>
      </c>
      <c r="B542" t="s">
        <v>14</v>
      </c>
      <c r="C542">
        <v>5</v>
      </c>
      <c r="D542">
        <v>5</v>
      </c>
      <c r="E542">
        <v>4</v>
      </c>
      <c r="F542">
        <v>1</v>
      </c>
      <c r="G542">
        <v>0</v>
      </c>
    </row>
    <row r="543" spans="1:7" x14ac:dyDescent="0.25">
      <c r="A543" t="s">
        <v>169</v>
      </c>
      <c r="B543" t="s">
        <v>10</v>
      </c>
      <c r="C543">
        <v>2</v>
      </c>
      <c r="D543">
        <v>0</v>
      </c>
      <c r="E543">
        <v>0</v>
      </c>
      <c r="F543">
        <v>0</v>
      </c>
      <c r="G543">
        <v>0</v>
      </c>
    </row>
    <row r="544" spans="1:7" x14ac:dyDescent="0.25">
      <c r="A544" t="s">
        <v>58</v>
      </c>
      <c r="B544" t="s">
        <v>5</v>
      </c>
      <c r="C544">
        <v>2</v>
      </c>
      <c r="D544">
        <v>2</v>
      </c>
      <c r="E544">
        <v>0</v>
      </c>
      <c r="F544">
        <v>2</v>
      </c>
      <c r="G544">
        <v>0</v>
      </c>
    </row>
    <row r="545" spans="1:7" x14ac:dyDescent="0.25">
      <c r="A545" t="s">
        <v>58</v>
      </c>
      <c r="B545" t="s">
        <v>3</v>
      </c>
      <c r="C545">
        <v>1</v>
      </c>
      <c r="D545">
        <v>1</v>
      </c>
      <c r="E545">
        <v>0</v>
      </c>
      <c r="F545">
        <v>1</v>
      </c>
      <c r="G545">
        <v>0</v>
      </c>
    </row>
    <row r="546" spans="1:7" x14ac:dyDescent="0.25">
      <c r="A546" t="s">
        <v>58</v>
      </c>
      <c r="B546" t="s">
        <v>2</v>
      </c>
      <c r="C546">
        <v>4</v>
      </c>
      <c r="D546">
        <v>3</v>
      </c>
      <c r="E546">
        <v>0</v>
      </c>
      <c r="F546">
        <v>3</v>
      </c>
      <c r="G546">
        <v>0</v>
      </c>
    </row>
    <row r="547" spans="1:7" x14ac:dyDescent="0.25">
      <c r="A547" t="s">
        <v>58</v>
      </c>
      <c r="B547" t="s">
        <v>15</v>
      </c>
      <c r="C547">
        <v>8</v>
      </c>
      <c r="D547">
        <v>6</v>
      </c>
      <c r="E547">
        <v>4</v>
      </c>
      <c r="F547">
        <v>2</v>
      </c>
      <c r="G547">
        <v>0</v>
      </c>
    </row>
    <row r="548" spans="1:7" x14ac:dyDescent="0.25">
      <c r="A548" t="s">
        <v>58</v>
      </c>
      <c r="B548" t="s">
        <v>1</v>
      </c>
      <c r="C548">
        <v>3</v>
      </c>
      <c r="D548">
        <v>3</v>
      </c>
      <c r="E548">
        <v>2</v>
      </c>
      <c r="F548">
        <v>1</v>
      </c>
      <c r="G548">
        <v>0</v>
      </c>
    </row>
    <row r="549" spans="1:7" x14ac:dyDescent="0.25">
      <c r="A549" t="s">
        <v>58</v>
      </c>
      <c r="B549" t="s">
        <v>182</v>
      </c>
      <c r="C549">
        <v>4</v>
      </c>
      <c r="D549">
        <v>4</v>
      </c>
      <c r="E549">
        <v>4</v>
      </c>
      <c r="F549">
        <v>0</v>
      </c>
      <c r="G549">
        <v>0</v>
      </c>
    </row>
    <row r="550" spans="1:7" x14ac:dyDescent="0.25">
      <c r="A550" t="s">
        <v>58</v>
      </c>
      <c r="B550" t="s">
        <v>149</v>
      </c>
      <c r="C550">
        <v>1</v>
      </c>
      <c r="D550">
        <v>0</v>
      </c>
      <c r="E550">
        <v>0</v>
      </c>
      <c r="F550">
        <v>0</v>
      </c>
      <c r="G550">
        <v>0</v>
      </c>
    </row>
    <row r="551" spans="1:7" x14ac:dyDescent="0.25">
      <c r="A551" t="s">
        <v>58</v>
      </c>
      <c r="B551" t="s">
        <v>146</v>
      </c>
      <c r="C551">
        <v>2</v>
      </c>
      <c r="D551">
        <v>1</v>
      </c>
      <c r="E551">
        <v>1</v>
      </c>
      <c r="F551">
        <v>0</v>
      </c>
      <c r="G551">
        <v>0</v>
      </c>
    </row>
    <row r="552" spans="1:7" x14ac:dyDescent="0.25">
      <c r="A552" t="s">
        <v>58</v>
      </c>
      <c r="B552" t="s">
        <v>6</v>
      </c>
      <c r="C552">
        <v>5</v>
      </c>
      <c r="D552">
        <v>5</v>
      </c>
      <c r="E552">
        <v>1</v>
      </c>
      <c r="F552">
        <v>4</v>
      </c>
      <c r="G552">
        <v>0</v>
      </c>
    </row>
    <row r="553" spans="1:7" x14ac:dyDescent="0.25">
      <c r="A553" t="s">
        <v>175</v>
      </c>
      <c r="B553" t="s">
        <v>182</v>
      </c>
      <c r="C553">
        <v>1</v>
      </c>
      <c r="D553">
        <v>1</v>
      </c>
      <c r="E553">
        <v>1</v>
      </c>
      <c r="F553">
        <v>0</v>
      </c>
      <c r="G553">
        <v>0</v>
      </c>
    </row>
    <row r="554" spans="1:7" x14ac:dyDescent="0.25">
      <c r="A554" t="s">
        <v>175</v>
      </c>
      <c r="B554" t="s">
        <v>181</v>
      </c>
      <c r="C554">
        <v>2</v>
      </c>
      <c r="D554">
        <v>0</v>
      </c>
      <c r="E554">
        <v>0</v>
      </c>
      <c r="F554">
        <v>0</v>
      </c>
      <c r="G554">
        <v>0</v>
      </c>
    </row>
    <row r="555" spans="1:7" x14ac:dyDescent="0.25">
      <c r="A555" t="s">
        <v>175</v>
      </c>
      <c r="B555" t="s">
        <v>149</v>
      </c>
      <c r="C555">
        <v>1</v>
      </c>
      <c r="D555">
        <v>1</v>
      </c>
      <c r="E555">
        <v>1</v>
      </c>
      <c r="F555">
        <v>0</v>
      </c>
      <c r="G555">
        <v>0</v>
      </c>
    </row>
    <row r="556" spans="1:7" x14ac:dyDescent="0.25">
      <c r="A556" t="s">
        <v>175</v>
      </c>
      <c r="B556" t="s">
        <v>15</v>
      </c>
      <c r="C556">
        <v>3</v>
      </c>
      <c r="D556">
        <v>0</v>
      </c>
      <c r="E556">
        <v>0</v>
      </c>
      <c r="F556">
        <v>0</v>
      </c>
      <c r="G556">
        <v>0</v>
      </c>
    </row>
    <row r="557" spans="1:7" x14ac:dyDescent="0.25">
      <c r="A557" t="s">
        <v>175</v>
      </c>
      <c r="B557" t="s">
        <v>1</v>
      </c>
      <c r="C557">
        <v>2</v>
      </c>
      <c r="D557">
        <v>2</v>
      </c>
      <c r="E557">
        <v>2</v>
      </c>
      <c r="F557">
        <v>0</v>
      </c>
      <c r="G557">
        <v>0</v>
      </c>
    </row>
    <row r="558" spans="1:7" x14ac:dyDescent="0.25">
      <c r="A558" t="s">
        <v>175</v>
      </c>
      <c r="B558" t="s">
        <v>3</v>
      </c>
      <c r="C558">
        <v>1</v>
      </c>
      <c r="D558">
        <v>1</v>
      </c>
      <c r="E558">
        <v>0</v>
      </c>
      <c r="F558">
        <v>1</v>
      </c>
      <c r="G558">
        <v>0</v>
      </c>
    </row>
    <row r="559" spans="1:7" x14ac:dyDescent="0.25">
      <c r="A559" t="s">
        <v>175</v>
      </c>
      <c r="B559" t="s">
        <v>6</v>
      </c>
      <c r="C559">
        <v>2</v>
      </c>
      <c r="D559">
        <v>1</v>
      </c>
      <c r="E559">
        <v>1</v>
      </c>
      <c r="F559">
        <v>0</v>
      </c>
      <c r="G559">
        <v>0</v>
      </c>
    </row>
    <row r="560" spans="1:7" x14ac:dyDescent="0.25">
      <c r="A560" t="s">
        <v>175</v>
      </c>
      <c r="B560" t="s">
        <v>5</v>
      </c>
      <c r="C560">
        <v>1</v>
      </c>
      <c r="D560">
        <v>1</v>
      </c>
      <c r="E560">
        <v>1</v>
      </c>
      <c r="F560">
        <v>0</v>
      </c>
      <c r="G560">
        <v>0</v>
      </c>
    </row>
    <row r="561" spans="1:7" x14ac:dyDescent="0.25">
      <c r="A561" t="s">
        <v>59</v>
      </c>
      <c r="B561" t="s">
        <v>5</v>
      </c>
      <c r="C561">
        <v>13</v>
      </c>
      <c r="D561">
        <v>11</v>
      </c>
      <c r="E561">
        <v>4</v>
      </c>
      <c r="F561">
        <v>7</v>
      </c>
      <c r="G561">
        <v>0</v>
      </c>
    </row>
    <row r="562" spans="1:7" x14ac:dyDescent="0.25">
      <c r="A562" t="s">
        <v>59</v>
      </c>
      <c r="B562" t="s">
        <v>2</v>
      </c>
      <c r="C562">
        <v>6</v>
      </c>
      <c r="D562">
        <v>4</v>
      </c>
      <c r="E562">
        <v>1</v>
      </c>
      <c r="F562">
        <v>3</v>
      </c>
      <c r="G562">
        <v>0</v>
      </c>
    </row>
    <row r="563" spans="1:7" x14ac:dyDescent="0.25">
      <c r="A563" t="s">
        <v>59</v>
      </c>
      <c r="B563" t="s">
        <v>6</v>
      </c>
      <c r="C563">
        <v>5</v>
      </c>
      <c r="D563">
        <v>3</v>
      </c>
      <c r="E563">
        <v>0</v>
      </c>
      <c r="F563">
        <v>3</v>
      </c>
      <c r="G563">
        <v>0</v>
      </c>
    </row>
    <row r="564" spans="1:7" x14ac:dyDescent="0.25">
      <c r="A564" t="s">
        <v>59</v>
      </c>
      <c r="B564" t="s">
        <v>12</v>
      </c>
      <c r="C564">
        <v>3</v>
      </c>
      <c r="D564">
        <v>1</v>
      </c>
      <c r="E564">
        <v>0</v>
      </c>
      <c r="F564">
        <v>1</v>
      </c>
      <c r="G564">
        <v>0</v>
      </c>
    </row>
    <row r="565" spans="1:7" x14ac:dyDescent="0.25">
      <c r="A565" t="s">
        <v>59</v>
      </c>
      <c r="B565" t="s">
        <v>10</v>
      </c>
      <c r="C565">
        <v>1</v>
      </c>
      <c r="D565">
        <v>0</v>
      </c>
      <c r="E565">
        <v>0</v>
      </c>
      <c r="F565">
        <v>0</v>
      </c>
      <c r="G565">
        <v>0</v>
      </c>
    </row>
    <row r="566" spans="1:7" x14ac:dyDescent="0.25">
      <c r="A566" t="s">
        <v>59</v>
      </c>
      <c r="B566" t="s">
        <v>182</v>
      </c>
      <c r="C566">
        <v>10</v>
      </c>
      <c r="D566">
        <v>9</v>
      </c>
      <c r="E566">
        <v>8</v>
      </c>
      <c r="F566">
        <v>1</v>
      </c>
      <c r="G566">
        <v>0</v>
      </c>
    </row>
    <row r="567" spans="1:7" x14ac:dyDescent="0.25">
      <c r="A567" t="s">
        <v>59</v>
      </c>
      <c r="B567" t="s">
        <v>15</v>
      </c>
      <c r="C567">
        <v>3</v>
      </c>
      <c r="D567">
        <v>2</v>
      </c>
      <c r="E567">
        <v>2</v>
      </c>
      <c r="F567">
        <v>0</v>
      </c>
      <c r="G567">
        <v>0</v>
      </c>
    </row>
    <row r="568" spans="1:7" x14ac:dyDescent="0.25">
      <c r="A568" t="s">
        <v>59</v>
      </c>
      <c r="B568" t="s">
        <v>149</v>
      </c>
      <c r="C568">
        <v>4</v>
      </c>
      <c r="D568">
        <v>3</v>
      </c>
      <c r="E568">
        <v>2</v>
      </c>
      <c r="F568">
        <v>1</v>
      </c>
      <c r="G568">
        <v>0</v>
      </c>
    </row>
    <row r="569" spans="1:7" x14ac:dyDescent="0.25">
      <c r="A569" t="s">
        <v>59</v>
      </c>
      <c r="B569" t="s">
        <v>3</v>
      </c>
      <c r="C569">
        <v>4</v>
      </c>
      <c r="D569">
        <v>4</v>
      </c>
      <c r="E569">
        <v>0</v>
      </c>
      <c r="F569">
        <v>4</v>
      </c>
      <c r="G569">
        <v>0</v>
      </c>
    </row>
    <row r="570" spans="1:7" x14ac:dyDescent="0.25">
      <c r="A570" t="s">
        <v>59</v>
      </c>
      <c r="B570" t="s">
        <v>14</v>
      </c>
      <c r="C570">
        <v>1</v>
      </c>
      <c r="D570">
        <v>1</v>
      </c>
      <c r="E570">
        <v>0</v>
      </c>
      <c r="F570">
        <v>1</v>
      </c>
      <c r="G570">
        <v>0</v>
      </c>
    </row>
    <row r="571" spans="1:7" x14ac:dyDescent="0.25">
      <c r="A571" t="s">
        <v>59</v>
      </c>
      <c r="B571" t="s">
        <v>13</v>
      </c>
      <c r="C571">
        <v>6</v>
      </c>
      <c r="D571">
        <v>6</v>
      </c>
      <c r="E571">
        <v>3</v>
      </c>
      <c r="F571">
        <v>3</v>
      </c>
      <c r="G571">
        <v>0</v>
      </c>
    </row>
    <row r="572" spans="1:7" x14ac:dyDescent="0.25">
      <c r="A572" t="s">
        <v>59</v>
      </c>
      <c r="B572" t="s">
        <v>11</v>
      </c>
      <c r="C572">
        <v>1</v>
      </c>
      <c r="D572">
        <v>0</v>
      </c>
      <c r="E572">
        <v>0</v>
      </c>
      <c r="F572">
        <v>0</v>
      </c>
      <c r="G572">
        <v>0</v>
      </c>
    </row>
    <row r="573" spans="1:7" x14ac:dyDescent="0.25">
      <c r="A573" t="s">
        <v>59</v>
      </c>
      <c r="B573" t="s">
        <v>146</v>
      </c>
      <c r="C573">
        <v>3</v>
      </c>
      <c r="D573">
        <v>2</v>
      </c>
      <c r="E573">
        <v>0</v>
      </c>
      <c r="F573">
        <v>2</v>
      </c>
      <c r="G573">
        <v>0</v>
      </c>
    </row>
    <row r="574" spans="1:7" x14ac:dyDescent="0.25">
      <c r="A574" t="s">
        <v>178</v>
      </c>
      <c r="B574" t="s">
        <v>6</v>
      </c>
      <c r="C574">
        <v>4</v>
      </c>
      <c r="D574">
        <v>3</v>
      </c>
      <c r="E574">
        <v>2</v>
      </c>
      <c r="F574">
        <v>1</v>
      </c>
      <c r="G574">
        <v>0</v>
      </c>
    </row>
    <row r="575" spans="1:7" x14ac:dyDescent="0.25">
      <c r="A575" t="s">
        <v>178</v>
      </c>
      <c r="B575" t="s">
        <v>13</v>
      </c>
      <c r="C575">
        <v>4</v>
      </c>
      <c r="D575">
        <v>4</v>
      </c>
      <c r="E575">
        <v>3</v>
      </c>
      <c r="F575">
        <v>1</v>
      </c>
      <c r="G575">
        <v>0</v>
      </c>
    </row>
    <row r="576" spans="1:7" x14ac:dyDescent="0.25">
      <c r="A576" t="s">
        <v>178</v>
      </c>
      <c r="B576" t="s">
        <v>7</v>
      </c>
      <c r="C576">
        <v>1</v>
      </c>
      <c r="D576">
        <v>1</v>
      </c>
      <c r="E576">
        <v>0</v>
      </c>
      <c r="F576">
        <v>1</v>
      </c>
      <c r="G576">
        <v>0</v>
      </c>
    </row>
    <row r="577" spans="1:7" x14ac:dyDescent="0.25">
      <c r="A577" t="s">
        <v>178</v>
      </c>
      <c r="B577" t="s">
        <v>10</v>
      </c>
      <c r="C577">
        <v>2</v>
      </c>
      <c r="D577">
        <v>0</v>
      </c>
      <c r="E577">
        <v>0</v>
      </c>
      <c r="F577">
        <v>0</v>
      </c>
      <c r="G577">
        <v>0</v>
      </c>
    </row>
    <row r="578" spans="1:7" x14ac:dyDescent="0.25">
      <c r="A578" t="s">
        <v>178</v>
      </c>
      <c r="B578" t="s">
        <v>15</v>
      </c>
      <c r="C578">
        <v>2</v>
      </c>
      <c r="D578">
        <v>1</v>
      </c>
      <c r="E578">
        <v>1</v>
      </c>
      <c r="F578">
        <v>0</v>
      </c>
      <c r="G578">
        <v>0</v>
      </c>
    </row>
    <row r="579" spans="1:7" x14ac:dyDescent="0.25">
      <c r="A579" t="s">
        <v>178</v>
      </c>
      <c r="B579" t="s">
        <v>182</v>
      </c>
      <c r="C579">
        <v>7</v>
      </c>
      <c r="D579">
        <v>7</v>
      </c>
      <c r="E579">
        <v>7</v>
      </c>
      <c r="F579">
        <v>0</v>
      </c>
      <c r="G579">
        <v>0</v>
      </c>
    </row>
    <row r="580" spans="1:7" x14ac:dyDescent="0.25">
      <c r="A580" t="s">
        <v>178</v>
      </c>
      <c r="B580" t="s">
        <v>3</v>
      </c>
      <c r="C580">
        <v>7</v>
      </c>
      <c r="D580">
        <v>6</v>
      </c>
      <c r="E580">
        <v>4</v>
      </c>
      <c r="F580">
        <v>2</v>
      </c>
      <c r="G580">
        <v>0</v>
      </c>
    </row>
    <row r="581" spans="1:7" x14ac:dyDescent="0.25">
      <c r="A581" t="s">
        <v>178</v>
      </c>
      <c r="B581" t="s">
        <v>149</v>
      </c>
      <c r="C581">
        <v>1</v>
      </c>
      <c r="D581">
        <v>1</v>
      </c>
      <c r="E581">
        <v>1</v>
      </c>
      <c r="F581">
        <v>0</v>
      </c>
      <c r="G581">
        <v>0</v>
      </c>
    </row>
    <row r="582" spans="1:7" x14ac:dyDescent="0.25">
      <c r="A582" t="s">
        <v>178</v>
      </c>
      <c r="B582" t="s">
        <v>12</v>
      </c>
      <c r="C582">
        <v>2</v>
      </c>
      <c r="D582">
        <v>2</v>
      </c>
      <c r="E582">
        <v>2</v>
      </c>
      <c r="F582">
        <v>0</v>
      </c>
      <c r="G582">
        <v>0</v>
      </c>
    </row>
    <row r="583" spans="1:7" x14ac:dyDescent="0.25">
      <c r="A583" t="s">
        <v>178</v>
      </c>
      <c r="B583" t="s">
        <v>11</v>
      </c>
      <c r="C583">
        <v>4</v>
      </c>
      <c r="D583">
        <v>4</v>
      </c>
      <c r="E583">
        <v>2</v>
      </c>
      <c r="F583">
        <v>2</v>
      </c>
      <c r="G583">
        <v>0</v>
      </c>
    </row>
    <row r="584" spans="1:7" x14ac:dyDescent="0.25">
      <c r="A584" t="s">
        <v>178</v>
      </c>
      <c r="B584" t="s">
        <v>5</v>
      </c>
      <c r="C584">
        <v>4</v>
      </c>
      <c r="D584">
        <v>3</v>
      </c>
      <c r="E584">
        <v>2</v>
      </c>
      <c r="F584">
        <v>1</v>
      </c>
      <c r="G584">
        <v>0</v>
      </c>
    </row>
    <row r="585" spans="1:7" x14ac:dyDescent="0.25">
      <c r="A585" t="s">
        <v>178</v>
      </c>
      <c r="B585" t="s">
        <v>2</v>
      </c>
      <c r="C585">
        <v>14</v>
      </c>
      <c r="D585">
        <v>10</v>
      </c>
      <c r="E585">
        <v>6</v>
      </c>
      <c r="F585">
        <v>4</v>
      </c>
      <c r="G585">
        <v>0</v>
      </c>
    </row>
    <row r="586" spans="1:7" x14ac:dyDescent="0.25">
      <c r="A586" t="s">
        <v>178</v>
      </c>
      <c r="B586" t="s">
        <v>146</v>
      </c>
      <c r="C586">
        <v>3</v>
      </c>
      <c r="D586">
        <v>3</v>
      </c>
      <c r="E586">
        <v>3</v>
      </c>
      <c r="F586">
        <v>0</v>
      </c>
      <c r="G586">
        <v>0</v>
      </c>
    </row>
    <row r="587" spans="1:7" x14ac:dyDescent="0.25">
      <c r="A587" t="s">
        <v>178</v>
      </c>
      <c r="B587" t="s">
        <v>147</v>
      </c>
      <c r="C587">
        <v>2</v>
      </c>
      <c r="D587">
        <v>2</v>
      </c>
      <c r="E587">
        <v>2</v>
      </c>
      <c r="F587">
        <v>0</v>
      </c>
      <c r="G587">
        <v>0</v>
      </c>
    </row>
    <row r="588" spans="1:7" x14ac:dyDescent="0.25">
      <c r="A588" t="s">
        <v>60</v>
      </c>
      <c r="B588" t="s">
        <v>5</v>
      </c>
      <c r="C588">
        <v>24</v>
      </c>
      <c r="D588">
        <v>21</v>
      </c>
      <c r="E588">
        <v>6</v>
      </c>
      <c r="F588">
        <v>15</v>
      </c>
      <c r="G588">
        <v>0</v>
      </c>
    </row>
    <row r="589" spans="1:7" x14ac:dyDescent="0.25">
      <c r="A589" t="s">
        <v>60</v>
      </c>
      <c r="B589" t="s">
        <v>181</v>
      </c>
      <c r="C589">
        <v>2</v>
      </c>
      <c r="D589">
        <v>0</v>
      </c>
      <c r="E589">
        <v>0</v>
      </c>
      <c r="F589">
        <v>0</v>
      </c>
      <c r="G589">
        <v>0</v>
      </c>
    </row>
    <row r="590" spans="1:7" x14ac:dyDescent="0.25">
      <c r="A590" t="s">
        <v>60</v>
      </c>
      <c r="B590" t="s">
        <v>14</v>
      </c>
      <c r="C590">
        <v>2</v>
      </c>
      <c r="D590">
        <v>2</v>
      </c>
      <c r="E590">
        <v>1</v>
      </c>
      <c r="F590">
        <v>1</v>
      </c>
      <c r="G590">
        <v>0</v>
      </c>
    </row>
    <row r="591" spans="1:7" x14ac:dyDescent="0.25">
      <c r="A591" t="s">
        <v>60</v>
      </c>
      <c r="B591" t="s">
        <v>2</v>
      </c>
      <c r="C591">
        <v>2</v>
      </c>
      <c r="D591">
        <v>2</v>
      </c>
      <c r="E591">
        <v>0</v>
      </c>
      <c r="F591">
        <v>2</v>
      </c>
      <c r="G591">
        <v>0</v>
      </c>
    </row>
    <row r="592" spans="1:7" x14ac:dyDescent="0.25">
      <c r="A592" t="s">
        <v>60</v>
      </c>
      <c r="B592" t="s">
        <v>6</v>
      </c>
      <c r="C592">
        <v>4</v>
      </c>
      <c r="D592">
        <v>2</v>
      </c>
      <c r="E592">
        <v>0</v>
      </c>
      <c r="F592">
        <v>2</v>
      </c>
      <c r="G592">
        <v>0</v>
      </c>
    </row>
    <row r="593" spans="1:7" x14ac:dyDescent="0.25">
      <c r="A593" t="s">
        <v>60</v>
      </c>
      <c r="B593" t="s">
        <v>9</v>
      </c>
      <c r="C593">
        <v>3</v>
      </c>
      <c r="D593">
        <v>3</v>
      </c>
      <c r="E593">
        <v>0</v>
      </c>
      <c r="F593">
        <v>3</v>
      </c>
      <c r="G593">
        <v>0</v>
      </c>
    </row>
    <row r="594" spans="1:7" x14ac:dyDescent="0.25">
      <c r="A594" t="s">
        <v>60</v>
      </c>
      <c r="B594" t="s">
        <v>15</v>
      </c>
      <c r="C594">
        <v>3</v>
      </c>
      <c r="D594">
        <v>3</v>
      </c>
      <c r="E594">
        <v>1</v>
      </c>
      <c r="F594">
        <v>2</v>
      </c>
      <c r="G594">
        <v>0</v>
      </c>
    </row>
    <row r="595" spans="1:7" x14ac:dyDescent="0.25">
      <c r="A595" t="s">
        <v>60</v>
      </c>
      <c r="B595" t="s">
        <v>149</v>
      </c>
      <c r="C595">
        <v>6</v>
      </c>
      <c r="D595">
        <v>5</v>
      </c>
      <c r="E595">
        <v>3</v>
      </c>
      <c r="F595">
        <v>2</v>
      </c>
      <c r="G595">
        <v>0</v>
      </c>
    </row>
    <row r="596" spans="1:7" x14ac:dyDescent="0.25">
      <c r="A596" t="s">
        <v>60</v>
      </c>
      <c r="B596" t="s">
        <v>146</v>
      </c>
      <c r="C596">
        <v>3</v>
      </c>
      <c r="D596">
        <v>3</v>
      </c>
      <c r="E596">
        <v>2</v>
      </c>
      <c r="F596">
        <v>1</v>
      </c>
      <c r="G596">
        <v>0</v>
      </c>
    </row>
    <row r="597" spans="1:7" x14ac:dyDescent="0.25">
      <c r="A597" t="s">
        <v>60</v>
      </c>
      <c r="B597" t="s">
        <v>3</v>
      </c>
      <c r="C597">
        <v>3</v>
      </c>
      <c r="D597">
        <v>3</v>
      </c>
      <c r="E597">
        <v>0</v>
      </c>
      <c r="F597">
        <v>3</v>
      </c>
      <c r="G597">
        <v>0</v>
      </c>
    </row>
    <row r="598" spans="1:7" x14ac:dyDescent="0.25">
      <c r="A598" t="s">
        <v>60</v>
      </c>
      <c r="B598" t="s">
        <v>182</v>
      </c>
      <c r="C598">
        <v>7</v>
      </c>
      <c r="D598">
        <v>6</v>
      </c>
      <c r="E598">
        <v>6</v>
      </c>
      <c r="F598">
        <v>0</v>
      </c>
      <c r="G598">
        <v>0</v>
      </c>
    </row>
    <row r="599" spans="1:7" x14ac:dyDescent="0.25">
      <c r="A599" t="s">
        <v>60</v>
      </c>
      <c r="B599" t="s">
        <v>13</v>
      </c>
      <c r="C599">
        <v>10</v>
      </c>
      <c r="D599">
        <v>9</v>
      </c>
      <c r="E599">
        <v>6</v>
      </c>
      <c r="F599">
        <v>3</v>
      </c>
      <c r="G599">
        <v>0</v>
      </c>
    </row>
    <row r="600" spans="1:7" x14ac:dyDescent="0.25">
      <c r="A600" t="s">
        <v>173</v>
      </c>
      <c r="B600" t="s">
        <v>8</v>
      </c>
      <c r="C600">
        <v>1</v>
      </c>
      <c r="D600">
        <v>0</v>
      </c>
      <c r="E600">
        <v>0</v>
      </c>
      <c r="F600">
        <v>0</v>
      </c>
      <c r="G600">
        <v>0</v>
      </c>
    </row>
    <row r="601" spans="1:7" x14ac:dyDescent="0.25">
      <c r="A601" t="s">
        <v>173</v>
      </c>
      <c r="B601" t="s">
        <v>3</v>
      </c>
      <c r="C601">
        <v>9</v>
      </c>
      <c r="D601">
        <v>7</v>
      </c>
      <c r="E601">
        <v>1</v>
      </c>
      <c r="F601">
        <v>6</v>
      </c>
      <c r="G601">
        <v>0</v>
      </c>
    </row>
    <row r="602" spans="1:7" x14ac:dyDescent="0.25">
      <c r="A602" t="s">
        <v>173</v>
      </c>
      <c r="B602" t="s">
        <v>10</v>
      </c>
      <c r="C602">
        <v>1</v>
      </c>
      <c r="D602">
        <v>0</v>
      </c>
      <c r="E602">
        <v>0</v>
      </c>
      <c r="F602">
        <v>0</v>
      </c>
      <c r="G602">
        <v>0</v>
      </c>
    </row>
    <row r="603" spans="1:7" x14ac:dyDescent="0.25">
      <c r="A603" t="s">
        <v>173</v>
      </c>
      <c r="B603" t="s">
        <v>2</v>
      </c>
      <c r="C603">
        <v>4</v>
      </c>
      <c r="D603">
        <v>4</v>
      </c>
      <c r="E603">
        <v>3</v>
      </c>
      <c r="F603">
        <v>1</v>
      </c>
      <c r="G603">
        <v>0</v>
      </c>
    </row>
    <row r="604" spans="1:7" x14ac:dyDescent="0.25">
      <c r="A604" t="s">
        <v>173</v>
      </c>
      <c r="B604" t="s">
        <v>13</v>
      </c>
      <c r="C604">
        <v>2</v>
      </c>
      <c r="D604">
        <v>2</v>
      </c>
      <c r="E604">
        <v>2</v>
      </c>
      <c r="F604">
        <v>0</v>
      </c>
      <c r="G604">
        <v>0</v>
      </c>
    </row>
    <row r="605" spans="1:7" x14ac:dyDescent="0.25">
      <c r="A605" t="s">
        <v>173</v>
      </c>
      <c r="B605" t="s">
        <v>149</v>
      </c>
      <c r="C605">
        <v>5</v>
      </c>
      <c r="D605">
        <v>5</v>
      </c>
      <c r="E605">
        <v>3</v>
      </c>
      <c r="F605">
        <v>2</v>
      </c>
      <c r="G605">
        <v>0</v>
      </c>
    </row>
    <row r="606" spans="1:7" x14ac:dyDescent="0.25">
      <c r="A606" t="s">
        <v>173</v>
      </c>
      <c r="B606" t="s">
        <v>182</v>
      </c>
      <c r="C606">
        <v>9</v>
      </c>
      <c r="D606">
        <v>9</v>
      </c>
      <c r="E606">
        <v>9</v>
      </c>
      <c r="F606">
        <v>0</v>
      </c>
      <c r="G606">
        <v>0</v>
      </c>
    </row>
    <row r="607" spans="1:7" x14ac:dyDescent="0.25">
      <c r="A607" t="s">
        <v>173</v>
      </c>
      <c r="B607" t="s">
        <v>1</v>
      </c>
      <c r="C607">
        <v>2</v>
      </c>
      <c r="D607">
        <v>2</v>
      </c>
      <c r="E607">
        <v>2</v>
      </c>
      <c r="F607">
        <v>0</v>
      </c>
      <c r="G607">
        <v>0</v>
      </c>
    </row>
    <row r="608" spans="1:7" x14ac:dyDescent="0.25">
      <c r="A608" t="s">
        <v>173</v>
      </c>
      <c r="B608" t="s">
        <v>14</v>
      </c>
      <c r="C608">
        <v>3</v>
      </c>
      <c r="D608">
        <v>2</v>
      </c>
      <c r="E608">
        <v>1</v>
      </c>
      <c r="F608">
        <v>1</v>
      </c>
      <c r="G608">
        <v>0</v>
      </c>
    </row>
    <row r="609" spans="1:7" x14ac:dyDescent="0.25">
      <c r="A609" t="s">
        <v>173</v>
      </c>
      <c r="B609" t="s">
        <v>6</v>
      </c>
      <c r="C609">
        <v>5</v>
      </c>
      <c r="D609">
        <v>5</v>
      </c>
      <c r="E609">
        <v>3</v>
      </c>
      <c r="F609">
        <v>2</v>
      </c>
      <c r="G609">
        <v>0</v>
      </c>
    </row>
    <row r="610" spans="1:7" x14ac:dyDescent="0.25">
      <c r="A610" t="s">
        <v>173</v>
      </c>
      <c r="B610" t="s">
        <v>5</v>
      </c>
      <c r="C610">
        <v>7</v>
      </c>
      <c r="D610">
        <v>5</v>
      </c>
      <c r="E610">
        <v>5</v>
      </c>
      <c r="F610">
        <v>0</v>
      </c>
      <c r="G610">
        <v>0</v>
      </c>
    </row>
    <row r="611" spans="1:7" x14ac:dyDescent="0.25">
      <c r="A611" t="s">
        <v>173</v>
      </c>
      <c r="B611" t="s">
        <v>7</v>
      </c>
      <c r="C611">
        <v>1</v>
      </c>
      <c r="D611">
        <v>1</v>
      </c>
      <c r="E611">
        <v>0</v>
      </c>
      <c r="F611">
        <v>1</v>
      </c>
      <c r="G611">
        <v>0</v>
      </c>
    </row>
    <row r="612" spans="1:7" x14ac:dyDescent="0.25">
      <c r="A612" t="s">
        <v>173</v>
      </c>
      <c r="B612" t="s">
        <v>15</v>
      </c>
      <c r="C612">
        <v>6</v>
      </c>
      <c r="D612">
        <v>4</v>
      </c>
      <c r="E612">
        <v>4</v>
      </c>
      <c r="F612">
        <v>0</v>
      </c>
      <c r="G612">
        <v>0</v>
      </c>
    </row>
    <row r="613" spans="1:7" x14ac:dyDescent="0.25">
      <c r="A613" t="s">
        <v>173</v>
      </c>
      <c r="B613" t="s">
        <v>147</v>
      </c>
      <c r="C613">
        <v>1</v>
      </c>
      <c r="D613">
        <v>0</v>
      </c>
      <c r="E613">
        <v>0</v>
      </c>
      <c r="F613">
        <v>0</v>
      </c>
      <c r="G613">
        <v>0</v>
      </c>
    </row>
    <row r="614" spans="1:7" x14ac:dyDescent="0.25">
      <c r="A614" t="s">
        <v>173</v>
      </c>
      <c r="B614" t="s">
        <v>146</v>
      </c>
      <c r="C614">
        <v>8</v>
      </c>
      <c r="D614">
        <v>6</v>
      </c>
      <c r="E614">
        <v>3</v>
      </c>
      <c r="F614">
        <v>3</v>
      </c>
      <c r="G614">
        <v>0</v>
      </c>
    </row>
    <row r="615" spans="1:7" x14ac:dyDescent="0.25">
      <c r="A615" t="s">
        <v>171</v>
      </c>
      <c r="B615" t="s">
        <v>6</v>
      </c>
      <c r="C615">
        <v>11</v>
      </c>
      <c r="D615">
        <v>4</v>
      </c>
      <c r="E615">
        <v>0</v>
      </c>
      <c r="F615">
        <v>4</v>
      </c>
      <c r="G615">
        <v>0</v>
      </c>
    </row>
    <row r="616" spans="1:7" x14ac:dyDescent="0.25">
      <c r="A616" t="s">
        <v>171</v>
      </c>
      <c r="B616" t="s">
        <v>182</v>
      </c>
      <c r="C616">
        <v>5</v>
      </c>
      <c r="D616">
        <v>5</v>
      </c>
      <c r="E616">
        <v>5</v>
      </c>
      <c r="F616">
        <v>0</v>
      </c>
      <c r="G616">
        <v>0</v>
      </c>
    </row>
    <row r="617" spans="1:7" x14ac:dyDescent="0.25">
      <c r="A617" t="s">
        <v>171</v>
      </c>
      <c r="B617" t="s">
        <v>11</v>
      </c>
      <c r="C617">
        <v>1</v>
      </c>
      <c r="D617">
        <v>1</v>
      </c>
      <c r="E617">
        <v>1</v>
      </c>
      <c r="F617">
        <v>0</v>
      </c>
      <c r="G617">
        <v>0</v>
      </c>
    </row>
    <row r="618" spans="1:7" x14ac:dyDescent="0.25">
      <c r="A618" t="s">
        <v>171</v>
      </c>
      <c r="B618" t="s">
        <v>5</v>
      </c>
      <c r="C618">
        <v>1</v>
      </c>
      <c r="D618">
        <v>1</v>
      </c>
      <c r="E618">
        <v>0</v>
      </c>
      <c r="F618">
        <v>1</v>
      </c>
      <c r="G618">
        <v>0</v>
      </c>
    </row>
    <row r="619" spans="1:7" x14ac:dyDescent="0.25">
      <c r="A619" t="s">
        <v>171</v>
      </c>
      <c r="B619" t="s">
        <v>2</v>
      </c>
      <c r="C619">
        <v>4</v>
      </c>
      <c r="D619">
        <v>1</v>
      </c>
      <c r="E619">
        <v>0</v>
      </c>
      <c r="F619">
        <v>1</v>
      </c>
      <c r="G619">
        <v>0</v>
      </c>
    </row>
    <row r="620" spans="1:7" x14ac:dyDescent="0.25">
      <c r="A620" t="s">
        <v>171</v>
      </c>
      <c r="B620" t="s">
        <v>149</v>
      </c>
      <c r="C620">
        <v>1</v>
      </c>
      <c r="D620">
        <v>0</v>
      </c>
      <c r="E620">
        <v>0</v>
      </c>
      <c r="F620">
        <v>0</v>
      </c>
      <c r="G620">
        <v>0</v>
      </c>
    </row>
    <row r="621" spans="1:7" x14ac:dyDescent="0.25">
      <c r="A621" t="s">
        <v>171</v>
      </c>
      <c r="B621" t="s">
        <v>15</v>
      </c>
      <c r="C621">
        <v>2</v>
      </c>
      <c r="D621">
        <v>2</v>
      </c>
      <c r="E621">
        <v>0</v>
      </c>
      <c r="F621">
        <v>2</v>
      </c>
      <c r="G621">
        <v>0</v>
      </c>
    </row>
    <row r="622" spans="1:7" x14ac:dyDescent="0.25">
      <c r="A622" t="s">
        <v>171</v>
      </c>
      <c r="B622" t="s">
        <v>13</v>
      </c>
      <c r="C622">
        <v>2</v>
      </c>
      <c r="D622">
        <v>2</v>
      </c>
      <c r="E622">
        <v>1</v>
      </c>
      <c r="F622">
        <v>1</v>
      </c>
      <c r="G622">
        <v>0</v>
      </c>
    </row>
    <row r="623" spans="1:7" x14ac:dyDescent="0.25">
      <c r="A623" t="s">
        <v>171</v>
      </c>
      <c r="B623" t="s">
        <v>12</v>
      </c>
      <c r="C623">
        <v>1</v>
      </c>
      <c r="D623">
        <v>1</v>
      </c>
      <c r="E623">
        <v>1</v>
      </c>
      <c r="F623">
        <v>0</v>
      </c>
      <c r="G623">
        <v>0</v>
      </c>
    </row>
    <row r="624" spans="1:7" x14ac:dyDescent="0.25">
      <c r="A624" t="s">
        <v>171</v>
      </c>
      <c r="B624" t="s">
        <v>14</v>
      </c>
      <c r="C624">
        <v>2</v>
      </c>
      <c r="D624">
        <v>2</v>
      </c>
      <c r="E624">
        <v>1</v>
      </c>
      <c r="F624">
        <v>1</v>
      </c>
      <c r="G624">
        <v>0</v>
      </c>
    </row>
    <row r="625" spans="1:7" x14ac:dyDescent="0.25">
      <c r="A625" t="s">
        <v>171</v>
      </c>
      <c r="B625" t="s">
        <v>10</v>
      </c>
      <c r="C625">
        <v>2</v>
      </c>
      <c r="D625">
        <v>0</v>
      </c>
      <c r="E625">
        <v>0</v>
      </c>
      <c r="F625">
        <v>0</v>
      </c>
      <c r="G625">
        <v>0</v>
      </c>
    </row>
    <row r="626" spans="1:7" x14ac:dyDescent="0.25">
      <c r="A626" t="s">
        <v>171</v>
      </c>
      <c r="B626" t="s">
        <v>7</v>
      </c>
      <c r="C626">
        <v>1</v>
      </c>
      <c r="D626">
        <v>0</v>
      </c>
      <c r="E626">
        <v>0</v>
      </c>
      <c r="F626">
        <v>0</v>
      </c>
      <c r="G626">
        <v>0</v>
      </c>
    </row>
    <row r="627" spans="1:7" x14ac:dyDescent="0.25">
      <c r="A627" t="s">
        <v>128</v>
      </c>
      <c r="B627" t="s">
        <v>11</v>
      </c>
      <c r="C627">
        <v>1</v>
      </c>
      <c r="D627">
        <v>1</v>
      </c>
      <c r="E627">
        <v>1</v>
      </c>
      <c r="F627">
        <v>0</v>
      </c>
      <c r="G627">
        <v>0</v>
      </c>
    </row>
    <row r="628" spans="1:7" x14ac:dyDescent="0.25">
      <c r="A628" t="s">
        <v>128</v>
      </c>
      <c r="B628" t="s">
        <v>6</v>
      </c>
      <c r="C628">
        <v>1</v>
      </c>
      <c r="D628">
        <v>1</v>
      </c>
      <c r="E628">
        <v>1</v>
      </c>
      <c r="F628">
        <v>0</v>
      </c>
      <c r="G628">
        <v>0</v>
      </c>
    </row>
    <row r="629" spans="1:7" x14ac:dyDescent="0.25">
      <c r="A629" t="s">
        <v>128</v>
      </c>
      <c r="B629" t="s">
        <v>5</v>
      </c>
      <c r="C629">
        <v>2</v>
      </c>
      <c r="D629">
        <v>1</v>
      </c>
      <c r="E629">
        <v>1</v>
      </c>
      <c r="F629">
        <v>0</v>
      </c>
      <c r="G629">
        <v>0</v>
      </c>
    </row>
    <row r="630" spans="1:7" x14ac:dyDescent="0.25">
      <c r="A630" t="s">
        <v>128</v>
      </c>
      <c r="B630" t="s">
        <v>3</v>
      </c>
      <c r="C630">
        <v>2</v>
      </c>
      <c r="D630">
        <v>1</v>
      </c>
      <c r="E630">
        <v>1</v>
      </c>
      <c r="F630">
        <v>0</v>
      </c>
      <c r="G630">
        <v>0</v>
      </c>
    </row>
    <row r="631" spans="1:7" x14ac:dyDescent="0.25">
      <c r="A631" t="s">
        <v>128</v>
      </c>
      <c r="B631" t="s">
        <v>147</v>
      </c>
      <c r="C631">
        <v>1</v>
      </c>
      <c r="D631">
        <v>1</v>
      </c>
      <c r="E631">
        <v>1</v>
      </c>
      <c r="F631">
        <v>0</v>
      </c>
      <c r="G631">
        <v>0</v>
      </c>
    </row>
    <row r="632" spans="1:7" x14ac:dyDescent="0.25">
      <c r="A632" t="s">
        <v>128</v>
      </c>
      <c r="B632" t="s">
        <v>2</v>
      </c>
      <c r="C632">
        <v>4</v>
      </c>
      <c r="D632">
        <v>4</v>
      </c>
      <c r="E632">
        <v>3</v>
      </c>
      <c r="F632">
        <v>1</v>
      </c>
      <c r="G632">
        <v>0</v>
      </c>
    </row>
    <row r="633" spans="1:7" x14ac:dyDescent="0.25">
      <c r="A633" t="s">
        <v>128</v>
      </c>
      <c r="B633" t="s">
        <v>15</v>
      </c>
      <c r="C633">
        <v>8</v>
      </c>
      <c r="D633">
        <v>8</v>
      </c>
      <c r="E633">
        <v>6</v>
      </c>
      <c r="F633">
        <v>2</v>
      </c>
      <c r="G633">
        <v>0</v>
      </c>
    </row>
    <row r="634" spans="1:7" x14ac:dyDescent="0.25">
      <c r="A634" t="s">
        <v>128</v>
      </c>
      <c r="B634" t="s">
        <v>182</v>
      </c>
      <c r="C634">
        <v>1</v>
      </c>
      <c r="D634">
        <v>0</v>
      </c>
      <c r="E634">
        <v>0</v>
      </c>
      <c r="F634">
        <v>0</v>
      </c>
      <c r="G634">
        <v>0</v>
      </c>
    </row>
    <row r="635" spans="1:7" x14ac:dyDescent="0.25">
      <c r="A635" t="s">
        <v>128</v>
      </c>
      <c r="B635" t="s">
        <v>1</v>
      </c>
      <c r="C635">
        <v>1</v>
      </c>
      <c r="D635">
        <v>0</v>
      </c>
      <c r="E635">
        <v>0</v>
      </c>
      <c r="F635">
        <v>0</v>
      </c>
      <c r="G635">
        <v>0</v>
      </c>
    </row>
    <row r="636" spans="1:7" x14ac:dyDescent="0.25">
      <c r="A636" t="s">
        <v>128</v>
      </c>
      <c r="B636" t="s">
        <v>13</v>
      </c>
      <c r="C636">
        <v>1</v>
      </c>
      <c r="D636">
        <v>1</v>
      </c>
      <c r="E636">
        <v>1</v>
      </c>
      <c r="F636">
        <v>0</v>
      </c>
      <c r="G636">
        <v>0</v>
      </c>
    </row>
    <row r="637" spans="1:7" x14ac:dyDescent="0.25">
      <c r="A637" t="s">
        <v>61</v>
      </c>
      <c r="B637" t="s">
        <v>3</v>
      </c>
      <c r="C637">
        <v>4</v>
      </c>
      <c r="D637">
        <v>0</v>
      </c>
      <c r="E637">
        <v>0</v>
      </c>
      <c r="F637">
        <v>0</v>
      </c>
      <c r="G637">
        <v>0</v>
      </c>
    </row>
    <row r="638" spans="1:7" x14ac:dyDescent="0.25">
      <c r="A638" t="s">
        <v>61</v>
      </c>
      <c r="B638" t="s">
        <v>11</v>
      </c>
      <c r="C638">
        <v>2</v>
      </c>
      <c r="D638">
        <v>1</v>
      </c>
      <c r="E638">
        <v>0</v>
      </c>
      <c r="F638">
        <v>1</v>
      </c>
      <c r="G638">
        <v>0</v>
      </c>
    </row>
    <row r="639" spans="1:7" x14ac:dyDescent="0.25">
      <c r="A639" t="s">
        <v>61</v>
      </c>
      <c r="B639" t="s">
        <v>6</v>
      </c>
      <c r="C639">
        <v>2</v>
      </c>
      <c r="D639">
        <v>2</v>
      </c>
      <c r="E639">
        <v>2</v>
      </c>
      <c r="F639">
        <v>0</v>
      </c>
      <c r="G639">
        <v>0</v>
      </c>
    </row>
    <row r="640" spans="1:7" x14ac:dyDescent="0.25">
      <c r="A640" t="s">
        <v>61</v>
      </c>
      <c r="B640" t="s">
        <v>2</v>
      </c>
      <c r="C640">
        <v>1</v>
      </c>
      <c r="D640">
        <v>1</v>
      </c>
      <c r="E640">
        <v>1</v>
      </c>
      <c r="F640">
        <v>0</v>
      </c>
      <c r="G640">
        <v>0</v>
      </c>
    </row>
    <row r="641" spans="1:7" x14ac:dyDescent="0.25">
      <c r="A641" t="s">
        <v>61</v>
      </c>
      <c r="B641" t="s">
        <v>149</v>
      </c>
      <c r="C641">
        <v>1</v>
      </c>
      <c r="D641">
        <v>1</v>
      </c>
      <c r="E641">
        <v>1</v>
      </c>
      <c r="F641">
        <v>0</v>
      </c>
      <c r="G641">
        <v>0</v>
      </c>
    </row>
    <row r="642" spans="1:7" x14ac:dyDescent="0.25">
      <c r="A642" t="s">
        <v>61</v>
      </c>
      <c r="B642" t="s">
        <v>12</v>
      </c>
      <c r="C642">
        <v>1</v>
      </c>
      <c r="D642">
        <v>0</v>
      </c>
      <c r="E642">
        <v>0</v>
      </c>
      <c r="F642">
        <v>0</v>
      </c>
      <c r="G642">
        <v>0</v>
      </c>
    </row>
    <row r="643" spans="1:7" x14ac:dyDescent="0.25">
      <c r="A643" t="s">
        <v>61</v>
      </c>
      <c r="B643" t="s">
        <v>147</v>
      </c>
      <c r="C643">
        <v>1</v>
      </c>
      <c r="D643">
        <v>0</v>
      </c>
      <c r="E643">
        <v>0</v>
      </c>
      <c r="F643">
        <v>0</v>
      </c>
      <c r="G643">
        <v>0</v>
      </c>
    </row>
    <row r="644" spans="1:7" x14ac:dyDescent="0.25">
      <c r="A644" t="s">
        <v>62</v>
      </c>
      <c r="B644" t="s">
        <v>182</v>
      </c>
      <c r="C644">
        <v>4</v>
      </c>
      <c r="D644">
        <v>4</v>
      </c>
      <c r="E644">
        <v>4</v>
      </c>
      <c r="F644">
        <v>0</v>
      </c>
      <c r="G644">
        <v>0</v>
      </c>
    </row>
    <row r="645" spans="1:7" x14ac:dyDescent="0.25">
      <c r="A645" t="s">
        <v>62</v>
      </c>
      <c r="B645" t="s">
        <v>13</v>
      </c>
      <c r="C645">
        <v>7</v>
      </c>
      <c r="D645">
        <v>7</v>
      </c>
      <c r="E645">
        <v>6</v>
      </c>
      <c r="F645">
        <v>1</v>
      </c>
      <c r="G645">
        <v>0</v>
      </c>
    </row>
    <row r="646" spans="1:7" x14ac:dyDescent="0.25">
      <c r="A646" t="s">
        <v>62</v>
      </c>
      <c r="B646" t="s">
        <v>149</v>
      </c>
      <c r="C646">
        <v>2</v>
      </c>
      <c r="D646">
        <v>2</v>
      </c>
      <c r="E646">
        <v>2</v>
      </c>
      <c r="F646">
        <v>0</v>
      </c>
      <c r="G646">
        <v>0</v>
      </c>
    </row>
    <row r="647" spans="1:7" x14ac:dyDescent="0.25">
      <c r="A647" t="s">
        <v>62</v>
      </c>
      <c r="B647" t="s">
        <v>3</v>
      </c>
      <c r="C647">
        <v>3</v>
      </c>
      <c r="D647">
        <v>1</v>
      </c>
      <c r="E647">
        <v>1</v>
      </c>
      <c r="F647">
        <v>0</v>
      </c>
      <c r="G647">
        <v>0</v>
      </c>
    </row>
    <row r="648" spans="1:7" x14ac:dyDescent="0.25">
      <c r="A648" t="s">
        <v>62</v>
      </c>
      <c r="B648" t="s">
        <v>14</v>
      </c>
      <c r="C648">
        <v>4</v>
      </c>
      <c r="D648">
        <v>2</v>
      </c>
      <c r="E648">
        <v>2</v>
      </c>
      <c r="F648">
        <v>0</v>
      </c>
      <c r="G648">
        <v>0</v>
      </c>
    </row>
    <row r="649" spans="1:7" x14ac:dyDescent="0.25">
      <c r="A649" t="s">
        <v>62</v>
      </c>
      <c r="B649" t="s">
        <v>2</v>
      </c>
      <c r="C649">
        <v>5</v>
      </c>
      <c r="D649">
        <v>5</v>
      </c>
      <c r="E649">
        <v>3</v>
      </c>
      <c r="F649">
        <v>2</v>
      </c>
      <c r="G649">
        <v>0</v>
      </c>
    </row>
    <row r="650" spans="1:7" x14ac:dyDescent="0.25">
      <c r="A650" t="s">
        <v>62</v>
      </c>
      <c r="B650" t="s">
        <v>6</v>
      </c>
      <c r="C650">
        <v>8</v>
      </c>
      <c r="D650">
        <v>7</v>
      </c>
      <c r="E650">
        <v>4</v>
      </c>
      <c r="F650">
        <v>3</v>
      </c>
      <c r="G650">
        <v>0</v>
      </c>
    </row>
    <row r="651" spans="1:7" x14ac:dyDescent="0.25">
      <c r="A651" t="s">
        <v>62</v>
      </c>
      <c r="B651" t="s">
        <v>15</v>
      </c>
      <c r="C651">
        <v>4</v>
      </c>
      <c r="D651">
        <v>0</v>
      </c>
      <c r="E651">
        <v>0</v>
      </c>
      <c r="F651">
        <v>0</v>
      </c>
      <c r="G651">
        <v>0</v>
      </c>
    </row>
    <row r="652" spans="1:7" x14ac:dyDescent="0.25">
      <c r="A652" t="s">
        <v>62</v>
      </c>
      <c r="B652" t="s">
        <v>5</v>
      </c>
      <c r="C652">
        <v>10</v>
      </c>
      <c r="D652">
        <v>6</v>
      </c>
      <c r="E652">
        <v>5</v>
      </c>
      <c r="F652">
        <v>1</v>
      </c>
      <c r="G652">
        <v>0</v>
      </c>
    </row>
    <row r="653" spans="1:7" x14ac:dyDescent="0.25">
      <c r="A653" t="s">
        <v>62</v>
      </c>
      <c r="B653" t="s">
        <v>147</v>
      </c>
      <c r="C653">
        <v>1</v>
      </c>
      <c r="D653">
        <v>0</v>
      </c>
      <c r="E653">
        <v>0</v>
      </c>
      <c r="F653">
        <v>0</v>
      </c>
      <c r="G653">
        <v>0</v>
      </c>
    </row>
    <row r="654" spans="1:7" x14ac:dyDescent="0.25">
      <c r="A654" t="s">
        <v>31</v>
      </c>
      <c r="B654" t="s">
        <v>182</v>
      </c>
      <c r="C654">
        <v>2</v>
      </c>
      <c r="D654">
        <v>1</v>
      </c>
      <c r="E654">
        <v>1</v>
      </c>
      <c r="F654">
        <v>0</v>
      </c>
      <c r="G654">
        <v>0</v>
      </c>
    </row>
    <row r="655" spans="1:7" x14ac:dyDescent="0.25">
      <c r="A655" t="s">
        <v>31</v>
      </c>
      <c r="B655" t="s">
        <v>6</v>
      </c>
      <c r="C655">
        <v>1</v>
      </c>
      <c r="D655">
        <v>1</v>
      </c>
      <c r="E655">
        <v>0</v>
      </c>
      <c r="F655">
        <v>1</v>
      </c>
      <c r="G655">
        <v>0</v>
      </c>
    </row>
    <row r="656" spans="1:7" x14ac:dyDescent="0.25">
      <c r="A656" t="s">
        <v>31</v>
      </c>
      <c r="B656" t="s">
        <v>15</v>
      </c>
      <c r="C656">
        <v>1</v>
      </c>
      <c r="D656">
        <v>1</v>
      </c>
      <c r="E656">
        <v>1</v>
      </c>
      <c r="F656">
        <v>0</v>
      </c>
      <c r="G656">
        <v>0</v>
      </c>
    </row>
    <row r="657" spans="1:7" x14ac:dyDescent="0.25">
      <c r="A657" t="s">
        <v>31</v>
      </c>
      <c r="B657" t="s">
        <v>13</v>
      </c>
      <c r="C657">
        <v>2</v>
      </c>
      <c r="D657">
        <v>0</v>
      </c>
      <c r="E657">
        <v>0</v>
      </c>
      <c r="F657">
        <v>0</v>
      </c>
      <c r="G657">
        <v>0</v>
      </c>
    </row>
    <row r="658" spans="1:7" x14ac:dyDescent="0.25">
      <c r="A658" t="s">
        <v>31</v>
      </c>
      <c r="B658" t="s">
        <v>1</v>
      </c>
      <c r="C658">
        <v>1</v>
      </c>
      <c r="D658">
        <v>1</v>
      </c>
      <c r="E658">
        <v>1</v>
      </c>
      <c r="F658">
        <v>0</v>
      </c>
      <c r="G658">
        <v>0</v>
      </c>
    </row>
    <row r="659" spans="1:7" x14ac:dyDescent="0.25">
      <c r="A659" t="s">
        <v>31</v>
      </c>
      <c r="B659" t="s">
        <v>149</v>
      </c>
      <c r="C659">
        <v>2</v>
      </c>
      <c r="D659">
        <v>2</v>
      </c>
      <c r="E659">
        <v>1</v>
      </c>
      <c r="F659">
        <v>1</v>
      </c>
      <c r="G659">
        <v>0</v>
      </c>
    </row>
    <row r="660" spans="1:7" x14ac:dyDescent="0.25">
      <c r="A660" t="s">
        <v>31</v>
      </c>
      <c r="B660" t="s">
        <v>14</v>
      </c>
      <c r="C660">
        <v>1</v>
      </c>
      <c r="D660">
        <v>1</v>
      </c>
      <c r="E660">
        <v>1</v>
      </c>
      <c r="F660">
        <v>0</v>
      </c>
      <c r="G660">
        <v>0</v>
      </c>
    </row>
    <row r="661" spans="1:7" x14ac:dyDescent="0.25">
      <c r="A661" t="s">
        <v>31</v>
      </c>
      <c r="B661" t="s">
        <v>5</v>
      </c>
      <c r="C661">
        <v>2</v>
      </c>
      <c r="D661">
        <v>1</v>
      </c>
      <c r="E661">
        <v>0</v>
      </c>
      <c r="F661">
        <v>1</v>
      </c>
      <c r="G661">
        <v>0</v>
      </c>
    </row>
    <row r="662" spans="1:7" x14ac:dyDescent="0.25">
      <c r="A662" t="s">
        <v>31</v>
      </c>
      <c r="B662" t="s">
        <v>3</v>
      </c>
      <c r="C662">
        <v>4</v>
      </c>
      <c r="D662">
        <v>2</v>
      </c>
      <c r="E662">
        <v>2</v>
      </c>
      <c r="F662">
        <v>0</v>
      </c>
      <c r="G662">
        <v>0</v>
      </c>
    </row>
    <row r="663" spans="1:7" x14ac:dyDescent="0.25">
      <c r="A663" t="s">
        <v>31</v>
      </c>
      <c r="B663" t="s">
        <v>2</v>
      </c>
      <c r="C663">
        <v>1</v>
      </c>
      <c r="D663">
        <v>1</v>
      </c>
      <c r="E663">
        <v>0</v>
      </c>
      <c r="F663">
        <v>1</v>
      </c>
      <c r="G663">
        <v>0</v>
      </c>
    </row>
    <row r="664" spans="1:7" x14ac:dyDescent="0.25">
      <c r="A664" t="s">
        <v>31</v>
      </c>
      <c r="B664" t="s">
        <v>8</v>
      </c>
      <c r="C664">
        <v>1</v>
      </c>
      <c r="D664">
        <v>1</v>
      </c>
      <c r="E664">
        <v>1</v>
      </c>
      <c r="F664">
        <v>0</v>
      </c>
      <c r="G664">
        <v>0</v>
      </c>
    </row>
    <row r="665" spans="1:7" x14ac:dyDescent="0.25">
      <c r="A665" t="s">
        <v>63</v>
      </c>
      <c r="B665" t="s">
        <v>2</v>
      </c>
      <c r="C665">
        <v>2</v>
      </c>
      <c r="D665">
        <v>2</v>
      </c>
      <c r="E665">
        <v>2</v>
      </c>
      <c r="F665">
        <v>0</v>
      </c>
      <c r="G665">
        <v>0</v>
      </c>
    </row>
    <row r="666" spans="1:7" x14ac:dyDescent="0.25">
      <c r="A666" t="s">
        <v>63</v>
      </c>
      <c r="B666" t="s">
        <v>182</v>
      </c>
      <c r="C666">
        <v>4</v>
      </c>
      <c r="D666">
        <v>4</v>
      </c>
      <c r="E666">
        <v>3</v>
      </c>
      <c r="F666">
        <v>1</v>
      </c>
      <c r="G666">
        <v>0</v>
      </c>
    </row>
    <row r="667" spans="1:7" x14ac:dyDescent="0.25">
      <c r="A667" t="s">
        <v>63</v>
      </c>
      <c r="B667" t="s">
        <v>5</v>
      </c>
      <c r="C667">
        <v>4</v>
      </c>
      <c r="D667">
        <v>4</v>
      </c>
      <c r="E667">
        <v>3</v>
      </c>
      <c r="F667">
        <v>1</v>
      </c>
      <c r="G667">
        <v>0</v>
      </c>
    </row>
    <row r="668" spans="1:7" x14ac:dyDescent="0.25">
      <c r="A668" t="s">
        <v>63</v>
      </c>
      <c r="B668" t="s">
        <v>6</v>
      </c>
      <c r="C668">
        <v>8</v>
      </c>
      <c r="D668">
        <v>8</v>
      </c>
      <c r="E668">
        <v>7</v>
      </c>
      <c r="F668">
        <v>1</v>
      </c>
      <c r="G668">
        <v>0</v>
      </c>
    </row>
    <row r="669" spans="1:7" x14ac:dyDescent="0.25">
      <c r="A669" t="s">
        <v>63</v>
      </c>
      <c r="B669" t="s">
        <v>15</v>
      </c>
      <c r="C669">
        <v>13</v>
      </c>
      <c r="D669">
        <v>11</v>
      </c>
      <c r="E669">
        <v>10</v>
      </c>
      <c r="F669">
        <v>1</v>
      </c>
      <c r="G669">
        <v>0</v>
      </c>
    </row>
    <row r="670" spans="1:7" x14ac:dyDescent="0.25">
      <c r="A670" t="s">
        <v>63</v>
      </c>
      <c r="B670" t="s">
        <v>14</v>
      </c>
      <c r="C670">
        <v>1</v>
      </c>
      <c r="D670">
        <v>1</v>
      </c>
      <c r="E670">
        <v>1</v>
      </c>
      <c r="F670">
        <v>0</v>
      </c>
      <c r="G670">
        <v>0</v>
      </c>
    </row>
    <row r="671" spans="1:7" x14ac:dyDescent="0.25">
      <c r="A671" t="s">
        <v>63</v>
      </c>
      <c r="B671" t="s">
        <v>147</v>
      </c>
      <c r="C671">
        <v>3</v>
      </c>
      <c r="D671">
        <v>2</v>
      </c>
      <c r="E671">
        <v>0</v>
      </c>
      <c r="F671">
        <v>2</v>
      </c>
      <c r="G671">
        <v>0</v>
      </c>
    </row>
    <row r="672" spans="1:7" x14ac:dyDescent="0.25">
      <c r="A672" t="s">
        <v>63</v>
      </c>
      <c r="B672" t="s">
        <v>12</v>
      </c>
      <c r="C672">
        <v>1</v>
      </c>
      <c r="D672">
        <v>1</v>
      </c>
      <c r="E672">
        <v>1</v>
      </c>
      <c r="F672">
        <v>0</v>
      </c>
      <c r="G672">
        <v>0</v>
      </c>
    </row>
    <row r="673" spans="1:7" x14ac:dyDescent="0.25">
      <c r="A673" t="s">
        <v>63</v>
      </c>
      <c r="B673" t="s">
        <v>3</v>
      </c>
      <c r="C673">
        <v>9</v>
      </c>
      <c r="D673">
        <v>8</v>
      </c>
      <c r="E673">
        <v>4</v>
      </c>
      <c r="F673">
        <v>4</v>
      </c>
      <c r="G673">
        <v>0</v>
      </c>
    </row>
    <row r="674" spans="1:7" x14ac:dyDescent="0.25">
      <c r="A674" t="s">
        <v>63</v>
      </c>
      <c r="B674" t="s">
        <v>10</v>
      </c>
      <c r="C674">
        <v>1</v>
      </c>
      <c r="D674">
        <v>1</v>
      </c>
      <c r="E674">
        <v>1</v>
      </c>
      <c r="F674">
        <v>0</v>
      </c>
      <c r="G674">
        <v>0</v>
      </c>
    </row>
    <row r="675" spans="1:7" x14ac:dyDescent="0.25">
      <c r="A675" t="s">
        <v>63</v>
      </c>
      <c r="B675" t="s">
        <v>149</v>
      </c>
      <c r="C675">
        <v>1</v>
      </c>
      <c r="D675">
        <v>1</v>
      </c>
      <c r="E675">
        <v>1</v>
      </c>
      <c r="F675">
        <v>0</v>
      </c>
      <c r="G675">
        <v>0</v>
      </c>
    </row>
    <row r="676" spans="1:7" x14ac:dyDescent="0.25">
      <c r="A676" t="s">
        <v>63</v>
      </c>
      <c r="B676" t="s">
        <v>13</v>
      </c>
      <c r="C676">
        <v>3</v>
      </c>
      <c r="D676">
        <v>3</v>
      </c>
      <c r="E676">
        <v>3</v>
      </c>
      <c r="F676">
        <v>0</v>
      </c>
      <c r="G676">
        <v>0</v>
      </c>
    </row>
    <row r="677" spans="1:7" x14ac:dyDescent="0.25">
      <c r="A677" t="s">
        <v>32</v>
      </c>
      <c r="B677" t="s">
        <v>1</v>
      </c>
      <c r="C677">
        <v>1</v>
      </c>
      <c r="D677">
        <v>1</v>
      </c>
      <c r="E677">
        <v>0</v>
      </c>
      <c r="F677">
        <v>1</v>
      </c>
      <c r="G677">
        <v>0</v>
      </c>
    </row>
    <row r="678" spans="1:7" x14ac:dyDescent="0.25">
      <c r="A678" t="s">
        <v>32</v>
      </c>
      <c r="B678" t="s">
        <v>14</v>
      </c>
      <c r="C678">
        <v>1</v>
      </c>
      <c r="D678">
        <v>1</v>
      </c>
      <c r="E678">
        <v>0</v>
      </c>
      <c r="F678">
        <v>1</v>
      </c>
      <c r="G678">
        <v>0</v>
      </c>
    </row>
    <row r="679" spans="1:7" x14ac:dyDescent="0.25">
      <c r="A679" t="s">
        <v>32</v>
      </c>
      <c r="B679" t="s">
        <v>181</v>
      </c>
      <c r="C679">
        <v>1</v>
      </c>
      <c r="D679">
        <v>0</v>
      </c>
      <c r="E679">
        <v>0</v>
      </c>
      <c r="F679">
        <v>0</v>
      </c>
      <c r="G679">
        <v>0</v>
      </c>
    </row>
    <row r="680" spans="1:7" x14ac:dyDescent="0.25">
      <c r="A680" t="s">
        <v>32</v>
      </c>
      <c r="B680" t="s">
        <v>12</v>
      </c>
      <c r="C680">
        <v>1</v>
      </c>
      <c r="D680">
        <v>1</v>
      </c>
      <c r="E680">
        <v>1</v>
      </c>
      <c r="F680">
        <v>0</v>
      </c>
      <c r="G680">
        <v>0</v>
      </c>
    </row>
    <row r="681" spans="1:7" x14ac:dyDescent="0.25">
      <c r="A681" t="s">
        <v>32</v>
      </c>
      <c r="B681" t="s">
        <v>15</v>
      </c>
      <c r="C681">
        <v>15</v>
      </c>
      <c r="D681">
        <v>14</v>
      </c>
      <c r="E681">
        <v>13</v>
      </c>
      <c r="F681">
        <v>1</v>
      </c>
      <c r="G681">
        <v>0</v>
      </c>
    </row>
    <row r="682" spans="1:7" x14ac:dyDescent="0.25">
      <c r="A682" t="s">
        <v>32</v>
      </c>
      <c r="B682" t="s">
        <v>2</v>
      </c>
      <c r="C682">
        <v>4</v>
      </c>
      <c r="D682">
        <v>4</v>
      </c>
      <c r="E682">
        <v>3</v>
      </c>
      <c r="F682">
        <v>1</v>
      </c>
      <c r="G682">
        <v>0</v>
      </c>
    </row>
    <row r="683" spans="1:7" x14ac:dyDescent="0.25">
      <c r="A683" t="s">
        <v>32</v>
      </c>
      <c r="B683" t="s">
        <v>149</v>
      </c>
      <c r="C683">
        <v>4</v>
      </c>
      <c r="D683">
        <v>3</v>
      </c>
      <c r="E683">
        <v>3</v>
      </c>
      <c r="F683">
        <v>0</v>
      </c>
      <c r="G683">
        <v>0</v>
      </c>
    </row>
    <row r="684" spans="1:7" x14ac:dyDescent="0.25">
      <c r="A684" t="s">
        <v>32</v>
      </c>
      <c r="B684" t="s">
        <v>7</v>
      </c>
      <c r="C684">
        <v>1</v>
      </c>
      <c r="D684">
        <v>1</v>
      </c>
      <c r="E684">
        <v>1</v>
      </c>
      <c r="F684">
        <v>0</v>
      </c>
      <c r="G684">
        <v>0</v>
      </c>
    </row>
    <row r="685" spans="1:7" x14ac:dyDescent="0.25">
      <c r="A685" t="s">
        <v>32</v>
      </c>
      <c r="B685" t="s">
        <v>13</v>
      </c>
      <c r="C685">
        <v>4</v>
      </c>
      <c r="D685">
        <v>4</v>
      </c>
      <c r="E685">
        <v>4</v>
      </c>
      <c r="F685">
        <v>0</v>
      </c>
      <c r="G685">
        <v>0</v>
      </c>
    </row>
    <row r="686" spans="1:7" x14ac:dyDescent="0.25">
      <c r="A686" t="s">
        <v>32</v>
      </c>
      <c r="B686" t="s">
        <v>6</v>
      </c>
      <c r="C686">
        <v>14</v>
      </c>
      <c r="D686">
        <v>14</v>
      </c>
      <c r="E686">
        <v>14</v>
      </c>
      <c r="F686">
        <v>0</v>
      </c>
      <c r="G686">
        <v>0</v>
      </c>
    </row>
    <row r="687" spans="1:7" x14ac:dyDescent="0.25">
      <c r="A687" t="s">
        <v>32</v>
      </c>
      <c r="B687" t="s">
        <v>182</v>
      </c>
      <c r="C687">
        <v>8</v>
      </c>
      <c r="D687">
        <v>8</v>
      </c>
      <c r="E687">
        <v>8</v>
      </c>
      <c r="F687">
        <v>0</v>
      </c>
      <c r="G687">
        <v>0</v>
      </c>
    </row>
    <row r="688" spans="1:7" x14ac:dyDescent="0.25">
      <c r="A688" t="s">
        <v>32</v>
      </c>
      <c r="B688" t="s">
        <v>5</v>
      </c>
      <c r="C688">
        <v>9</v>
      </c>
      <c r="D688">
        <v>8</v>
      </c>
      <c r="E688">
        <v>5</v>
      </c>
      <c r="F688">
        <v>3</v>
      </c>
      <c r="G688">
        <v>0</v>
      </c>
    </row>
    <row r="689" spans="1:7" x14ac:dyDescent="0.25">
      <c r="A689" t="s">
        <v>32</v>
      </c>
      <c r="B689" t="s">
        <v>8</v>
      </c>
      <c r="C689">
        <v>1</v>
      </c>
      <c r="D689">
        <v>0</v>
      </c>
      <c r="E689">
        <v>0</v>
      </c>
      <c r="F689">
        <v>0</v>
      </c>
      <c r="G689">
        <v>0</v>
      </c>
    </row>
    <row r="690" spans="1:7" x14ac:dyDescent="0.25">
      <c r="A690" t="s">
        <v>32</v>
      </c>
      <c r="B690" t="s">
        <v>3</v>
      </c>
      <c r="C690">
        <v>11</v>
      </c>
      <c r="D690">
        <v>8</v>
      </c>
      <c r="E690">
        <v>1</v>
      </c>
      <c r="F690">
        <v>7</v>
      </c>
      <c r="G690">
        <v>0</v>
      </c>
    </row>
    <row r="691" spans="1:7" x14ac:dyDescent="0.25">
      <c r="A691" t="s">
        <v>32</v>
      </c>
      <c r="B691" t="s">
        <v>11</v>
      </c>
      <c r="C691">
        <v>1</v>
      </c>
      <c r="D691">
        <v>1</v>
      </c>
      <c r="E691">
        <v>1</v>
      </c>
      <c r="F691">
        <v>0</v>
      </c>
      <c r="G691">
        <v>0</v>
      </c>
    </row>
    <row r="692" spans="1:7" x14ac:dyDescent="0.25">
      <c r="A692" t="s">
        <v>32</v>
      </c>
      <c r="B692" t="s">
        <v>147</v>
      </c>
      <c r="C692">
        <v>5</v>
      </c>
      <c r="D692">
        <v>3</v>
      </c>
      <c r="E692">
        <v>3</v>
      </c>
      <c r="F692">
        <v>0</v>
      </c>
      <c r="G692">
        <v>0</v>
      </c>
    </row>
    <row r="693" spans="1:7" x14ac:dyDescent="0.25">
      <c r="A693" t="s">
        <v>166</v>
      </c>
      <c r="B693" t="s">
        <v>11</v>
      </c>
      <c r="C693">
        <v>2</v>
      </c>
      <c r="D693">
        <v>2</v>
      </c>
      <c r="E693">
        <v>1</v>
      </c>
      <c r="F693">
        <v>1</v>
      </c>
      <c r="G693">
        <v>0</v>
      </c>
    </row>
    <row r="694" spans="1:7" x14ac:dyDescent="0.25">
      <c r="A694" t="s">
        <v>166</v>
      </c>
      <c r="B694" t="s">
        <v>6</v>
      </c>
      <c r="C694">
        <v>1</v>
      </c>
      <c r="D694">
        <v>1</v>
      </c>
      <c r="E694">
        <v>1</v>
      </c>
      <c r="F694">
        <v>0</v>
      </c>
      <c r="G694">
        <v>0</v>
      </c>
    </row>
    <row r="695" spans="1:7" x14ac:dyDescent="0.25">
      <c r="A695" t="s">
        <v>166</v>
      </c>
      <c r="B695" t="s">
        <v>181</v>
      </c>
      <c r="C695">
        <v>1</v>
      </c>
      <c r="D695">
        <v>0</v>
      </c>
      <c r="E695">
        <v>0</v>
      </c>
      <c r="F695">
        <v>0</v>
      </c>
      <c r="G695">
        <v>0</v>
      </c>
    </row>
    <row r="696" spans="1:7" x14ac:dyDescent="0.25">
      <c r="A696" t="s">
        <v>166</v>
      </c>
      <c r="B696" t="s">
        <v>5</v>
      </c>
      <c r="C696">
        <v>5</v>
      </c>
      <c r="D696">
        <v>4</v>
      </c>
      <c r="E696">
        <v>3</v>
      </c>
      <c r="F696">
        <v>1</v>
      </c>
      <c r="G696">
        <v>0</v>
      </c>
    </row>
    <row r="697" spans="1:7" x14ac:dyDescent="0.25">
      <c r="A697" t="s">
        <v>166</v>
      </c>
      <c r="B697" t="s">
        <v>3</v>
      </c>
      <c r="C697">
        <v>10</v>
      </c>
      <c r="D697">
        <v>7</v>
      </c>
      <c r="E697">
        <v>5</v>
      </c>
      <c r="F697">
        <v>2</v>
      </c>
      <c r="G697">
        <v>1</v>
      </c>
    </row>
    <row r="698" spans="1:7" x14ac:dyDescent="0.25">
      <c r="A698" t="s">
        <v>166</v>
      </c>
      <c r="B698" t="s">
        <v>2</v>
      </c>
      <c r="C698">
        <v>1</v>
      </c>
      <c r="D698">
        <v>1</v>
      </c>
      <c r="E698">
        <v>1</v>
      </c>
      <c r="F698">
        <v>0</v>
      </c>
      <c r="G698">
        <v>0</v>
      </c>
    </row>
    <row r="699" spans="1:7" x14ac:dyDescent="0.25">
      <c r="A699" t="s">
        <v>166</v>
      </c>
      <c r="B699" t="s">
        <v>182</v>
      </c>
      <c r="C699">
        <v>2</v>
      </c>
      <c r="D699">
        <v>2</v>
      </c>
      <c r="E699">
        <v>2</v>
      </c>
      <c r="F699">
        <v>0</v>
      </c>
      <c r="G699">
        <v>0</v>
      </c>
    </row>
    <row r="700" spans="1:7" x14ac:dyDescent="0.25">
      <c r="A700" t="s">
        <v>166</v>
      </c>
      <c r="B700" t="s">
        <v>149</v>
      </c>
      <c r="C700">
        <v>1</v>
      </c>
      <c r="D700">
        <v>0</v>
      </c>
      <c r="E700">
        <v>0</v>
      </c>
      <c r="F700">
        <v>0</v>
      </c>
      <c r="G700">
        <v>0</v>
      </c>
    </row>
    <row r="701" spans="1:7" x14ac:dyDescent="0.25">
      <c r="A701" t="s">
        <v>166</v>
      </c>
      <c r="B701" t="s">
        <v>13</v>
      </c>
      <c r="C701">
        <v>1</v>
      </c>
      <c r="D701">
        <v>1</v>
      </c>
      <c r="E701">
        <v>1</v>
      </c>
      <c r="F701">
        <v>0</v>
      </c>
      <c r="G701">
        <v>0</v>
      </c>
    </row>
    <row r="702" spans="1:7" x14ac:dyDescent="0.25">
      <c r="A702" t="s">
        <v>166</v>
      </c>
      <c r="B702" t="s">
        <v>15</v>
      </c>
      <c r="C702">
        <v>2</v>
      </c>
      <c r="D702">
        <v>0</v>
      </c>
      <c r="E702">
        <v>0</v>
      </c>
      <c r="F702">
        <v>0</v>
      </c>
      <c r="G702">
        <v>0</v>
      </c>
    </row>
    <row r="703" spans="1:7" x14ac:dyDescent="0.25">
      <c r="A703" t="s">
        <v>64</v>
      </c>
      <c r="B703" t="s">
        <v>12</v>
      </c>
      <c r="C703">
        <v>1</v>
      </c>
      <c r="D703">
        <v>1</v>
      </c>
      <c r="E703">
        <v>1</v>
      </c>
      <c r="F703">
        <v>0</v>
      </c>
      <c r="G703">
        <v>0</v>
      </c>
    </row>
    <row r="704" spans="1:7" x14ac:dyDescent="0.25">
      <c r="A704" t="s">
        <v>64</v>
      </c>
      <c r="B704" t="s">
        <v>13</v>
      </c>
      <c r="C704">
        <v>5</v>
      </c>
      <c r="D704">
        <v>3</v>
      </c>
      <c r="E704">
        <v>3</v>
      </c>
      <c r="F704">
        <v>0</v>
      </c>
      <c r="G704">
        <v>0</v>
      </c>
    </row>
    <row r="705" spans="1:7" x14ac:dyDescent="0.25">
      <c r="A705" t="s">
        <v>64</v>
      </c>
      <c r="B705" t="s">
        <v>5</v>
      </c>
      <c r="C705">
        <v>1</v>
      </c>
      <c r="D705">
        <v>1</v>
      </c>
      <c r="E705">
        <v>1</v>
      </c>
      <c r="F705">
        <v>0</v>
      </c>
      <c r="G705">
        <v>0</v>
      </c>
    </row>
    <row r="706" spans="1:7" x14ac:dyDescent="0.25">
      <c r="A706" t="s">
        <v>64</v>
      </c>
      <c r="B706" t="s">
        <v>3</v>
      </c>
      <c r="C706">
        <v>1</v>
      </c>
      <c r="D706">
        <v>1</v>
      </c>
      <c r="E706">
        <v>0</v>
      </c>
      <c r="F706">
        <v>1</v>
      </c>
      <c r="G706">
        <v>0</v>
      </c>
    </row>
    <row r="707" spans="1:7" x14ac:dyDescent="0.25">
      <c r="A707" t="s">
        <v>64</v>
      </c>
      <c r="B707" t="s">
        <v>11</v>
      </c>
      <c r="C707">
        <v>1</v>
      </c>
      <c r="D707">
        <v>1</v>
      </c>
      <c r="E707">
        <v>1</v>
      </c>
      <c r="F707">
        <v>0</v>
      </c>
      <c r="G707">
        <v>0</v>
      </c>
    </row>
    <row r="708" spans="1:7" x14ac:dyDescent="0.25">
      <c r="A708" t="s">
        <v>64</v>
      </c>
      <c r="B708" t="s">
        <v>147</v>
      </c>
      <c r="C708">
        <v>1</v>
      </c>
      <c r="D708">
        <v>1</v>
      </c>
      <c r="E708">
        <v>1</v>
      </c>
      <c r="F708">
        <v>0</v>
      </c>
      <c r="G708">
        <v>0</v>
      </c>
    </row>
    <row r="709" spans="1:7" x14ac:dyDescent="0.25">
      <c r="A709" t="s">
        <v>33</v>
      </c>
      <c r="B709" t="s">
        <v>11</v>
      </c>
      <c r="C709">
        <v>6</v>
      </c>
      <c r="D709">
        <v>3</v>
      </c>
      <c r="E709">
        <v>3</v>
      </c>
      <c r="F709">
        <v>0</v>
      </c>
      <c r="G709">
        <v>0</v>
      </c>
    </row>
    <row r="710" spans="1:7" x14ac:dyDescent="0.25">
      <c r="A710" t="s">
        <v>33</v>
      </c>
      <c r="B710" t="s">
        <v>2</v>
      </c>
      <c r="C710">
        <v>1</v>
      </c>
      <c r="D710">
        <v>1</v>
      </c>
      <c r="E710">
        <v>1</v>
      </c>
      <c r="F710">
        <v>0</v>
      </c>
      <c r="G710">
        <v>0</v>
      </c>
    </row>
    <row r="711" spans="1:7" x14ac:dyDescent="0.25">
      <c r="A711" t="s">
        <v>33</v>
      </c>
      <c r="B711" t="s">
        <v>182</v>
      </c>
      <c r="C711">
        <v>15</v>
      </c>
      <c r="D711">
        <v>15</v>
      </c>
      <c r="E711">
        <v>15</v>
      </c>
      <c r="F711">
        <v>0</v>
      </c>
      <c r="G711">
        <v>0</v>
      </c>
    </row>
    <row r="712" spans="1:7" x14ac:dyDescent="0.25">
      <c r="A712" t="s">
        <v>33</v>
      </c>
      <c r="B712" t="s">
        <v>6</v>
      </c>
      <c r="C712">
        <v>2</v>
      </c>
      <c r="D712">
        <v>2</v>
      </c>
      <c r="E712">
        <v>2</v>
      </c>
      <c r="F712">
        <v>0</v>
      </c>
      <c r="G712">
        <v>0</v>
      </c>
    </row>
    <row r="713" spans="1:7" x14ac:dyDescent="0.25">
      <c r="A713" t="s">
        <v>33</v>
      </c>
      <c r="B713" t="s">
        <v>3</v>
      </c>
      <c r="C713">
        <v>12</v>
      </c>
      <c r="D713">
        <v>2</v>
      </c>
      <c r="E713">
        <v>2</v>
      </c>
      <c r="F713">
        <v>0</v>
      </c>
      <c r="G713">
        <v>0</v>
      </c>
    </row>
    <row r="714" spans="1:7" x14ac:dyDescent="0.25">
      <c r="A714" t="s">
        <v>33</v>
      </c>
      <c r="B714" t="s">
        <v>5</v>
      </c>
      <c r="C714">
        <v>2</v>
      </c>
      <c r="D714">
        <v>2</v>
      </c>
      <c r="E714">
        <v>1</v>
      </c>
      <c r="F714">
        <v>1</v>
      </c>
      <c r="G714">
        <v>0</v>
      </c>
    </row>
    <row r="715" spans="1:7" x14ac:dyDescent="0.25">
      <c r="A715" t="s">
        <v>33</v>
      </c>
      <c r="B715" t="s">
        <v>12</v>
      </c>
      <c r="C715">
        <v>2</v>
      </c>
      <c r="D715">
        <v>0</v>
      </c>
      <c r="E715">
        <v>0</v>
      </c>
      <c r="F715">
        <v>0</v>
      </c>
      <c r="G715">
        <v>0</v>
      </c>
    </row>
    <row r="716" spans="1:7" x14ac:dyDescent="0.25">
      <c r="A716" t="s">
        <v>33</v>
      </c>
      <c r="B716" t="s">
        <v>149</v>
      </c>
      <c r="C716">
        <v>1</v>
      </c>
      <c r="D716">
        <v>1</v>
      </c>
      <c r="E716">
        <v>1</v>
      </c>
      <c r="F716">
        <v>0</v>
      </c>
      <c r="G716">
        <v>0</v>
      </c>
    </row>
    <row r="717" spans="1:7" x14ac:dyDescent="0.25">
      <c r="A717" t="s">
        <v>33</v>
      </c>
      <c r="B717" t="s">
        <v>13</v>
      </c>
      <c r="C717">
        <v>10</v>
      </c>
      <c r="D717">
        <v>10</v>
      </c>
      <c r="E717">
        <v>8</v>
      </c>
      <c r="F717">
        <v>2</v>
      </c>
      <c r="G717">
        <v>0</v>
      </c>
    </row>
    <row r="718" spans="1:7" x14ac:dyDescent="0.25">
      <c r="A718" t="s">
        <v>33</v>
      </c>
      <c r="B718" t="s">
        <v>15</v>
      </c>
      <c r="C718">
        <v>3</v>
      </c>
      <c r="D718">
        <v>3</v>
      </c>
      <c r="E718">
        <v>3</v>
      </c>
      <c r="F718">
        <v>0</v>
      </c>
      <c r="G718">
        <v>0</v>
      </c>
    </row>
    <row r="719" spans="1:7" x14ac:dyDescent="0.25">
      <c r="A719" t="s">
        <v>129</v>
      </c>
      <c r="B719" t="s">
        <v>2</v>
      </c>
      <c r="C719">
        <v>3</v>
      </c>
      <c r="D719">
        <v>3</v>
      </c>
      <c r="E719">
        <v>3</v>
      </c>
      <c r="F719">
        <v>0</v>
      </c>
      <c r="G719">
        <v>0</v>
      </c>
    </row>
    <row r="720" spans="1:7" x14ac:dyDescent="0.25">
      <c r="A720" t="s">
        <v>129</v>
      </c>
      <c r="B720" t="s">
        <v>5</v>
      </c>
      <c r="C720">
        <v>1</v>
      </c>
      <c r="D720">
        <v>1</v>
      </c>
      <c r="E720">
        <v>1</v>
      </c>
      <c r="F720">
        <v>0</v>
      </c>
      <c r="G720">
        <v>0</v>
      </c>
    </row>
    <row r="721" spans="1:7" x14ac:dyDescent="0.25">
      <c r="A721" t="s">
        <v>129</v>
      </c>
      <c r="B721" t="s">
        <v>15</v>
      </c>
      <c r="C721">
        <v>2</v>
      </c>
      <c r="D721">
        <v>2</v>
      </c>
      <c r="E721">
        <v>2</v>
      </c>
      <c r="F721">
        <v>0</v>
      </c>
      <c r="G721">
        <v>0</v>
      </c>
    </row>
    <row r="722" spans="1:7" x14ac:dyDescent="0.25">
      <c r="A722" t="s">
        <v>129</v>
      </c>
      <c r="B722" t="s">
        <v>3</v>
      </c>
      <c r="C722">
        <v>2</v>
      </c>
      <c r="D722">
        <v>1</v>
      </c>
      <c r="E722">
        <v>1</v>
      </c>
      <c r="F722">
        <v>0</v>
      </c>
      <c r="G722">
        <v>0</v>
      </c>
    </row>
    <row r="723" spans="1:7" x14ac:dyDescent="0.25">
      <c r="A723" t="s">
        <v>163</v>
      </c>
      <c r="B723" t="s">
        <v>5</v>
      </c>
      <c r="C723">
        <v>3</v>
      </c>
      <c r="D723">
        <v>2</v>
      </c>
      <c r="E723">
        <v>2</v>
      </c>
      <c r="F723">
        <v>0</v>
      </c>
      <c r="G723">
        <v>0</v>
      </c>
    </row>
    <row r="724" spans="1:7" x14ac:dyDescent="0.25">
      <c r="A724" t="s">
        <v>163</v>
      </c>
      <c r="B724" t="s">
        <v>7</v>
      </c>
      <c r="C724">
        <v>1</v>
      </c>
      <c r="D724">
        <v>0</v>
      </c>
      <c r="E724">
        <v>0</v>
      </c>
      <c r="F724">
        <v>0</v>
      </c>
      <c r="G724">
        <v>0</v>
      </c>
    </row>
    <row r="725" spans="1:7" x14ac:dyDescent="0.25">
      <c r="A725" t="s">
        <v>163</v>
      </c>
      <c r="B725" t="s">
        <v>2</v>
      </c>
      <c r="C725">
        <v>1</v>
      </c>
      <c r="D725">
        <v>1</v>
      </c>
      <c r="E725">
        <v>1</v>
      </c>
      <c r="F725">
        <v>0</v>
      </c>
      <c r="G725">
        <v>0</v>
      </c>
    </row>
    <row r="726" spans="1:7" x14ac:dyDescent="0.25">
      <c r="A726" t="s">
        <v>163</v>
      </c>
      <c r="B726" t="s">
        <v>3</v>
      </c>
      <c r="C726">
        <v>3</v>
      </c>
      <c r="D726">
        <v>1</v>
      </c>
      <c r="E726">
        <v>1</v>
      </c>
      <c r="F726">
        <v>0</v>
      </c>
      <c r="G726">
        <v>0</v>
      </c>
    </row>
    <row r="727" spans="1:7" x14ac:dyDescent="0.25">
      <c r="A727" t="s">
        <v>163</v>
      </c>
      <c r="B727" t="s">
        <v>6</v>
      </c>
      <c r="C727">
        <v>2</v>
      </c>
      <c r="D727">
        <v>1</v>
      </c>
      <c r="E727">
        <v>1</v>
      </c>
      <c r="F727">
        <v>0</v>
      </c>
      <c r="G727">
        <v>0</v>
      </c>
    </row>
    <row r="728" spans="1:7" x14ac:dyDescent="0.25">
      <c r="A728" t="s">
        <v>163</v>
      </c>
      <c r="B728" t="s">
        <v>1</v>
      </c>
      <c r="C728">
        <v>1</v>
      </c>
      <c r="D728">
        <v>1</v>
      </c>
      <c r="E728">
        <v>0</v>
      </c>
      <c r="F728">
        <v>1</v>
      </c>
      <c r="G728">
        <v>0</v>
      </c>
    </row>
    <row r="729" spans="1:7" x14ac:dyDescent="0.25">
      <c r="A729" t="s">
        <v>163</v>
      </c>
      <c r="B729" t="s">
        <v>11</v>
      </c>
      <c r="C729">
        <v>3</v>
      </c>
      <c r="D729">
        <v>3</v>
      </c>
      <c r="E729">
        <v>2</v>
      </c>
      <c r="F729">
        <v>1</v>
      </c>
      <c r="G729">
        <v>0</v>
      </c>
    </row>
    <row r="730" spans="1:7" x14ac:dyDescent="0.25">
      <c r="A730" t="s">
        <v>163</v>
      </c>
      <c r="B730" t="s">
        <v>15</v>
      </c>
      <c r="C730">
        <v>2</v>
      </c>
      <c r="D730">
        <v>0</v>
      </c>
      <c r="E730">
        <v>0</v>
      </c>
      <c r="F730">
        <v>0</v>
      </c>
      <c r="G730">
        <v>0</v>
      </c>
    </row>
    <row r="731" spans="1:7" x14ac:dyDescent="0.25">
      <c r="A731" t="s">
        <v>163</v>
      </c>
      <c r="B731" t="s">
        <v>182</v>
      </c>
      <c r="C731">
        <v>1</v>
      </c>
      <c r="D731">
        <v>1</v>
      </c>
      <c r="E731">
        <v>1</v>
      </c>
      <c r="F731">
        <v>0</v>
      </c>
      <c r="G731">
        <v>0</v>
      </c>
    </row>
    <row r="732" spans="1:7" x14ac:dyDescent="0.25">
      <c r="A732" t="s">
        <v>34</v>
      </c>
      <c r="B732" t="s">
        <v>8</v>
      </c>
      <c r="C732">
        <v>1</v>
      </c>
      <c r="D732">
        <v>1</v>
      </c>
      <c r="E732">
        <v>1</v>
      </c>
      <c r="F732">
        <v>0</v>
      </c>
      <c r="G732">
        <v>0</v>
      </c>
    </row>
    <row r="733" spans="1:7" x14ac:dyDescent="0.25">
      <c r="A733" t="s">
        <v>34</v>
      </c>
      <c r="B733" t="s">
        <v>6</v>
      </c>
      <c r="C733">
        <v>11</v>
      </c>
      <c r="D733">
        <v>3</v>
      </c>
      <c r="E733">
        <v>3</v>
      </c>
      <c r="F733">
        <v>0</v>
      </c>
      <c r="G733">
        <v>0</v>
      </c>
    </row>
    <row r="734" spans="1:7" x14ac:dyDescent="0.25">
      <c r="A734" t="s">
        <v>34</v>
      </c>
      <c r="B734" t="s">
        <v>5</v>
      </c>
      <c r="C734">
        <v>10</v>
      </c>
      <c r="D734">
        <v>4</v>
      </c>
      <c r="E734">
        <v>3</v>
      </c>
      <c r="F734">
        <v>1</v>
      </c>
      <c r="G734">
        <v>0</v>
      </c>
    </row>
    <row r="735" spans="1:7" x14ac:dyDescent="0.25">
      <c r="A735" t="s">
        <v>34</v>
      </c>
      <c r="B735" t="s">
        <v>182</v>
      </c>
      <c r="C735">
        <v>1</v>
      </c>
      <c r="D735">
        <v>1</v>
      </c>
      <c r="E735">
        <v>1</v>
      </c>
      <c r="F735">
        <v>0</v>
      </c>
      <c r="G735">
        <v>0</v>
      </c>
    </row>
    <row r="736" spans="1:7" x14ac:dyDescent="0.25">
      <c r="A736" t="s">
        <v>34</v>
      </c>
      <c r="B736" t="s">
        <v>13</v>
      </c>
      <c r="C736">
        <v>6</v>
      </c>
      <c r="D736">
        <v>5</v>
      </c>
      <c r="E736">
        <v>5</v>
      </c>
      <c r="F736">
        <v>0</v>
      </c>
      <c r="G736">
        <v>0</v>
      </c>
    </row>
    <row r="737" spans="1:7" x14ac:dyDescent="0.25">
      <c r="A737" t="s">
        <v>34</v>
      </c>
      <c r="B737" t="s">
        <v>2</v>
      </c>
      <c r="C737">
        <v>6</v>
      </c>
      <c r="D737">
        <v>3</v>
      </c>
      <c r="E737">
        <v>3</v>
      </c>
      <c r="F737">
        <v>0</v>
      </c>
      <c r="G737">
        <v>0</v>
      </c>
    </row>
    <row r="738" spans="1:7" x14ac:dyDescent="0.25">
      <c r="A738" t="s">
        <v>34</v>
      </c>
      <c r="B738" t="s">
        <v>3</v>
      </c>
      <c r="C738">
        <v>13</v>
      </c>
      <c r="D738">
        <v>2</v>
      </c>
      <c r="E738">
        <v>1</v>
      </c>
      <c r="F738">
        <v>1</v>
      </c>
      <c r="G738">
        <v>0</v>
      </c>
    </row>
    <row r="739" spans="1:7" x14ac:dyDescent="0.25">
      <c r="A739" t="s">
        <v>34</v>
      </c>
      <c r="B739" t="s">
        <v>14</v>
      </c>
      <c r="C739">
        <v>2</v>
      </c>
      <c r="D739">
        <v>1</v>
      </c>
      <c r="E739">
        <v>1</v>
      </c>
      <c r="F739">
        <v>0</v>
      </c>
      <c r="G739">
        <v>0</v>
      </c>
    </row>
    <row r="740" spans="1:7" x14ac:dyDescent="0.25">
      <c r="A740" t="s">
        <v>34</v>
      </c>
      <c r="B740" t="s">
        <v>147</v>
      </c>
      <c r="C740">
        <v>1</v>
      </c>
      <c r="D740">
        <v>0</v>
      </c>
      <c r="E740">
        <v>0</v>
      </c>
      <c r="F740">
        <v>0</v>
      </c>
      <c r="G740">
        <v>0</v>
      </c>
    </row>
    <row r="741" spans="1:7" x14ac:dyDescent="0.25">
      <c r="A741" t="s">
        <v>34</v>
      </c>
      <c r="B741" t="s">
        <v>15</v>
      </c>
      <c r="C741">
        <v>11</v>
      </c>
      <c r="D741">
        <v>0</v>
      </c>
      <c r="E741">
        <v>0</v>
      </c>
      <c r="F741">
        <v>0</v>
      </c>
      <c r="G741">
        <v>0</v>
      </c>
    </row>
    <row r="742" spans="1:7" x14ac:dyDescent="0.25">
      <c r="A742" t="s">
        <v>34</v>
      </c>
      <c r="B742" t="s">
        <v>1</v>
      </c>
      <c r="C742">
        <v>1</v>
      </c>
      <c r="D742">
        <v>0</v>
      </c>
      <c r="E742">
        <v>0</v>
      </c>
      <c r="F742">
        <v>0</v>
      </c>
      <c r="G742">
        <v>0</v>
      </c>
    </row>
    <row r="743" spans="1:7" x14ac:dyDescent="0.25">
      <c r="A743" t="s">
        <v>34</v>
      </c>
      <c r="B743" t="s">
        <v>12</v>
      </c>
      <c r="C743">
        <v>2</v>
      </c>
      <c r="D743">
        <v>0</v>
      </c>
      <c r="E743">
        <v>0</v>
      </c>
      <c r="F743">
        <v>0</v>
      </c>
      <c r="G743">
        <v>0</v>
      </c>
    </row>
    <row r="744" spans="1:7" x14ac:dyDescent="0.25">
      <c r="A744" t="s">
        <v>65</v>
      </c>
      <c r="B744" t="s">
        <v>3</v>
      </c>
      <c r="C744">
        <v>11</v>
      </c>
      <c r="D744">
        <v>10</v>
      </c>
      <c r="E744">
        <v>9</v>
      </c>
      <c r="F744">
        <v>1</v>
      </c>
      <c r="G744">
        <v>0</v>
      </c>
    </row>
    <row r="745" spans="1:7" x14ac:dyDescent="0.25">
      <c r="A745" t="s">
        <v>65</v>
      </c>
      <c r="B745" t="s">
        <v>7</v>
      </c>
      <c r="C745">
        <v>1</v>
      </c>
      <c r="D745">
        <v>1</v>
      </c>
      <c r="E745">
        <v>1</v>
      </c>
      <c r="F745">
        <v>0</v>
      </c>
      <c r="G745">
        <v>0</v>
      </c>
    </row>
    <row r="746" spans="1:7" x14ac:dyDescent="0.25">
      <c r="A746" t="s">
        <v>65</v>
      </c>
      <c r="B746" t="s">
        <v>146</v>
      </c>
      <c r="C746">
        <v>1</v>
      </c>
      <c r="D746">
        <v>1</v>
      </c>
      <c r="E746">
        <v>1</v>
      </c>
      <c r="F746">
        <v>0</v>
      </c>
      <c r="G746">
        <v>0</v>
      </c>
    </row>
    <row r="747" spans="1:7" x14ac:dyDescent="0.25">
      <c r="A747" t="s">
        <v>65</v>
      </c>
      <c r="B747" t="s">
        <v>2</v>
      </c>
      <c r="C747">
        <v>11</v>
      </c>
      <c r="D747">
        <v>9</v>
      </c>
      <c r="E747">
        <v>9</v>
      </c>
      <c r="F747">
        <v>0</v>
      </c>
      <c r="G747">
        <v>0</v>
      </c>
    </row>
    <row r="748" spans="1:7" x14ac:dyDescent="0.25">
      <c r="A748" t="s">
        <v>65</v>
      </c>
      <c r="B748" t="s">
        <v>5</v>
      </c>
      <c r="C748">
        <v>11</v>
      </c>
      <c r="D748">
        <v>10</v>
      </c>
      <c r="E748">
        <v>10</v>
      </c>
      <c r="F748">
        <v>0</v>
      </c>
      <c r="G748">
        <v>0</v>
      </c>
    </row>
    <row r="749" spans="1:7" x14ac:dyDescent="0.25">
      <c r="A749" t="s">
        <v>65</v>
      </c>
      <c r="B749" t="s">
        <v>147</v>
      </c>
      <c r="C749">
        <v>1</v>
      </c>
      <c r="D749">
        <v>0</v>
      </c>
      <c r="E749">
        <v>0</v>
      </c>
      <c r="F749">
        <v>0</v>
      </c>
      <c r="G749">
        <v>0</v>
      </c>
    </row>
    <row r="750" spans="1:7" x14ac:dyDescent="0.25">
      <c r="A750" t="s">
        <v>65</v>
      </c>
      <c r="B750" t="s">
        <v>11</v>
      </c>
      <c r="C750">
        <v>1</v>
      </c>
      <c r="D750">
        <v>1</v>
      </c>
      <c r="E750">
        <v>1</v>
      </c>
      <c r="F750">
        <v>0</v>
      </c>
      <c r="G750">
        <v>0</v>
      </c>
    </row>
    <row r="751" spans="1:7" x14ac:dyDescent="0.25">
      <c r="A751" t="s">
        <v>65</v>
      </c>
      <c r="B751" t="s">
        <v>1</v>
      </c>
      <c r="C751">
        <v>1</v>
      </c>
      <c r="D751">
        <v>0</v>
      </c>
      <c r="E751">
        <v>0</v>
      </c>
      <c r="F751">
        <v>0</v>
      </c>
      <c r="G751">
        <v>0</v>
      </c>
    </row>
    <row r="752" spans="1:7" x14ac:dyDescent="0.25">
      <c r="A752" t="s">
        <v>65</v>
      </c>
      <c r="B752" t="s">
        <v>15</v>
      </c>
      <c r="C752">
        <v>1</v>
      </c>
      <c r="D752">
        <v>0</v>
      </c>
      <c r="E752">
        <v>0</v>
      </c>
      <c r="F752">
        <v>0</v>
      </c>
      <c r="G752">
        <v>0</v>
      </c>
    </row>
    <row r="753" spans="1:7" x14ac:dyDescent="0.25">
      <c r="A753" t="s">
        <v>65</v>
      </c>
      <c r="B753" t="s">
        <v>6</v>
      </c>
      <c r="C753">
        <v>4</v>
      </c>
      <c r="D753">
        <v>4</v>
      </c>
      <c r="E753">
        <v>2</v>
      </c>
      <c r="F753">
        <v>2</v>
      </c>
      <c r="G753">
        <v>0</v>
      </c>
    </row>
    <row r="754" spans="1:7" x14ac:dyDescent="0.25">
      <c r="A754" t="s">
        <v>65</v>
      </c>
      <c r="B754" t="s">
        <v>182</v>
      </c>
      <c r="C754">
        <v>1</v>
      </c>
      <c r="D754">
        <v>1</v>
      </c>
      <c r="E754">
        <v>1</v>
      </c>
      <c r="F754">
        <v>0</v>
      </c>
      <c r="G754">
        <v>0</v>
      </c>
    </row>
    <row r="755" spans="1:7" x14ac:dyDescent="0.25">
      <c r="A755" t="s">
        <v>65</v>
      </c>
      <c r="B755" t="s">
        <v>13</v>
      </c>
      <c r="C755">
        <v>5</v>
      </c>
      <c r="D755">
        <v>5</v>
      </c>
      <c r="E755">
        <v>4</v>
      </c>
      <c r="F755">
        <v>1</v>
      </c>
      <c r="G755">
        <v>0</v>
      </c>
    </row>
    <row r="756" spans="1:7" x14ac:dyDescent="0.25">
      <c r="A756" t="s">
        <v>66</v>
      </c>
      <c r="B756" t="s">
        <v>11</v>
      </c>
      <c r="C756">
        <v>5</v>
      </c>
      <c r="D756">
        <v>4</v>
      </c>
      <c r="E756">
        <v>2</v>
      </c>
      <c r="F756">
        <v>2</v>
      </c>
      <c r="G756">
        <v>0</v>
      </c>
    </row>
    <row r="757" spans="1:7" x14ac:dyDescent="0.25">
      <c r="A757" t="s">
        <v>66</v>
      </c>
      <c r="B757" t="s">
        <v>182</v>
      </c>
      <c r="C757">
        <v>10</v>
      </c>
      <c r="D757">
        <v>10</v>
      </c>
      <c r="E757">
        <v>10</v>
      </c>
      <c r="F757">
        <v>0</v>
      </c>
      <c r="G757">
        <v>0</v>
      </c>
    </row>
    <row r="758" spans="1:7" x14ac:dyDescent="0.25">
      <c r="A758" t="s">
        <v>66</v>
      </c>
      <c r="B758" t="s">
        <v>13</v>
      </c>
      <c r="C758">
        <v>3</v>
      </c>
      <c r="D758">
        <v>3</v>
      </c>
      <c r="E758">
        <v>2</v>
      </c>
      <c r="F758">
        <v>1</v>
      </c>
      <c r="G758">
        <v>0</v>
      </c>
    </row>
    <row r="759" spans="1:7" x14ac:dyDescent="0.25">
      <c r="A759" t="s">
        <v>66</v>
      </c>
      <c r="B759" t="s">
        <v>5</v>
      </c>
      <c r="C759">
        <v>2</v>
      </c>
      <c r="D759">
        <v>2</v>
      </c>
      <c r="E759">
        <v>2</v>
      </c>
      <c r="F759">
        <v>0</v>
      </c>
      <c r="G759">
        <v>0</v>
      </c>
    </row>
    <row r="760" spans="1:7" x14ac:dyDescent="0.25">
      <c r="A760" t="s">
        <v>66</v>
      </c>
      <c r="B760" t="s">
        <v>146</v>
      </c>
      <c r="C760">
        <v>1</v>
      </c>
      <c r="D760">
        <v>1</v>
      </c>
      <c r="E760">
        <v>0</v>
      </c>
      <c r="F760">
        <v>1</v>
      </c>
      <c r="G760">
        <v>0</v>
      </c>
    </row>
    <row r="761" spans="1:7" x14ac:dyDescent="0.25">
      <c r="A761" t="s">
        <v>66</v>
      </c>
      <c r="B761" t="s">
        <v>3</v>
      </c>
      <c r="C761">
        <v>2</v>
      </c>
      <c r="D761">
        <v>2</v>
      </c>
      <c r="E761">
        <v>2</v>
      </c>
      <c r="F761">
        <v>0</v>
      </c>
      <c r="G761">
        <v>0</v>
      </c>
    </row>
    <row r="762" spans="1:7" x14ac:dyDescent="0.25">
      <c r="A762" t="s">
        <v>66</v>
      </c>
      <c r="B762" t="s">
        <v>2</v>
      </c>
      <c r="C762">
        <v>3</v>
      </c>
      <c r="D762">
        <v>3</v>
      </c>
      <c r="E762">
        <v>1</v>
      </c>
      <c r="F762">
        <v>2</v>
      </c>
      <c r="G762">
        <v>0</v>
      </c>
    </row>
    <row r="763" spans="1:7" x14ac:dyDescent="0.25">
      <c r="A763" t="s">
        <v>66</v>
      </c>
      <c r="B763" t="s">
        <v>7</v>
      </c>
      <c r="C763">
        <v>3</v>
      </c>
      <c r="D763">
        <v>3</v>
      </c>
      <c r="E763">
        <v>3</v>
      </c>
      <c r="F763">
        <v>0</v>
      </c>
      <c r="G763">
        <v>0</v>
      </c>
    </row>
    <row r="764" spans="1:7" x14ac:dyDescent="0.25">
      <c r="A764" t="s">
        <v>66</v>
      </c>
      <c r="B764" t="s">
        <v>179</v>
      </c>
      <c r="C764">
        <v>1</v>
      </c>
      <c r="D764">
        <v>1</v>
      </c>
      <c r="E764">
        <v>0</v>
      </c>
      <c r="F764">
        <v>1</v>
      </c>
      <c r="G764">
        <v>0</v>
      </c>
    </row>
    <row r="765" spans="1:7" x14ac:dyDescent="0.25">
      <c r="A765" t="s">
        <v>66</v>
      </c>
      <c r="B765" t="s">
        <v>6</v>
      </c>
      <c r="C765">
        <v>5</v>
      </c>
      <c r="D765">
        <v>5</v>
      </c>
      <c r="E765">
        <v>5</v>
      </c>
      <c r="F765">
        <v>0</v>
      </c>
      <c r="G765">
        <v>0</v>
      </c>
    </row>
    <row r="766" spans="1:7" x14ac:dyDescent="0.25">
      <c r="A766" t="s">
        <v>66</v>
      </c>
      <c r="B766" t="s">
        <v>1</v>
      </c>
      <c r="C766">
        <v>1</v>
      </c>
      <c r="D766">
        <v>1</v>
      </c>
      <c r="E766">
        <v>1</v>
      </c>
      <c r="F766">
        <v>0</v>
      </c>
      <c r="G766">
        <v>0</v>
      </c>
    </row>
    <row r="767" spans="1:7" x14ac:dyDescent="0.25">
      <c r="A767" t="s">
        <v>66</v>
      </c>
      <c r="B767" t="s">
        <v>149</v>
      </c>
      <c r="C767">
        <v>1</v>
      </c>
      <c r="D767">
        <v>1</v>
      </c>
      <c r="E767">
        <v>1</v>
      </c>
      <c r="F767">
        <v>0</v>
      </c>
      <c r="G767">
        <v>0</v>
      </c>
    </row>
    <row r="768" spans="1:7" x14ac:dyDescent="0.25">
      <c r="A768" t="s">
        <v>66</v>
      </c>
      <c r="B768" t="s">
        <v>15</v>
      </c>
      <c r="C768">
        <v>3</v>
      </c>
      <c r="D768">
        <v>0</v>
      </c>
      <c r="E768">
        <v>0</v>
      </c>
      <c r="F768">
        <v>0</v>
      </c>
      <c r="G768">
        <v>0</v>
      </c>
    </row>
    <row r="769" spans="1:7" x14ac:dyDescent="0.25">
      <c r="A769" t="s">
        <v>35</v>
      </c>
      <c r="B769" t="s">
        <v>181</v>
      </c>
      <c r="C769">
        <v>1</v>
      </c>
      <c r="D769">
        <v>0</v>
      </c>
      <c r="E769">
        <v>0</v>
      </c>
      <c r="F769">
        <v>0</v>
      </c>
      <c r="G769">
        <v>0</v>
      </c>
    </row>
    <row r="770" spans="1:7" x14ac:dyDescent="0.25">
      <c r="A770" t="s">
        <v>35</v>
      </c>
      <c r="B770" t="s">
        <v>5</v>
      </c>
      <c r="C770">
        <v>5</v>
      </c>
      <c r="D770">
        <v>2</v>
      </c>
      <c r="E770">
        <v>2</v>
      </c>
      <c r="F770">
        <v>0</v>
      </c>
      <c r="G770">
        <v>0</v>
      </c>
    </row>
    <row r="771" spans="1:7" x14ac:dyDescent="0.25">
      <c r="A771" t="s">
        <v>35</v>
      </c>
      <c r="B771" t="s">
        <v>3</v>
      </c>
      <c r="C771">
        <v>2</v>
      </c>
      <c r="D771">
        <v>1</v>
      </c>
      <c r="E771">
        <v>0</v>
      </c>
      <c r="F771">
        <v>1</v>
      </c>
      <c r="G771">
        <v>0</v>
      </c>
    </row>
    <row r="772" spans="1:7" x14ac:dyDescent="0.25">
      <c r="A772" t="s">
        <v>35</v>
      </c>
      <c r="B772" t="s">
        <v>6</v>
      </c>
      <c r="C772">
        <v>1</v>
      </c>
      <c r="D772">
        <v>0</v>
      </c>
      <c r="E772">
        <v>0</v>
      </c>
      <c r="F772">
        <v>0</v>
      </c>
      <c r="G772">
        <v>0</v>
      </c>
    </row>
    <row r="773" spans="1:7" x14ac:dyDescent="0.25">
      <c r="A773" t="s">
        <v>35</v>
      </c>
      <c r="B773" t="s">
        <v>147</v>
      </c>
      <c r="C773">
        <v>1</v>
      </c>
      <c r="D773">
        <v>0</v>
      </c>
      <c r="E773">
        <v>0</v>
      </c>
      <c r="F773">
        <v>0</v>
      </c>
      <c r="G773">
        <v>0</v>
      </c>
    </row>
    <row r="774" spans="1:7" x14ac:dyDescent="0.25">
      <c r="A774" t="s">
        <v>35</v>
      </c>
      <c r="B774" t="s">
        <v>11</v>
      </c>
      <c r="C774">
        <v>1</v>
      </c>
      <c r="D774">
        <v>0</v>
      </c>
      <c r="E774">
        <v>0</v>
      </c>
      <c r="F774">
        <v>0</v>
      </c>
      <c r="G774">
        <v>0</v>
      </c>
    </row>
    <row r="775" spans="1:7" x14ac:dyDescent="0.25">
      <c r="A775" t="s">
        <v>35</v>
      </c>
      <c r="B775" t="s">
        <v>2</v>
      </c>
      <c r="C775">
        <v>2</v>
      </c>
      <c r="D775">
        <v>1</v>
      </c>
      <c r="E775">
        <v>0</v>
      </c>
      <c r="F775">
        <v>1</v>
      </c>
      <c r="G775">
        <v>0</v>
      </c>
    </row>
    <row r="776" spans="1:7" x14ac:dyDescent="0.25">
      <c r="A776" t="s">
        <v>35</v>
      </c>
      <c r="B776" t="s">
        <v>9</v>
      </c>
      <c r="C776">
        <v>1</v>
      </c>
      <c r="D776">
        <v>0</v>
      </c>
      <c r="E776">
        <v>0</v>
      </c>
      <c r="F776">
        <v>0</v>
      </c>
      <c r="G776">
        <v>0</v>
      </c>
    </row>
    <row r="777" spans="1:7" x14ac:dyDescent="0.25">
      <c r="A777" t="s">
        <v>35</v>
      </c>
      <c r="B777" t="s">
        <v>1</v>
      </c>
      <c r="C777">
        <v>1</v>
      </c>
      <c r="D777">
        <v>0</v>
      </c>
      <c r="E777">
        <v>0</v>
      </c>
      <c r="F777">
        <v>0</v>
      </c>
      <c r="G777">
        <v>0</v>
      </c>
    </row>
    <row r="778" spans="1:7" x14ac:dyDescent="0.25">
      <c r="A778" t="s">
        <v>67</v>
      </c>
      <c r="B778" t="s">
        <v>1</v>
      </c>
      <c r="C778">
        <v>1</v>
      </c>
      <c r="D778">
        <v>1</v>
      </c>
      <c r="E778">
        <v>1</v>
      </c>
      <c r="F778">
        <v>0</v>
      </c>
      <c r="G778">
        <v>0</v>
      </c>
    </row>
    <row r="779" spans="1:7" x14ac:dyDescent="0.25">
      <c r="A779" t="s">
        <v>67</v>
      </c>
      <c r="B779" t="s">
        <v>8</v>
      </c>
      <c r="C779">
        <v>2</v>
      </c>
      <c r="D779">
        <v>2</v>
      </c>
      <c r="E779">
        <v>2</v>
      </c>
      <c r="F779">
        <v>0</v>
      </c>
      <c r="G779">
        <v>0</v>
      </c>
    </row>
    <row r="780" spans="1:7" x14ac:dyDescent="0.25">
      <c r="A780" t="s">
        <v>67</v>
      </c>
      <c r="B780" t="s">
        <v>3</v>
      </c>
      <c r="C780">
        <v>3</v>
      </c>
      <c r="D780">
        <v>3</v>
      </c>
      <c r="E780">
        <v>2</v>
      </c>
      <c r="F780">
        <v>1</v>
      </c>
      <c r="G780">
        <v>0</v>
      </c>
    </row>
    <row r="781" spans="1:7" x14ac:dyDescent="0.25">
      <c r="A781" t="s">
        <v>67</v>
      </c>
      <c r="B781" t="s">
        <v>179</v>
      </c>
      <c r="C781">
        <v>1</v>
      </c>
      <c r="D781">
        <v>1</v>
      </c>
      <c r="E781">
        <v>1</v>
      </c>
      <c r="F781">
        <v>0</v>
      </c>
      <c r="G781">
        <v>0</v>
      </c>
    </row>
    <row r="782" spans="1:7" x14ac:dyDescent="0.25">
      <c r="A782" t="s">
        <v>67</v>
      </c>
      <c r="B782" t="s">
        <v>182</v>
      </c>
      <c r="C782">
        <v>1</v>
      </c>
      <c r="D782">
        <v>1</v>
      </c>
      <c r="E782">
        <v>1</v>
      </c>
      <c r="F782">
        <v>0</v>
      </c>
      <c r="G782">
        <v>0</v>
      </c>
    </row>
    <row r="783" spans="1:7" x14ac:dyDescent="0.25">
      <c r="A783" t="s">
        <v>67</v>
      </c>
      <c r="B783" t="s">
        <v>11</v>
      </c>
      <c r="C783">
        <v>1</v>
      </c>
      <c r="D783">
        <v>1</v>
      </c>
      <c r="E783">
        <v>1</v>
      </c>
      <c r="F783">
        <v>0</v>
      </c>
      <c r="G783">
        <v>0</v>
      </c>
    </row>
    <row r="784" spans="1:7" x14ac:dyDescent="0.25">
      <c r="A784" t="s">
        <v>67</v>
      </c>
      <c r="B784" t="s">
        <v>13</v>
      </c>
      <c r="C784">
        <v>4</v>
      </c>
      <c r="D784">
        <v>4</v>
      </c>
      <c r="E784">
        <v>4</v>
      </c>
      <c r="F784">
        <v>0</v>
      </c>
      <c r="G784">
        <v>0</v>
      </c>
    </row>
    <row r="785" spans="1:7" x14ac:dyDescent="0.25">
      <c r="A785" t="s">
        <v>67</v>
      </c>
      <c r="B785" t="s">
        <v>149</v>
      </c>
      <c r="C785">
        <v>1</v>
      </c>
      <c r="D785">
        <v>1</v>
      </c>
      <c r="E785">
        <v>1</v>
      </c>
      <c r="F785">
        <v>0</v>
      </c>
      <c r="G785">
        <v>0</v>
      </c>
    </row>
    <row r="786" spans="1:7" x14ac:dyDescent="0.25">
      <c r="A786" t="s">
        <v>67</v>
      </c>
      <c r="B786" t="s">
        <v>5</v>
      </c>
      <c r="C786">
        <v>3</v>
      </c>
      <c r="D786">
        <v>3</v>
      </c>
      <c r="E786">
        <v>2</v>
      </c>
      <c r="F786">
        <v>1</v>
      </c>
      <c r="G786">
        <v>0</v>
      </c>
    </row>
    <row r="787" spans="1:7" x14ac:dyDescent="0.25">
      <c r="A787" t="s">
        <v>67</v>
      </c>
      <c r="B787" t="s">
        <v>6</v>
      </c>
      <c r="C787">
        <v>1</v>
      </c>
      <c r="D787">
        <v>1</v>
      </c>
      <c r="E787">
        <v>0</v>
      </c>
      <c r="F787">
        <v>1</v>
      </c>
      <c r="G787">
        <v>0</v>
      </c>
    </row>
    <row r="788" spans="1:7" x14ac:dyDescent="0.25">
      <c r="A788" t="s">
        <v>67</v>
      </c>
      <c r="B788" t="s">
        <v>2</v>
      </c>
      <c r="C788">
        <v>2</v>
      </c>
      <c r="D788">
        <v>2</v>
      </c>
      <c r="E788">
        <v>2</v>
      </c>
      <c r="F788">
        <v>0</v>
      </c>
      <c r="G788">
        <v>0</v>
      </c>
    </row>
    <row r="789" spans="1:7" x14ac:dyDescent="0.25">
      <c r="A789" t="s">
        <v>67</v>
      </c>
      <c r="B789" t="s">
        <v>15</v>
      </c>
      <c r="C789">
        <v>1</v>
      </c>
      <c r="D789">
        <v>1</v>
      </c>
      <c r="E789">
        <v>1</v>
      </c>
      <c r="F789">
        <v>0</v>
      </c>
      <c r="G789">
        <v>0</v>
      </c>
    </row>
    <row r="790" spans="1:7" x14ac:dyDescent="0.25">
      <c r="A790" t="s">
        <v>67</v>
      </c>
      <c r="B790" t="s">
        <v>147</v>
      </c>
      <c r="C790">
        <v>1</v>
      </c>
      <c r="D790">
        <v>0</v>
      </c>
      <c r="E790">
        <v>0</v>
      </c>
      <c r="F790">
        <v>0</v>
      </c>
      <c r="G790">
        <v>0</v>
      </c>
    </row>
    <row r="791" spans="1:7" x14ac:dyDescent="0.25">
      <c r="A791" t="s">
        <v>67</v>
      </c>
      <c r="B791" t="s">
        <v>12</v>
      </c>
      <c r="C791">
        <v>1</v>
      </c>
      <c r="D791">
        <v>0</v>
      </c>
      <c r="E791">
        <v>0</v>
      </c>
      <c r="F791">
        <v>0</v>
      </c>
      <c r="G791">
        <v>0</v>
      </c>
    </row>
    <row r="792" spans="1:7" x14ac:dyDescent="0.25">
      <c r="A792" t="s">
        <v>67</v>
      </c>
      <c r="B792" t="s">
        <v>14</v>
      </c>
      <c r="C792">
        <v>1</v>
      </c>
      <c r="D792">
        <v>1</v>
      </c>
      <c r="E792">
        <v>1</v>
      </c>
      <c r="F792">
        <v>0</v>
      </c>
      <c r="G792">
        <v>0</v>
      </c>
    </row>
    <row r="793" spans="1:7" x14ac:dyDescent="0.25">
      <c r="A793" t="s">
        <v>68</v>
      </c>
      <c r="B793" t="s">
        <v>5</v>
      </c>
      <c r="C793">
        <v>3</v>
      </c>
      <c r="D793">
        <v>3</v>
      </c>
      <c r="E793">
        <v>2</v>
      </c>
      <c r="F793">
        <v>1</v>
      </c>
      <c r="G793">
        <v>0</v>
      </c>
    </row>
    <row r="794" spans="1:7" x14ac:dyDescent="0.25">
      <c r="A794" t="s">
        <v>68</v>
      </c>
      <c r="B794" t="s">
        <v>3</v>
      </c>
      <c r="C794">
        <v>7</v>
      </c>
      <c r="D794">
        <v>4</v>
      </c>
      <c r="E794">
        <v>4</v>
      </c>
      <c r="F794">
        <v>0</v>
      </c>
      <c r="G794">
        <v>0</v>
      </c>
    </row>
    <row r="795" spans="1:7" x14ac:dyDescent="0.25">
      <c r="A795" t="s">
        <v>68</v>
      </c>
      <c r="B795" t="s">
        <v>10</v>
      </c>
      <c r="C795">
        <v>2</v>
      </c>
      <c r="D795">
        <v>0</v>
      </c>
      <c r="E795">
        <v>0</v>
      </c>
      <c r="F795">
        <v>0</v>
      </c>
      <c r="G795">
        <v>0</v>
      </c>
    </row>
    <row r="796" spans="1:7" x14ac:dyDescent="0.25">
      <c r="A796" t="s">
        <v>68</v>
      </c>
      <c r="B796" t="s">
        <v>149</v>
      </c>
      <c r="C796">
        <v>1</v>
      </c>
      <c r="D796">
        <v>1</v>
      </c>
      <c r="E796">
        <v>1</v>
      </c>
      <c r="F796">
        <v>0</v>
      </c>
      <c r="G796">
        <v>0</v>
      </c>
    </row>
    <row r="797" spans="1:7" x14ac:dyDescent="0.25">
      <c r="A797" t="s">
        <v>68</v>
      </c>
      <c r="B797" t="s">
        <v>13</v>
      </c>
      <c r="C797">
        <v>3</v>
      </c>
      <c r="D797">
        <v>1</v>
      </c>
      <c r="E797">
        <v>1</v>
      </c>
      <c r="F797">
        <v>0</v>
      </c>
      <c r="G797">
        <v>0</v>
      </c>
    </row>
    <row r="798" spans="1:7" x14ac:dyDescent="0.25">
      <c r="A798" t="s">
        <v>68</v>
      </c>
      <c r="B798" t="s">
        <v>14</v>
      </c>
      <c r="C798">
        <v>2</v>
      </c>
      <c r="D798">
        <v>2</v>
      </c>
      <c r="E798">
        <v>2</v>
      </c>
      <c r="F798">
        <v>0</v>
      </c>
      <c r="G798">
        <v>0</v>
      </c>
    </row>
    <row r="799" spans="1:7" x14ac:dyDescent="0.25">
      <c r="A799" t="s">
        <v>68</v>
      </c>
      <c r="B799" t="s">
        <v>15</v>
      </c>
      <c r="C799">
        <v>13</v>
      </c>
      <c r="D799">
        <v>13</v>
      </c>
      <c r="E799">
        <v>12</v>
      </c>
      <c r="F799">
        <v>1</v>
      </c>
      <c r="G799">
        <v>0</v>
      </c>
    </row>
    <row r="800" spans="1:7" x14ac:dyDescent="0.25">
      <c r="A800" t="s">
        <v>68</v>
      </c>
      <c r="B800" t="s">
        <v>2</v>
      </c>
      <c r="C800">
        <v>2</v>
      </c>
      <c r="D800">
        <v>2</v>
      </c>
      <c r="E800">
        <v>1</v>
      </c>
      <c r="F800">
        <v>1</v>
      </c>
      <c r="G800">
        <v>0</v>
      </c>
    </row>
    <row r="801" spans="1:7" x14ac:dyDescent="0.25">
      <c r="A801" t="s">
        <v>68</v>
      </c>
      <c r="B801" t="s">
        <v>6</v>
      </c>
      <c r="C801">
        <v>6</v>
      </c>
      <c r="D801">
        <v>5</v>
      </c>
      <c r="E801">
        <v>4</v>
      </c>
      <c r="F801">
        <v>1</v>
      </c>
      <c r="G801">
        <v>0</v>
      </c>
    </row>
    <row r="802" spans="1:7" x14ac:dyDescent="0.25">
      <c r="A802" t="s">
        <v>68</v>
      </c>
      <c r="B802" t="s">
        <v>182</v>
      </c>
      <c r="C802">
        <v>1</v>
      </c>
      <c r="D802">
        <v>1</v>
      </c>
      <c r="E802">
        <v>1</v>
      </c>
      <c r="F802">
        <v>0</v>
      </c>
      <c r="G802">
        <v>0</v>
      </c>
    </row>
    <row r="803" spans="1:7" x14ac:dyDescent="0.25">
      <c r="A803" t="s">
        <v>68</v>
      </c>
      <c r="B803" t="s">
        <v>146</v>
      </c>
      <c r="C803">
        <v>2</v>
      </c>
      <c r="D803">
        <v>1</v>
      </c>
      <c r="E803">
        <v>1</v>
      </c>
      <c r="F803">
        <v>0</v>
      </c>
      <c r="G803">
        <v>0</v>
      </c>
    </row>
    <row r="804" spans="1:7" x14ac:dyDescent="0.25">
      <c r="A804" t="s">
        <v>69</v>
      </c>
      <c r="B804" t="s">
        <v>12</v>
      </c>
      <c r="C804">
        <v>1</v>
      </c>
      <c r="D804">
        <v>1</v>
      </c>
      <c r="E804">
        <v>1</v>
      </c>
      <c r="F804">
        <v>0</v>
      </c>
      <c r="G804">
        <v>0</v>
      </c>
    </row>
    <row r="805" spans="1:7" x14ac:dyDescent="0.25">
      <c r="A805" t="s">
        <v>69</v>
      </c>
      <c r="B805" t="s">
        <v>179</v>
      </c>
      <c r="C805">
        <v>1</v>
      </c>
      <c r="D805">
        <v>0</v>
      </c>
      <c r="E805">
        <v>0</v>
      </c>
      <c r="F805">
        <v>0</v>
      </c>
      <c r="G805">
        <v>0</v>
      </c>
    </row>
    <row r="806" spans="1:7" x14ac:dyDescent="0.25">
      <c r="A806" t="s">
        <v>69</v>
      </c>
      <c r="B806" t="s">
        <v>3</v>
      </c>
      <c r="C806">
        <v>9</v>
      </c>
      <c r="D806">
        <v>3</v>
      </c>
      <c r="E806">
        <v>2</v>
      </c>
      <c r="F806">
        <v>1</v>
      </c>
      <c r="G806">
        <v>0</v>
      </c>
    </row>
    <row r="807" spans="1:7" x14ac:dyDescent="0.25">
      <c r="A807" t="s">
        <v>69</v>
      </c>
      <c r="B807" t="s">
        <v>15</v>
      </c>
      <c r="C807">
        <v>18</v>
      </c>
      <c r="D807">
        <v>18</v>
      </c>
      <c r="E807">
        <v>18</v>
      </c>
      <c r="F807">
        <v>0</v>
      </c>
      <c r="G807">
        <v>0</v>
      </c>
    </row>
    <row r="808" spans="1:7" x14ac:dyDescent="0.25">
      <c r="A808" t="s">
        <v>69</v>
      </c>
      <c r="B808" t="s">
        <v>146</v>
      </c>
      <c r="C808">
        <v>2</v>
      </c>
      <c r="D808">
        <v>2</v>
      </c>
      <c r="E808">
        <v>2</v>
      </c>
      <c r="F808">
        <v>0</v>
      </c>
      <c r="G808">
        <v>0</v>
      </c>
    </row>
    <row r="809" spans="1:7" x14ac:dyDescent="0.25">
      <c r="A809" t="s">
        <v>69</v>
      </c>
      <c r="B809" t="s">
        <v>5</v>
      </c>
      <c r="C809">
        <v>16</v>
      </c>
      <c r="D809">
        <v>16</v>
      </c>
      <c r="E809">
        <v>14</v>
      </c>
      <c r="F809">
        <v>2</v>
      </c>
      <c r="G809">
        <v>0</v>
      </c>
    </row>
    <row r="810" spans="1:7" x14ac:dyDescent="0.25">
      <c r="A810" t="s">
        <v>69</v>
      </c>
      <c r="B810" t="s">
        <v>9</v>
      </c>
      <c r="C810">
        <v>1</v>
      </c>
      <c r="D810">
        <v>1</v>
      </c>
      <c r="E810">
        <v>1</v>
      </c>
      <c r="F810">
        <v>0</v>
      </c>
      <c r="G810">
        <v>0</v>
      </c>
    </row>
    <row r="811" spans="1:7" x14ac:dyDescent="0.25">
      <c r="A811" t="s">
        <v>69</v>
      </c>
      <c r="B811" t="s">
        <v>11</v>
      </c>
      <c r="C811">
        <v>2</v>
      </c>
      <c r="D811">
        <v>2</v>
      </c>
      <c r="E811">
        <v>2</v>
      </c>
      <c r="F811">
        <v>0</v>
      </c>
      <c r="G811">
        <v>0</v>
      </c>
    </row>
    <row r="812" spans="1:7" x14ac:dyDescent="0.25">
      <c r="A812" t="s">
        <v>69</v>
      </c>
      <c r="B812" t="s">
        <v>147</v>
      </c>
      <c r="C812">
        <v>1</v>
      </c>
      <c r="D812">
        <v>0</v>
      </c>
      <c r="E812">
        <v>0</v>
      </c>
      <c r="F812">
        <v>0</v>
      </c>
      <c r="G812">
        <v>0</v>
      </c>
    </row>
    <row r="813" spans="1:7" x14ac:dyDescent="0.25">
      <c r="A813" t="s">
        <v>69</v>
      </c>
      <c r="B813" t="s">
        <v>6</v>
      </c>
      <c r="C813">
        <v>9</v>
      </c>
      <c r="D813">
        <v>9</v>
      </c>
      <c r="E813">
        <v>9</v>
      </c>
      <c r="F813">
        <v>0</v>
      </c>
      <c r="G813">
        <v>0</v>
      </c>
    </row>
    <row r="814" spans="1:7" x14ac:dyDescent="0.25">
      <c r="A814" t="s">
        <v>69</v>
      </c>
      <c r="B814" t="s">
        <v>2</v>
      </c>
      <c r="C814">
        <v>4</v>
      </c>
      <c r="D814">
        <v>4</v>
      </c>
      <c r="E814">
        <v>2</v>
      </c>
      <c r="F814">
        <v>2</v>
      </c>
      <c r="G814">
        <v>0</v>
      </c>
    </row>
    <row r="815" spans="1:7" x14ac:dyDescent="0.25">
      <c r="A815" t="s">
        <v>69</v>
      </c>
      <c r="B815" t="s">
        <v>7</v>
      </c>
      <c r="C815">
        <v>2</v>
      </c>
      <c r="D815">
        <v>2</v>
      </c>
      <c r="E815">
        <v>0</v>
      </c>
      <c r="F815">
        <v>2</v>
      </c>
      <c r="G815">
        <v>0</v>
      </c>
    </row>
    <row r="816" spans="1:7" x14ac:dyDescent="0.25">
      <c r="A816" t="s">
        <v>69</v>
      </c>
      <c r="B816" t="s">
        <v>13</v>
      </c>
      <c r="C816">
        <v>11</v>
      </c>
      <c r="D816">
        <v>11</v>
      </c>
      <c r="E816">
        <v>10</v>
      </c>
      <c r="F816">
        <v>1</v>
      </c>
      <c r="G816">
        <v>0</v>
      </c>
    </row>
    <row r="817" spans="1:7" x14ac:dyDescent="0.25">
      <c r="A817" t="s">
        <v>70</v>
      </c>
      <c r="B817" t="s">
        <v>182</v>
      </c>
      <c r="C817">
        <v>2</v>
      </c>
      <c r="D817">
        <v>2</v>
      </c>
      <c r="E817">
        <v>2</v>
      </c>
      <c r="F817">
        <v>0</v>
      </c>
      <c r="G817">
        <v>0</v>
      </c>
    </row>
    <row r="818" spans="1:7" x14ac:dyDescent="0.25">
      <c r="A818" t="s">
        <v>70</v>
      </c>
      <c r="B818" t="s">
        <v>147</v>
      </c>
      <c r="C818">
        <v>2</v>
      </c>
      <c r="D818">
        <v>1</v>
      </c>
      <c r="E818">
        <v>1</v>
      </c>
      <c r="F818">
        <v>0</v>
      </c>
      <c r="G818">
        <v>0</v>
      </c>
    </row>
    <row r="819" spans="1:7" x14ac:dyDescent="0.25">
      <c r="A819" t="s">
        <v>70</v>
      </c>
      <c r="B819" t="s">
        <v>3</v>
      </c>
      <c r="C819">
        <v>3</v>
      </c>
      <c r="D819">
        <v>2</v>
      </c>
      <c r="E819">
        <v>1</v>
      </c>
      <c r="F819">
        <v>1</v>
      </c>
      <c r="G819">
        <v>0</v>
      </c>
    </row>
    <row r="820" spans="1:7" x14ac:dyDescent="0.25">
      <c r="A820" t="s">
        <v>70</v>
      </c>
      <c r="B820" t="s">
        <v>13</v>
      </c>
      <c r="C820">
        <v>2</v>
      </c>
      <c r="D820">
        <v>2</v>
      </c>
      <c r="E820">
        <v>2</v>
      </c>
      <c r="F820">
        <v>0</v>
      </c>
      <c r="G820">
        <v>0</v>
      </c>
    </row>
    <row r="821" spans="1:7" x14ac:dyDescent="0.25">
      <c r="A821" t="s">
        <v>70</v>
      </c>
      <c r="B821" t="s">
        <v>11</v>
      </c>
      <c r="C821">
        <v>2</v>
      </c>
      <c r="D821">
        <v>1</v>
      </c>
      <c r="E821">
        <v>1</v>
      </c>
      <c r="F821">
        <v>0</v>
      </c>
      <c r="G821">
        <v>0</v>
      </c>
    </row>
    <row r="822" spans="1:7" x14ac:dyDescent="0.25">
      <c r="A822" t="s">
        <v>70</v>
      </c>
      <c r="B822" t="s">
        <v>2</v>
      </c>
      <c r="C822">
        <v>1</v>
      </c>
      <c r="D822">
        <v>1</v>
      </c>
      <c r="E822">
        <v>1</v>
      </c>
      <c r="F822">
        <v>0</v>
      </c>
      <c r="G822">
        <v>0</v>
      </c>
    </row>
    <row r="823" spans="1:7" x14ac:dyDescent="0.25">
      <c r="A823" t="s">
        <v>130</v>
      </c>
      <c r="B823" t="s">
        <v>3</v>
      </c>
      <c r="C823">
        <v>8</v>
      </c>
      <c r="D823">
        <v>5</v>
      </c>
      <c r="E823">
        <v>3</v>
      </c>
      <c r="F823">
        <v>2</v>
      </c>
      <c r="G823">
        <v>0</v>
      </c>
    </row>
    <row r="824" spans="1:7" x14ac:dyDescent="0.25">
      <c r="A824" t="s">
        <v>130</v>
      </c>
      <c r="B824" t="s">
        <v>15</v>
      </c>
      <c r="C824">
        <v>6</v>
      </c>
      <c r="D824">
        <v>3</v>
      </c>
      <c r="E824">
        <v>3</v>
      </c>
      <c r="F824">
        <v>0</v>
      </c>
      <c r="G824">
        <v>0</v>
      </c>
    </row>
    <row r="825" spans="1:7" x14ac:dyDescent="0.25">
      <c r="A825" t="s">
        <v>130</v>
      </c>
      <c r="B825" t="s">
        <v>5</v>
      </c>
      <c r="C825">
        <v>8</v>
      </c>
      <c r="D825">
        <v>7</v>
      </c>
      <c r="E825">
        <v>3</v>
      </c>
      <c r="F825">
        <v>4</v>
      </c>
      <c r="G825">
        <v>0</v>
      </c>
    </row>
    <row r="826" spans="1:7" x14ac:dyDescent="0.25">
      <c r="A826" t="s">
        <v>130</v>
      </c>
      <c r="B826" t="s">
        <v>13</v>
      </c>
      <c r="C826">
        <v>8</v>
      </c>
      <c r="D826">
        <v>8</v>
      </c>
      <c r="E826">
        <v>8</v>
      </c>
      <c r="F826">
        <v>0</v>
      </c>
      <c r="G826">
        <v>0</v>
      </c>
    </row>
    <row r="827" spans="1:7" x14ac:dyDescent="0.25">
      <c r="A827" t="s">
        <v>130</v>
      </c>
      <c r="B827" t="s">
        <v>149</v>
      </c>
      <c r="C827">
        <v>7</v>
      </c>
      <c r="D827">
        <v>4</v>
      </c>
      <c r="E827">
        <v>4</v>
      </c>
      <c r="F827">
        <v>0</v>
      </c>
      <c r="G827">
        <v>1</v>
      </c>
    </row>
    <row r="828" spans="1:7" x14ac:dyDescent="0.25">
      <c r="A828" t="s">
        <v>130</v>
      </c>
      <c r="B828" t="s">
        <v>12</v>
      </c>
      <c r="C828">
        <v>5</v>
      </c>
      <c r="D828">
        <v>5</v>
      </c>
      <c r="E828">
        <v>5</v>
      </c>
      <c r="F828">
        <v>0</v>
      </c>
      <c r="G828">
        <v>0</v>
      </c>
    </row>
    <row r="829" spans="1:7" x14ac:dyDescent="0.25">
      <c r="A829" t="s">
        <v>130</v>
      </c>
      <c r="B829" t="s">
        <v>182</v>
      </c>
      <c r="C829">
        <v>2</v>
      </c>
      <c r="D829">
        <v>2</v>
      </c>
      <c r="E829">
        <v>2</v>
      </c>
      <c r="F829">
        <v>0</v>
      </c>
      <c r="G829">
        <v>0</v>
      </c>
    </row>
    <row r="830" spans="1:7" x14ac:dyDescent="0.25">
      <c r="A830" t="s">
        <v>130</v>
      </c>
      <c r="B830" t="s">
        <v>6</v>
      </c>
      <c r="C830">
        <v>3</v>
      </c>
      <c r="D830">
        <v>3</v>
      </c>
      <c r="E830">
        <v>3</v>
      </c>
      <c r="F830">
        <v>0</v>
      </c>
      <c r="G830">
        <v>0</v>
      </c>
    </row>
    <row r="831" spans="1:7" x14ac:dyDescent="0.25">
      <c r="A831" t="s">
        <v>130</v>
      </c>
      <c r="B831" t="s">
        <v>11</v>
      </c>
      <c r="C831">
        <v>2</v>
      </c>
      <c r="D831">
        <v>2</v>
      </c>
      <c r="E831">
        <v>2</v>
      </c>
      <c r="F831">
        <v>0</v>
      </c>
      <c r="G831">
        <v>0</v>
      </c>
    </row>
    <row r="832" spans="1:7" x14ac:dyDescent="0.25">
      <c r="A832" t="s">
        <v>130</v>
      </c>
      <c r="B832" t="s">
        <v>2</v>
      </c>
      <c r="C832">
        <v>3</v>
      </c>
      <c r="D832">
        <v>3</v>
      </c>
      <c r="E832">
        <v>3</v>
      </c>
      <c r="F832">
        <v>0</v>
      </c>
      <c r="G832">
        <v>0</v>
      </c>
    </row>
    <row r="833" spans="1:7" x14ac:dyDescent="0.25">
      <c r="A833" t="s">
        <v>130</v>
      </c>
      <c r="B833" t="s">
        <v>147</v>
      </c>
      <c r="C833">
        <v>2</v>
      </c>
      <c r="D833">
        <v>2</v>
      </c>
      <c r="E833">
        <v>2</v>
      </c>
      <c r="F833">
        <v>0</v>
      </c>
      <c r="G833">
        <v>0</v>
      </c>
    </row>
    <row r="834" spans="1:7" x14ac:dyDescent="0.25">
      <c r="A834" t="s">
        <v>71</v>
      </c>
      <c r="B834" t="s">
        <v>3</v>
      </c>
      <c r="C834">
        <v>2</v>
      </c>
      <c r="D834">
        <v>1</v>
      </c>
      <c r="E834">
        <v>1</v>
      </c>
      <c r="F834">
        <v>0</v>
      </c>
      <c r="G834">
        <v>0</v>
      </c>
    </row>
    <row r="835" spans="1:7" x14ac:dyDescent="0.25">
      <c r="A835" t="s">
        <v>71</v>
      </c>
      <c r="B835" t="s">
        <v>12</v>
      </c>
      <c r="C835">
        <v>2</v>
      </c>
      <c r="D835">
        <v>1</v>
      </c>
      <c r="E835">
        <v>1</v>
      </c>
      <c r="F835">
        <v>0</v>
      </c>
      <c r="G835">
        <v>0</v>
      </c>
    </row>
    <row r="836" spans="1:7" x14ac:dyDescent="0.25">
      <c r="A836" t="s">
        <v>71</v>
      </c>
      <c r="B836" t="s">
        <v>6</v>
      </c>
      <c r="C836">
        <v>2</v>
      </c>
      <c r="D836">
        <v>2</v>
      </c>
      <c r="E836">
        <v>2</v>
      </c>
      <c r="F836">
        <v>0</v>
      </c>
      <c r="G836">
        <v>0</v>
      </c>
    </row>
    <row r="837" spans="1:7" x14ac:dyDescent="0.25">
      <c r="A837" t="s">
        <v>71</v>
      </c>
      <c r="B837" t="s">
        <v>5</v>
      </c>
      <c r="C837">
        <v>1</v>
      </c>
      <c r="D837">
        <v>1</v>
      </c>
      <c r="E837">
        <v>1</v>
      </c>
      <c r="F837">
        <v>0</v>
      </c>
      <c r="G837">
        <v>0</v>
      </c>
    </row>
    <row r="838" spans="1:7" x14ac:dyDescent="0.25">
      <c r="A838" t="s">
        <v>71</v>
      </c>
      <c r="B838" t="s">
        <v>11</v>
      </c>
      <c r="C838">
        <v>1</v>
      </c>
      <c r="D838">
        <v>1</v>
      </c>
      <c r="E838">
        <v>1</v>
      </c>
      <c r="F838">
        <v>0</v>
      </c>
      <c r="G838">
        <v>0</v>
      </c>
    </row>
    <row r="839" spans="1:7" x14ac:dyDescent="0.25">
      <c r="A839" t="s">
        <v>72</v>
      </c>
      <c r="B839" t="s">
        <v>182</v>
      </c>
      <c r="C839">
        <v>1</v>
      </c>
      <c r="D839">
        <v>1</v>
      </c>
      <c r="E839">
        <v>1</v>
      </c>
      <c r="F839">
        <v>0</v>
      </c>
      <c r="G839">
        <v>0</v>
      </c>
    </row>
    <row r="840" spans="1:7" x14ac:dyDescent="0.25">
      <c r="A840" t="s">
        <v>72</v>
      </c>
      <c r="B840" t="s">
        <v>13</v>
      </c>
      <c r="C840">
        <v>1</v>
      </c>
      <c r="D840">
        <v>1</v>
      </c>
      <c r="E840">
        <v>1</v>
      </c>
      <c r="F840">
        <v>0</v>
      </c>
      <c r="G840">
        <v>0</v>
      </c>
    </row>
    <row r="841" spans="1:7" x14ac:dyDescent="0.25">
      <c r="A841" t="s">
        <v>72</v>
      </c>
      <c r="B841" t="s">
        <v>149</v>
      </c>
      <c r="C841">
        <v>2</v>
      </c>
      <c r="D841">
        <v>2</v>
      </c>
      <c r="E841">
        <v>2</v>
      </c>
      <c r="F841">
        <v>0</v>
      </c>
      <c r="G841">
        <v>0</v>
      </c>
    </row>
    <row r="842" spans="1:7" x14ac:dyDescent="0.25">
      <c r="A842" t="s">
        <v>72</v>
      </c>
      <c r="B842" t="s">
        <v>3</v>
      </c>
      <c r="C842">
        <v>4</v>
      </c>
      <c r="D842">
        <v>1</v>
      </c>
      <c r="E842">
        <v>0</v>
      </c>
      <c r="F842">
        <v>1</v>
      </c>
      <c r="G842">
        <v>0</v>
      </c>
    </row>
    <row r="843" spans="1:7" x14ac:dyDescent="0.25">
      <c r="A843" t="s">
        <v>72</v>
      </c>
      <c r="B843" t="s">
        <v>5</v>
      </c>
      <c r="C843">
        <v>1</v>
      </c>
      <c r="D843">
        <v>1</v>
      </c>
      <c r="E843">
        <v>0</v>
      </c>
      <c r="F843">
        <v>1</v>
      </c>
      <c r="G843">
        <v>0</v>
      </c>
    </row>
    <row r="844" spans="1:7" x14ac:dyDescent="0.25">
      <c r="A844" t="s">
        <v>72</v>
      </c>
      <c r="B844" t="s">
        <v>147</v>
      </c>
      <c r="C844">
        <v>1</v>
      </c>
      <c r="D844">
        <v>0</v>
      </c>
      <c r="E844">
        <v>0</v>
      </c>
      <c r="F844">
        <v>0</v>
      </c>
      <c r="G844">
        <v>0</v>
      </c>
    </row>
    <row r="845" spans="1:7" x14ac:dyDescent="0.25">
      <c r="A845" t="s">
        <v>73</v>
      </c>
      <c r="B845" t="s">
        <v>9</v>
      </c>
      <c r="C845">
        <v>1</v>
      </c>
      <c r="D845">
        <v>1</v>
      </c>
      <c r="E845">
        <v>0</v>
      </c>
      <c r="F845">
        <v>1</v>
      </c>
      <c r="G845">
        <v>0</v>
      </c>
    </row>
    <row r="846" spans="1:7" x14ac:dyDescent="0.25">
      <c r="A846" t="s">
        <v>73</v>
      </c>
      <c r="B846" t="s">
        <v>6</v>
      </c>
      <c r="C846">
        <v>1</v>
      </c>
      <c r="D846">
        <v>1</v>
      </c>
      <c r="E846">
        <v>1</v>
      </c>
      <c r="F846">
        <v>0</v>
      </c>
      <c r="G846">
        <v>0</v>
      </c>
    </row>
    <row r="847" spans="1:7" x14ac:dyDescent="0.25">
      <c r="A847" t="s">
        <v>73</v>
      </c>
      <c r="B847" t="s">
        <v>3</v>
      </c>
      <c r="C847">
        <v>4</v>
      </c>
      <c r="D847">
        <v>1</v>
      </c>
      <c r="E847">
        <v>0</v>
      </c>
      <c r="F847">
        <v>1</v>
      </c>
      <c r="G847">
        <v>0</v>
      </c>
    </row>
    <row r="848" spans="1:7" x14ac:dyDescent="0.25">
      <c r="A848" t="s">
        <v>73</v>
      </c>
      <c r="B848" t="s">
        <v>182</v>
      </c>
      <c r="C848">
        <v>4</v>
      </c>
      <c r="D848">
        <v>3</v>
      </c>
      <c r="E848">
        <v>3</v>
      </c>
      <c r="F848">
        <v>0</v>
      </c>
      <c r="G848">
        <v>0</v>
      </c>
    </row>
    <row r="849" spans="1:7" x14ac:dyDescent="0.25">
      <c r="A849" t="s">
        <v>73</v>
      </c>
      <c r="B849" t="s">
        <v>5</v>
      </c>
      <c r="C849">
        <v>7</v>
      </c>
      <c r="D849">
        <v>6</v>
      </c>
      <c r="E849">
        <v>0</v>
      </c>
      <c r="F849">
        <v>6</v>
      </c>
      <c r="G849">
        <v>0</v>
      </c>
    </row>
    <row r="850" spans="1:7" x14ac:dyDescent="0.25">
      <c r="A850" t="s">
        <v>73</v>
      </c>
      <c r="B850" t="s">
        <v>2</v>
      </c>
      <c r="C850">
        <v>3</v>
      </c>
      <c r="D850">
        <v>3</v>
      </c>
      <c r="E850">
        <v>1</v>
      </c>
      <c r="F850">
        <v>2</v>
      </c>
      <c r="G850">
        <v>0</v>
      </c>
    </row>
    <row r="851" spans="1:7" x14ac:dyDescent="0.25">
      <c r="A851" t="s">
        <v>73</v>
      </c>
      <c r="B851" t="s">
        <v>149</v>
      </c>
      <c r="C851">
        <v>6</v>
      </c>
      <c r="D851">
        <v>5</v>
      </c>
      <c r="E851">
        <v>5</v>
      </c>
      <c r="F851">
        <v>0</v>
      </c>
      <c r="G851">
        <v>0</v>
      </c>
    </row>
    <row r="852" spans="1:7" x14ac:dyDescent="0.25">
      <c r="A852" t="s">
        <v>73</v>
      </c>
      <c r="B852" t="s">
        <v>8</v>
      </c>
      <c r="C852">
        <v>1</v>
      </c>
      <c r="D852">
        <v>0</v>
      </c>
      <c r="E852">
        <v>0</v>
      </c>
      <c r="F852">
        <v>0</v>
      </c>
      <c r="G852">
        <v>0</v>
      </c>
    </row>
    <row r="853" spans="1:7" x14ac:dyDescent="0.25">
      <c r="A853" t="s">
        <v>73</v>
      </c>
      <c r="B853" t="s">
        <v>7</v>
      </c>
      <c r="C853">
        <v>1</v>
      </c>
      <c r="D853">
        <v>1</v>
      </c>
      <c r="E853">
        <v>0</v>
      </c>
      <c r="F853">
        <v>1</v>
      </c>
      <c r="G853">
        <v>0</v>
      </c>
    </row>
    <row r="854" spans="1:7" x14ac:dyDescent="0.25">
      <c r="A854" t="s">
        <v>73</v>
      </c>
      <c r="B854" t="s">
        <v>12</v>
      </c>
      <c r="C854">
        <v>1</v>
      </c>
      <c r="D854">
        <v>1</v>
      </c>
      <c r="E854">
        <v>0</v>
      </c>
      <c r="F854">
        <v>1</v>
      </c>
      <c r="G854">
        <v>0</v>
      </c>
    </row>
    <row r="855" spans="1:7" x14ac:dyDescent="0.25">
      <c r="A855" t="s">
        <v>73</v>
      </c>
      <c r="B855" t="s">
        <v>15</v>
      </c>
      <c r="C855">
        <v>2</v>
      </c>
      <c r="D855">
        <v>2</v>
      </c>
      <c r="E855">
        <v>2</v>
      </c>
      <c r="F855">
        <v>0</v>
      </c>
      <c r="G855">
        <v>0</v>
      </c>
    </row>
    <row r="856" spans="1:7" x14ac:dyDescent="0.25">
      <c r="A856" t="s">
        <v>73</v>
      </c>
      <c r="B856" t="s">
        <v>146</v>
      </c>
      <c r="C856">
        <v>2</v>
      </c>
      <c r="D856">
        <v>1</v>
      </c>
      <c r="E856">
        <v>1</v>
      </c>
      <c r="F856">
        <v>0</v>
      </c>
      <c r="G856">
        <v>0</v>
      </c>
    </row>
    <row r="857" spans="1:7" x14ac:dyDescent="0.25">
      <c r="A857" t="s">
        <v>73</v>
      </c>
      <c r="B857" t="s">
        <v>13</v>
      </c>
      <c r="C857">
        <v>2</v>
      </c>
      <c r="D857">
        <v>2</v>
      </c>
      <c r="E857">
        <v>2</v>
      </c>
      <c r="F857">
        <v>0</v>
      </c>
      <c r="G857">
        <v>0</v>
      </c>
    </row>
    <row r="858" spans="1:7" x14ac:dyDescent="0.25">
      <c r="A858" t="s">
        <v>73</v>
      </c>
      <c r="B858" t="s">
        <v>14</v>
      </c>
      <c r="C858">
        <v>1</v>
      </c>
      <c r="D858">
        <v>1</v>
      </c>
      <c r="E858">
        <v>1</v>
      </c>
      <c r="F858">
        <v>0</v>
      </c>
      <c r="G858">
        <v>0</v>
      </c>
    </row>
    <row r="859" spans="1:7" x14ac:dyDescent="0.25">
      <c r="A859" t="s">
        <v>73</v>
      </c>
      <c r="B859" t="s">
        <v>147</v>
      </c>
      <c r="C859">
        <v>1</v>
      </c>
      <c r="D859">
        <v>1</v>
      </c>
      <c r="E859">
        <v>0</v>
      </c>
      <c r="F859">
        <v>1</v>
      </c>
      <c r="G859">
        <v>0</v>
      </c>
    </row>
    <row r="860" spans="1:7" x14ac:dyDescent="0.25">
      <c r="A860" t="s">
        <v>151</v>
      </c>
      <c r="B860" t="s">
        <v>179</v>
      </c>
      <c r="C860">
        <v>1</v>
      </c>
      <c r="D860">
        <v>0</v>
      </c>
      <c r="E860">
        <v>0</v>
      </c>
      <c r="F860">
        <v>0</v>
      </c>
      <c r="G860">
        <v>0</v>
      </c>
    </row>
    <row r="861" spans="1:7" x14ac:dyDescent="0.25">
      <c r="A861" t="s">
        <v>151</v>
      </c>
      <c r="B861" t="s">
        <v>6</v>
      </c>
      <c r="C861">
        <v>1</v>
      </c>
      <c r="D861">
        <v>1</v>
      </c>
      <c r="E861">
        <v>1</v>
      </c>
      <c r="F861">
        <v>0</v>
      </c>
      <c r="G861">
        <v>0</v>
      </c>
    </row>
    <row r="862" spans="1:7" x14ac:dyDescent="0.25">
      <c r="A862" t="s">
        <v>151</v>
      </c>
      <c r="B862" t="s">
        <v>8</v>
      </c>
      <c r="C862">
        <v>1</v>
      </c>
      <c r="D862">
        <v>1</v>
      </c>
      <c r="E862">
        <v>1</v>
      </c>
      <c r="F862">
        <v>0</v>
      </c>
      <c r="G862">
        <v>0</v>
      </c>
    </row>
    <row r="863" spans="1:7" x14ac:dyDescent="0.25">
      <c r="A863" t="s">
        <v>151</v>
      </c>
      <c r="B863" t="s">
        <v>5</v>
      </c>
      <c r="C863">
        <v>1</v>
      </c>
      <c r="D863">
        <v>1</v>
      </c>
      <c r="E863">
        <v>1</v>
      </c>
      <c r="F863">
        <v>0</v>
      </c>
      <c r="G863">
        <v>0</v>
      </c>
    </row>
    <row r="864" spans="1:7" x14ac:dyDescent="0.25">
      <c r="A864" t="s">
        <v>131</v>
      </c>
      <c r="B864" t="s">
        <v>7</v>
      </c>
      <c r="C864">
        <v>1</v>
      </c>
      <c r="D864">
        <v>1</v>
      </c>
      <c r="E864">
        <v>0</v>
      </c>
      <c r="F864">
        <v>1</v>
      </c>
      <c r="G864">
        <v>0</v>
      </c>
    </row>
    <row r="865" spans="1:7" x14ac:dyDescent="0.25">
      <c r="A865" t="s">
        <v>131</v>
      </c>
      <c r="B865" t="s">
        <v>2</v>
      </c>
      <c r="C865">
        <v>2</v>
      </c>
      <c r="D865">
        <v>2</v>
      </c>
      <c r="E865">
        <v>2</v>
      </c>
      <c r="F865">
        <v>0</v>
      </c>
      <c r="G865">
        <v>0</v>
      </c>
    </row>
    <row r="866" spans="1:7" x14ac:dyDescent="0.25">
      <c r="A866" t="s">
        <v>131</v>
      </c>
      <c r="B866" t="s">
        <v>182</v>
      </c>
      <c r="C866">
        <v>3</v>
      </c>
      <c r="D866">
        <v>2</v>
      </c>
      <c r="E866">
        <v>2</v>
      </c>
      <c r="F866">
        <v>0</v>
      </c>
      <c r="G866">
        <v>0</v>
      </c>
    </row>
    <row r="867" spans="1:7" x14ac:dyDescent="0.25">
      <c r="A867" t="s">
        <v>131</v>
      </c>
      <c r="B867" t="s">
        <v>147</v>
      </c>
      <c r="C867">
        <v>4</v>
      </c>
      <c r="D867">
        <v>2</v>
      </c>
      <c r="E867">
        <v>0</v>
      </c>
      <c r="F867">
        <v>2</v>
      </c>
      <c r="G867">
        <v>0</v>
      </c>
    </row>
    <row r="868" spans="1:7" x14ac:dyDescent="0.25">
      <c r="A868" t="s">
        <v>131</v>
      </c>
      <c r="B868" t="s">
        <v>12</v>
      </c>
      <c r="C868">
        <v>1</v>
      </c>
      <c r="D868">
        <v>1</v>
      </c>
      <c r="E868">
        <v>1</v>
      </c>
      <c r="F868">
        <v>0</v>
      </c>
      <c r="G868">
        <v>0</v>
      </c>
    </row>
    <row r="869" spans="1:7" x14ac:dyDescent="0.25">
      <c r="A869" t="s">
        <v>131</v>
      </c>
      <c r="B869" t="s">
        <v>181</v>
      </c>
      <c r="C869">
        <v>1</v>
      </c>
      <c r="D869">
        <v>0</v>
      </c>
      <c r="E869">
        <v>0</v>
      </c>
      <c r="F869">
        <v>0</v>
      </c>
      <c r="G869">
        <v>0</v>
      </c>
    </row>
    <row r="870" spans="1:7" x14ac:dyDescent="0.25">
      <c r="A870" t="s">
        <v>131</v>
      </c>
      <c r="B870" t="s">
        <v>11</v>
      </c>
      <c r="C870">
        <v>2</v>
      </c>
      <c r="D870">
        <v>2</v>
      </c>
      <c r="E870">
        <v>1</v>
      </c>
      <c r="F870">
        <v>1</v>
      </c>
      <c r="G870">
        <v>0</v>
      </c>
    </row>
    <row r="871" spans="1:7" x14ac:dyDescent="0.25">
      <c r="A871" t="s">
        <v>131</v>
      </c>
      <c r="B871" t="s">
        <v>3</v>
      </c>
      <c r="C871">
        <v>4</v>
      </c>
      <c r="D871">
        <v>1</v>
      </c>
      <c r="E871">
        <v>0</v>
      </c>
      <c r="F871">
        <v>1</v>
      </c>
      <c r="G871">
        <v>0</v>
      </c>
    </row>
    <row r="872" spans="1:7" x14ac:dyDescent="0.25">
      <c r="A872" t="s">
        <v>131</v>
      </c>
      <c r="B872" t="s">
        <v>5</v>
      </c>
      <c r="C872">
        <v>3</v>
      </c>
      <c r="D872">
        <v>1</v>
      </c>
      <c r="E872">
        <v>0</v>
      </c>
      <c r="F872">
        <v>1</v>
      </c>
      <c r="G872">
        <v>0</v>
      </c>
    </row>
    <row r="873" spans="1:7" x14ac:dyDescent="0.25">
      <c r="A873" t="s">
        <v>131</v>
      </c>
      <c r="B873" t="s">
        <v>149</v>
      </c>
      <c r="C873">
        <v>1</v>
      </c>
      <c r="D873">
        <v>1</v>
      </c>
      <c r="E873">
        <v>1</v>
      </c>
      <c r="F873">
        <v>0</v>
      </c>
      <c r="G873">
        <v>0</v>
      </c>
    </row>
    <row r="874" spans="1:7" x14ac:dyDescent="0.25">
      <c r="A874" t="s">
        <v>74</v>
      </c>
      <c r="B874" t="s">
        <v>13</v>
      </c>
      <c r="C874">
        <v>1</v>
      </c>
      <c r="D874">
        <v>1</v>
      </c>
      <c r="E874">
        <v>1</v>
      </c>
      <c r="F874">
        <v>0</v>
      </c>
      <c r="G874">
        <v>0</v>
      </c>
    </row>
    <row r="875" spans="1:7" x14ac:dyDescent="0.25">
      <c r="A875" t="s">
        <v>74</v>
      </c>
      <c r="B875" t="s">
        <v>8</v>
      </c>
      <c r="C875">
        <v>1</v>
      </c>
      <c r="D875">
        <v>1</v>
      </c>
      <c r="E875">
        <v>1</v>
      </c>
      <c r="F875">
        <v>0</v>
      </c>
      <c r="G875">
        <v>0</v>
      </c>
    </row>
    <row r="876" spans="1:7" x14ac:dyDescent="0.25">
      <c r="A876" t="s">
        <v>74</v>
      </c>
      <c r="B876" t="s">
        <v>3</v>
      </c>
      <c r="C876">
        <v>3</v>
      </c>
      <c r="D876">
        <v>2</v>
      </c>
      <c r="E876">
        <v>2</v>
      </c>
      <c r="F876">
        <v>0</v>
      </c>
      <c r="G876">
        <v>0</v>
      </c>
    </row>
    <row r="877" spans="1:7" x14ac:dyDescent="0.25">
      <c r="A877" t="s">
        <v>74</v>
      </c>
      <c r="B877" t="s">
        <v>6</v>
      </c>
      <c r="C877">
        <v>1</v>
      </c>
      <c r="D877">
        <v>1</v>
      </c>
      <c r="E877">
        <v>0</v>
      </c>
      <c r="F877">
        <v>1</v>
      </c>
      <c r="G877">
        <v>0</v>
      </c>
    </row>
    <row r="878" spans="1:7" x14ac:dyDescent="0.25">
      <c r="A878" t="s">
        <v>75</v>
      </c>
      <c r="B878" t="s">
        <v>2</v>
      </c>
      <c r="C878">
        <v>2</v>
      </c>
      <c r="D878">
        <v>2</v>
      </c>
      <c r="E878">
        <v>1</v>
      </c>
      <c r="F878">
        <v>1</v>
      </c>
      <c r="G878">
        <v>0</v>
      </c>
    </row>
    <row r="879" spans="1:7" x14ac:dyDescent="0.25">
      <c r="A879" t="s">
        <v>75</v>
      </c>
      <c r="B879" t="s">
        <v>8</v>
      </c>
      <c r="C879">
        <v>1</v>
      </c>
      <c r="D879">
        <v>1</v>
      </c>
      <c r="E879">
        <v>1</v>
      </c>
      <c r="F879">
        <v>0</v>
      </c>
      <c r="G879">
        <v>0</v>
      </c>
    </row>
    <row r="880" spans="1:7" x14ac:dyDescent="0.25">
      <c r="A880" t="s">
        <v>75</v>
      </c>
      <c r="B880" t="s">
        <v>13</v>
      </c>
      <c r="C880">
        <v>3</v>
      </c>
      <c r="D880">
        <v>3</v>
      </c>
      <c r="E880">
        <v>3</v>
      </c>
      <c r="F880">
        <v>0</v>
      </c>
      <c r="G880">
        <v>0</v>
      </c>
    </row>
    <row r="881" spans="1:7" x14ac:dyDescent="0.25">
      <c r="A881" t="s">
        <v>75</v>
      </c>
      <c r="B881" t="s">
        <v>149</v>
      </c>
      <c r="C881">
        <v>1</v>
      </c>
      <c r="D881">
        <v>1</v>
      </c>
      <c r="E881">
        <v>1</v>
      </c>
      <c r="F881">
        <v>0</v>
      </c>
      <c r="G881">
        <v>0</v>
      </c>
    </row>
    <row r="882" spans="1:7" x14ac:dyDescent="0.25">
      <c r="A882" t="s">
        <v>75</v>
      </c>
      <c r="B882" t="s">
        <v>3</v>
      </c>
      <c r="C882">
        <v>3</v>
      </c>
      <c r="D882">
        <v>2</v>
      </c>
      <c r="E882">
        <v>2</v>
      </c>
      <c r="F882">
        <v>0</v>
      </c>
      <c r="G882">
        <v>0</v>
      </c>
    </row>
    <row r="883" spans="1:7" x14ac:dyDescent="0.25">
      <c r="A883" t="s">
        <v>75</v>
      </c>
      <c r="B883" t="s">
        <v>5</v>
      </c>
      <c r="C883">
        <v>2</v>
      </c>
      <c r="D883">
        <v>2</v>
      </c>
      <c r="E883">
        <v>2</v>
      </c>
      <c r="F883">
        <v>0</v>
      </c>
      <c r="G883">
        <v>0</v>
      </c>
    </row>
    <row r="884" spans="1:7" x14ac:dyDescent="0.25">
      <c r="A884" t="s">
        <v>75</v>
      </c>
      <c r="B884" t="s">
        <v>11</v>
      </c>
      <c r="C884">
        <v>1</v>
      </c>
      <c r="D884">
        <v>1</v>
      </c>
      <c r="E884">
        <v>1</v>
      </c>
      <c r="F884">
        <v>0</v>
      </c>
      <c r="G884">
        <v>0</v>
      </c>
    </row>
    <row r="885" spans="1:7" x14ac:dyDescent="0.25">
      <c r="A885" t="s">
        <v>36</v>
      </c>
      <c r="B885" t="s">
        <v>179</v>
      </c>
      <c r="C885">
        <v>1</v>
      </c>
      <c r="D885">
        <v>0</v>
      </c>
      <c r="E885">
        <v>0</v>
      </c>
      <c r="F885">
        <v>0</v>
      </c>
      <c r="G885">
        <v>0</v>
      </c>
    </row>
    <row r="886" spans="1:7" x14ac:dyDescent="0.25">
      <c r="A886" t="s">
        <v>36</v>
      </c>
      <c r="B886" t="s">
        <v>3</v>
      </c>
      <c r="C886">
        <v>11</v>
      </c>
      <c r="D886">
        <v>8</v>
      </c>
      <c r="E886">
        <v>5</v>
      </c>
      <c r="F886">
        <v>3</v>
      </c>
      <c r="G886">
        <v>0</v>
      </c>
    </row>
    <row r="887" spans="1:7" x14ac:dyDescent="0.25">
      <c r="A887" t="s">
        <v>36</v>
      </c>
      <c r="B887" t="s">
        <v>6</v>
      </c>
      <c r="C887">
        <v>4</v>
      </c>
      <c r="D887">
        <v>4</v>
      </c>
      <c r="E887">
        <v>2</v>
      </c>
      <c r="F887">
        <v>2</v>
      </c>
      <c r="G887">
        <v>0</v>
      </c>
    </row>
    <row r="888" spans="1:7" x14ac:dyDescent="0.25">
      <c r="A888" t="s">
        <v>36</v>
      </c>
      <c r="B888" t="s">
        <v>5</v>
      </c>
      <c r="C888">
        <v>11</v>
      </c>
      <c r="D888">
        <v>11</v>
      </c>
      <c r="E888">
        <v>6</v>
      </c>
      <c r="F888">
        <v>5</v>
      </c>
      <c r="G888">
        <v>0</v>
      </c>
    </row>
    <row r="889" spans="1:7" x14ac:dyDescent="0.25">
      <c r="A889" t="s">
        <v>36</v>
      </c>
      <c r="B889" t="s">
        <v>2</v>
      </c>
      <c r="C889">
        <v>7</v>
      </c>
      <c r="D889">
        <v>6</v>
      </c>
      <c r="E889">
        <v>3</v>
      </c>
      <c r="F889">
        <v>3</v>
      </c>
      <c r="G889">
        <v>0</v>
      </c>
    </row>
    <row r="890" spans="1:7" x14ac:dyDescent="0.25">
      <c r="A890" t="s">
        <v>36</v>
      </c>
      <c r="B890" t="s">
        <v>14</v>
      </c>
      <c r="C890">
        <v>1</v>
      </c>
      <c r="D890">
        <v>1</v>
      </c>
      <c r="E890">
        <v>1</v>
      </c>
      <c r="F890">
        <v>0</v>
      </c>
      <c r="G890">
        <v>0</v>
      </c>
    </row>
    <row r="891" spans="1:7" x14ac:dyDescent="0.25">
      <c r="A891" t="s">
        <v>36</v>
      </c>
      <c r="B891" t="s">
        <v>13</v>
      </c>
      <c r="C891">
        <v>3</v>
      </c>
      <c r="D891">
        <v>3</v>
      </c>
      <c r="E891">
        <v>3</v>
      </c>
      <c r="F891">
        <v>0</v>
      </c>
      <c r="G891">
        <v>0</v>
      </c>
    </row>
    <row r="892" spans="1:7" x14ac:dyDescent="0.25">
      <c r="A892" t="s">
        <v>36</v>
      </c>
      <c r="B892" t="s">
        <v>147</v>
      </c>
      <c r="C892">
        <v>3</v>
      </c>
      <c r="D892">
        <v>3</v>
      </c>
      <c r="E892">
        <v>3</v>
      </c>
      <c r="F892">
        <v>0</v>
      </c>
      <c r="G892">
        <v>0</v>
      </c>
    </row>
    <row r="893" spans="1:7" x14ac:dyDescent="0.25">
      <c r="A893" t="s">
        <v>36</v>
      </c>
      <c r="B893" t="s">
        <v>15</v>
      </c>
      <c r="C893">
        <v>1</v>
      </c>
      <c r="D893">
        <v>1</v>
      </c>
      <c r="E893">
        <v>1</v>
      </c>
      <c r="F893">
        <v>0</v>
      </c>
      <c r="G893">
        <v>0</v>
      </c>
    </row>
    <row r="894" spans="1:7" x14ac:dyDescent="0.25">
      <c r="A894" t="s">
        <v>36</v>
      </c>
      <c r="B894" t="s">
        <v>146</v>
      </c>
      <c r="C894">
        <v>3</v>
      </c>
      <c r="D894">
        <v>3</v>
      </c>
      <c r="E894">
        <v>3</v>
      </c>
      <c r="F894">
        <v>0</v>
      </c>
      <c r="G894">
        <v>0</v>
      </c>
    </row>
    <row r="895" spans="1:7" x14ac:dyDescent="0.25">
      <c r="A895" t="s">
        <v>36</v>
      </c>
      <c r="B895" t="s">
        <v>182</v>
      </c>
      <c r="C895">
        <v>11</v>
      </c>
      <c r="D895">
        <v>11</v>
      </c>
      <c r="E895">
        <v>11</v>
      </c>
      <c r="F895">
        <v>0</v>
      </c>
      <c r="G895">
        <v>0</v>
      </c>
    </row>
    <row r="896" spans="1:7" x14ac:dyDescent="0.25">
      <c r="A896" t="s">
        <v>36</v>
      </c>
      <c r="B896" t="s">
        <v>11</v>
      </c>
      <c r="C896">
        <v>1</v>
      </c>
      <c r="D896">
        <v>1</v>
      </c>
      <c r="E896">
        <v>1</v>
      </c>
      <c r="F896">
        <v>0</v>
      </c>
      <c r="G896">
        <v>0</v>
      </c>
    </row>
    <row r="897" spans="1:7" x14ac:dyDescent="0.25">
      <c r="A897" t="s">
        <v>36</v>
      </c>
      <c r="B897" t="s">
        <v>149</v>
      </c>
      <c r="C897">
        <v>2</v>
      </c>
      <c r="D897">
        <v>2</v>
      </c>
      <c r="E897">
        <v>2</v>
      </c>
      <c r="F897">
        <v>0</v>
      </c>
      <c r="G897">
        <v>0</v>
      </c>
    </row>
    <row r="898" spans="1:7" x14ac:dyDescent="0.25">
      <c r="A898" t="s">
        <v>36</v>
      </c>
      <c r="B898" t="s">
        <v>12</v>
      </c>
      <c r="C898">
        <v>2</v>
      </c>
      <c r="D898">
        <v>1</v>
      </c>
      <c r="E898">
        <v>1</v>
      </c>
      <c r="F898">
        <v>0</v>
      </c>
      <c r="G898">
        <v>0</v>
      </c>
    </row>
    <row r="899" spans="1:7" x14ac:dyDescent="0.25">
      <c r="A899" t="s">
        <v>76</v>
      </c>
      <c r="B899" t="s">
        <v>2</v>
      </c>
      <c r="C899">
        <v>21</v>
      </c>
      <c r="D899">
        <v>20</v>
      </c>
      <c r="E899">
        <v>20</v>
      </c>
      <c r="F899">
        <v>0</v>
      </c>
      <c r="G899">
        <v>0</v>
      </c>
    </row>
    <row r="900" spans="1:7" x14ac:dyDescent="0.25">
      <c r="A900" t="s">
        <v>76</v>
      </c>
      <c r="B900" t="s">
        <v>11</v>
      </c>
      <c r="C900">
        <v>1</v>
      </c>
      <c r="D900">
        <v>1</v>
      </c>
      <c r="E900">
        <v>1</v>
      </c>
      <c r="F900">
        <v>0</v>
      </c>
      <c r="G900">
        <v>0</v>
      </c>
    </row>
    <row r="901" spans="1:7" x14ac:dyDescent="0.25">
      <c r="A901" t="s">
        <v>76</v>
      </c>
      <c r="B901" t="s">
        <v>10</v>
      </c>
      <c r="C901">
        <v>1</v>
      </c>
      <c r="D901">
        <v>1</v>
      </c>
      <c r="E901">
        <v>1</v>
      </c>
      <c r="F901">
        <v>0</v>
      </c>
      <c r="G901">
        <v>0</v>
      </c>
    </row>
    <row r="902" spans="1:7" x14ac:dyDescent="0.25">
      <c r="A902" t="s">
        <v>76</v>
      </c>
      <c r="B902" t="s">
        <v>7</v>
      </c>
      <c r="C902">
        <v>1</v>
      </c>
      <c r="D902">
        <v>1</v>
      </c>
      <c r="E902">
        <v>1</v>
      </c>
      <c r="F902">
        <v>0</v>
      </c>
      <c r="G902">
        <v>0</v>
      </c>
    </row>
    <row r="903" spans="1:7" x14ac:dyDescent="0.25">
      <c r="A903" t="s">
        <v>76</v>
      </c>
      <c r="B903" t="s">
        <v>5</v>
      </c>
      <c r="C903">
        <v>7</v>
      </c>
      <c r="D903">
        <v>7</v>
      </c>
      <c r="E903">
        <v>2</v>
      </c>
      <c r="F903">
        <v>5</v>
      </c>
      <c r="G903">
        <v>0</v>
      </c>
    </row>
    <row r="904" spans="1:7" x14ac:dyDescent="0.25">
      <c r="A904" t="s">
        <v>76</v>
      </c>
      <c r="B904" t="s">
        <v>15</v>
      </c>
      <c r="C904">
        <v>2</v>
      </c>
      <c r="D904">
        <v>2</v>
      </c>
      <c r="E904">
        <v>1</v>
      </c>
      <c r="F904">
        <v>1</v>
      </c>
      <c r="G904">
        <v>0</v>
      </c>
    </row>
    <row r="905" spans="1:7" x14ac:dyDescent="0.25">
      <c r="A905" t="s">
        <v>76</v>
      </c>
      <c r="B905" t="s">
        <v>149</v>
      </c>
      <c r="C905">
        <v>2</v>
      </c>
      <c r="D905">
        <v>2</v>
      </c>
      <c r="E905">
        <v>1</v>
      </c>
      <c r="F905">
        <v>1</v>
      </c>
      <c r="G905">
        <v>0</v>
      </c>
    </row>
    <row r="906" spans="1:7" x14ac:dyDescent="0.25">
      <c r="A906" t="s">
        <v>76</v>
      </c>
      <c r="B906" t="s">
        <v>3</v>
      </c>
      <c r="C906">
        <v>7</v>
      </c>
      <c r="D906">
        <v>7</v>
      </c>
      <c r="E906">
        <v>5</v>
      </c>
      <c r="F906">
        <v>2</v>
      </c>
      <c r="G906">
        <v>0</v>
      </c>
    </row>
    <row r="907" spans="1:7" x14ac:dyDescent="0.25">
      <c r="A907" t="s">
        <v>76</v>
      </c>
      <c r="B907" t="s">
        <v>147</v>
      </c>
      <c r="C907">
        <v>1</v>
      </c>
      <c r="D907">
        <v>1</v>
      </c>
      <c r="E907">
        <v>1</v>
      </c>
      <c r="F907">
        <v>0</v>
      </c>
      <c r="G907">
        <v>0</v>
      </c>
    </row>
    <row r="908" spans="1:7" x14ac:dyDescent="0.25">
      <c r="A908" t="s">
        <v>76</v>
      </c>
      <c r="B908" t="s">
        <v>14</v>
      </c>
      <c r="C908">
        <v>2</v>
      </c>
      <c r="D908">
        <v>2</v>
      </c>
      <c r="E908">
        <v>2</v>
      </c>
      <c r="F908">
        <v>0</v>
      </c>
      <c r="G908">
        <v>0</v>
      </c>
    </row>
    <row r="909" spans="1:7" x14ac:dyDescent="0.25">
      <c r="A909" t="s">
        <v>76</v>
      </c>
      <c r="B909" t="s">
        <v>13</v>
      </c>
      <c r="C909">
        <v>4</v>
      </c>
      <c r="D909">
        <v>3</v>
      </c>
      <c r="E909">
        <v>2</v>
      </c>
      <c r="F909">
        <v>1</v>
      </c>
      <c r="G909">
        <v>0</v>
      </c>
    </row>
    <row r="910" spans="1:7" x14ac:dyDescent="0.25">
      <c r="A910" t="s">
        <v>132</v>
      </c>
      <c r="B910" t="s">
        <v>5</v>
      </c>
      <c r="C910">
        <v>2</v>
      </c>
      <c r="D910">
        <v>1</v>
      </c>
      <c r="E910">
        <v>1</v>
      </c>
      <c r="F910">
        <v>0</v>
      </c>
      <c r="G910">
        <v>0</v>
      </c>
    </row>
    <row r="911" spans="1:7" x14ac:dyDescent="0.25">
      <c r="A911" t="s">
        <v>132</v>
      </c>
      <c r="B911" t="s">
        <v>11</v>
      </c>
      <c r="C911">
        <v>1</v>
      </c>
      <c r="D911">
        <v>1</v>
      </c>
      <c r="E911">
        <v>1</v>
      </c>
      <c r="F911">
        <v>0</v>
      </c>
      <c r="G911">
        <v>0</v>
      </c>
    </row>
    <row r="912" spans="1:7" x14ac:dyDescent="0.25">
      <c r="A912" t="s">
        <v>132</v>
      </c>
      <c r="B912" t="s">
        <v>6</v>
      </c>
      <c r="C912">
        <v>1</v>
      </c>
      <c r="D912">
        <v>0</v>
      </c>
      <c r="E912">
        <v>0</v>
      </c>
      <c r="F912">
        <v>0</v>
      </c>
      <c r="G912">
        <v>0</v>
      </c>
    </row>
    <row r="913" spans="1:7" x14ac:dyDescent="0.25">
      <c r="A913" t="s">
        <v>132</v>
      </c>
      <c r="B913" t="s">
        <v>3</v>
      </c>
      <c r="C913">
        <v>2</v>
      </c>
      <c r="D913">
        <v>1</v>
      </c>
      <c r="E913">
        <v>1</v>
      </c>
      <c r="F913">
        <v>0</v>
      </c>
      <c r="G913">
        <v>0</v>
      </c>
    </row>
    <row r="914" spans="1:7" x14ac:dyDescent="0.25">
      <c r="A914" t="s">
        <v>132</v>
      </c>
      <c r="B914" t="s">
        <v>13</v>
      </c>
      <c r="C914">
        <v>1</v>
      </c>
      <c r="D914">
        <v>1</v>
      </c>
      <c r="E914">
        <v>1</v>
      </c>
      <c r="F914">
        <v>0</v>
      </c>
      <c r="G914">
        <v>0</v>
      </c>
    </row>
    <row r="915" spans="1:7" x14ac:dyDescent="0.25">
      <c r="A915" t="s">
        <v>77</v>
      </c>
      <c r="B915" t="s">
        <v>3</v>
      </c>
      <c r="C915">
        <v>2</v>
      </c>
      <c r="D915">
        <v>1</v>
      </c>
      <c r="E915">
        <v>1</v>
      </c>
      <c r="F915">
        <v>0</v>
      </c>
      <c r="G915">
        <v>0</v>
      </c>
    </row>
    <row r="916" spans="1:7" x14ac:dyDescent="0.25">
      <c r="A916" t="s">
        <v>77</v>
      </c>
      <c r="B916" t="s">
        <v>179</v>
      </c>
      <c r="C916">
        <v>3</v>
      </c>
      <c r="D916">
        <v>0</v>
      </c>
      <c r="E916">
        <v>0</v>
      </c>
      <c r="F916">
        <v>0</v>
      </c>
      <c r="G916">
        <v>0</v>
      </c>
    </row>
    <row r="917" spans="1:7" x14ac:dyDescent="0.25">
      <c r="A917" t="s">
        <v>77</v>
      </c>
      <c r="B917" t="s">
        <v>6</v>
      </c>
      <c r="C917">
        <v>1</v>
      </c>
      <c r="D917">
        <v>1</v>
      </c>
      <c r="E917">
        <v>1</v>
      </c>
      <c r="F917">
        <v>0</v>
      </c>
      <c r="G917">
        <v>0</v>
      </c>
    </row>
    <row r="918" spans="1:7" x14ac:dyDescent="0.25">
      <c r="A918" t="s">
        <v>77</v>
      </c>
      <c r="B918" t="s">
        <v>148</v>
      </c>
      <c r="C918">
        <v>2</v>
      </c>
      <c r="D918">
        <v>2</v>
      </c>
      <c r="E918">
        <v>1</v>
      </c>
      <c r="F918">
        <v>1</v>
      </c>
      <c r="G918">
        <v>0</v>
      </c>
    </row>
    <row r="919" spans="1:7" x14ac:dyDescent="0.25">
      <c r="A919" t="s">
        <v>77</v>
      </c>
      <c r="B919" t="s">
        <v>147</v>
      </c>
      <c r="C919">
        <v>1</v>
      </c>
      <c r="D919">
        <v>1</v>
      </c>
      <c r="E919">
        <v>1</v>
      </c>
      <c r="F919">
        <v>0</v>
      </c>
      <c r="G919">
        <v>0</v>
      </c>
    </row>
    <row r="920" spans="1:7" x14ac:dyDescent="0.25">
      <c r="A920" t="s">
        <v>77</v>
      </c>
      <c r="B920" t="s">
        <v>2</v>
      </c>
      <c r="C920">
        <v>1</v>
      </c>
      <c r="D920">
        <v>1</v>
      </c>
      <c r="E920">
        <v>1</v>
      </c>
      <c r="F920">
        <v>0</v>
      </c>
      <c r="G920">
        <v>0</v>
      </c>
    </row>
    <row r="921" spans="1:7" x14ac:dyDescent="0.25">
      <c r="A921" t="s">
        <v>77</v>
      </c>
      <c r="B921" t="s">
        <v>4</v>
      </c>
      <c r="C921">
        <v>2</v>
      </c>
      <c r="D921">
        <v>2</v>
      </c>
      <c r="E921">
        <v>1</v>
      </c>
      <c r="F921">
        <v>1</v>
      </c>
      <c r="G921">
        <v>0</v>
      </c>
    </row>
    <row r="922" spans="1:7" x14ac:dyDescent="0.25">
      <c r="A922" t="s">
        <v>77</v>
      </c>
      <c r="B922" t="s">
        <v>14</v>
      </c>
      <c r="C922">
        <v>1</v>
      </c>
      <c r="D922">
        <v>1</v>
      </c>
      <c r="E922">
        <v>0</v>
      </c>
      <c r="F922">
        <v>1</v>
      </c>
      <c r="G922">
        <v>0</v>
      </c>
    </row>
    <row r="923" spans="1:7" x14ac:dyDescent="0.25">
      <c r="A923" t="s">
        <v>77</v>
      </c>
      <c r="B923" t="s">
        <v>146</v>
      </c>
      <c r="C923">
        <v>1</v>
      </c>
      <c r="D923">
        <v>1</v>
      </c>
      <c r="E923">
        <v>0</v>
      </c>
      <c r="F923">
        <v>1</v>
      </c>
      <c r="G923">
        <v>0</v>
      </c>
    </row>
    <row r="924" spans="1:7" x14ac:dyDescent="0.25">
      <c r="A924" t="s">
        <v>77</v>
      </c>
      <c r="B924" t="s">
        <v>1</v>
      </c>
      <c r="C924">
        <v>1</v>
      </c>
      <c r="D924">
        <v>1</v>
      </c>
      <c r="E924">
        <v>0</v>
      </c>
      <c r="F924">
        <v>1</v>
      </c>
      <c r="G924">
        <v>0</v>
      </c>
    </row>
    <row r="925" spans="1:7" x14ac:dyDescent="0.25">
      <c r="A925" t="s">
        <v>78</v>
      </c>
      <c r="B925" t="s">
        <v>5</v>
      </c>
      <c r="C925">
        <v>8</v>
      </c>
      <c r="D925">
        <v>8</v>
      </c>
      <c r="E925">
        <v>7</v>
      </c>
      <c r="F925">
        <v>1</v>
      </c>
      <c r="G925">
        <v>0</v>
      </c>
    </row>
    <row r="926" spans="1:7" x14ac:dyDescent="0.25">
      <c r="A926" t="s">
        <v>78</v>
      </c>
      <c r="B926" t="s">
        <v>1</v>
      </c>
      <c r="C926">
        <v>1</v>
      </c>
      <c r="D926">
        <v>1</v>
      </c>
      <c r="E926">
        <v>1</v>
      </c>
      <c r="F926">
        <v>0</v>
      </c>
      <c r="G926">
        <v>0</v>
      </c>
    </row>
    <row r="927" spans="1:7" x14ac:dyDescent="0.25">
      <c r="A927" t="s">
        <v>78</v>
      </c>
      <c r="B927" t="s">
        <v>2</v>
      </c>
      <c r="C927">
        <v>3</v>
      </c>
      <c r="D927">
        <v>2</v>
      </c>
      <c r="E927">
        <v>0</v>
      </c>
      <c r="F927">
        <v>2</v>
      </c>
      <c r="G927">
        <v>0</v>
      </c>
    </row>
    <row r="928" spans="1:7" x14ac:dyDescent="0.25">
      <c r="A928" t="s">
        <v>78</v>
      </c>
      <c r="B928" t="s">
        <v>181</v>
      </c>
      <c r="C928">
        <v>1</v>
      </c>
      <c r="D928">
        <v>0</v>
      </c>
      <c r="E928">
        <v>0</v>
      </c>
      <c r="F928">
        <v>0</v>
      </c>
      <c r="G928">
        <v>0</v>
      </c>
    </row>
    <row r="929" spans="1:7" x14ac:dyDescent="0.25">
      <c r="A929" t="s">
        <v>78</v>
      </c>
      <c r="B929" t="s">
        <v>8</v>
      </c>
      <c r="C929">
        <v>1</v>
      </c>
      <c r="D929">
        <v>0</v>
      </c>
      <c r="E929">
        <v>0</v>
      </c>
      <c r="F929">
        <v>0</v>
      </c>
      <c r="G929">
        <v>0</v>
      </c>
    </row>
    <row r="930" spans="1:7" x14ac:dyDescent="0.25">
      <c r="A930" t="s">
        <v>78</v>
      </c>
      <c r="B930" t="s">
        <v>147</v>
      </c>
      <c r="C930">
        <v>2</v>
      </c>
      <c r="D930">
        <v>1</v>
      </c>
      <c r="E930">
        <v>1</v>
      </c>
      <c r="F930">
        <v>0</v>
      </c>
      <c r="G930">
        <v>0</v>
      </c>
    </row>
    <row r="931" spans="1:7" x14ac:dyDescent="0.25">
      <c r="A931" t="s">
        <v>78</v>
      </c>
      <c r="B931" t="s">
        <v>3</v>
      </c>
      <c r="C931">
        <v>8</v>
      </c>
      <c r="D931">
        <v>1</v>
      </c>
      <c r="E931">
        <v>0</v>
      </c>
      <c r="F931">
        <v>1</v>
      </c>
      <c r="G931">
        <v>0</v>
      </c>
    </row>
    <row r="932" spans="1:7" x14ac:dyDescent="0.25">
      <c r="A932" t="s">
        <v>78</v>
      </c>
      <c r="B932" t="s">
        <v>182</v>
      </c>
      <c r="C932">
        <v>2</v>
      </c>
      <c r="D932">
        <v>2</v>
      </c>
      <c r="E932">
        <v>2</v>
      </c>
      <c r="F932">
        <v>0</v>
      </c>
      <c r="G932">
        <v>0</v>
      </c>
    </row>
    <row r="933" spans="1:7" x14ac:dyDescent="0.25">
      <c r="A933" t="s">
        <v>78</v>
      </c>
      <c r="B933" t="s">
        <v>7</v>
      </c>
      <c r="C933">
        <v>1</v>
      </c>
      <c r="D933">
        <v>1</v>
      </c>
      <c r="E933">
        <v>0</v>
      </c>
      <c r="F933">
        <v>1</v>
      </c>
      <c r="G933">
        <v>0</v>
      </c>
    </row>
    <row r="934" spans="1:7" x14ac:dyDescent="0.25">
      <c r="A934" t="s">
        <v>78</v>
      </c>
      <c r="B934" t="s">
        <v>13</v>
      </c>
      <c r="C934">
        <v>8</v>
      </c>
      <c r="D934">
        <v>8</v>
      </c>
      <c r="E934">
        <v>8</v>
      </c>
      <c r="F934">
        <v>0</v>
      </c>
      <c r="G934">
        <v>0</v>
      </c>
    </row>
    <row r="935" spans="1:7" x14ac:dyDescent="0.25">
      <c r="A935" t="s">
        <v>78</v>
      </c>
      <c r="B935" t="s">
        <v>6</v>
      </c>
      <c r="C935">
        <v>7</v>
      </c>
      <c r="D935">
        <v>5</v>
      </c>
      <c r="E935">
        <v>5</v>
      </c>
      <c r="F935">
        <v>0</v>
      </c>
      <c r="G935">
        <v>0</v>
      </c>
    </row>
    <row r="936" spans="1:7" x14ac:dyDescent="0.25">
      <c r="A936" t="s">
        <v>78</v>
      </c>
      <c r="B936" t="s">
        <v>15</v>
      </c>
      <c r="C936">
        <v>8</v>
      </c>
      <c r="D936">
        <v>6</v>
      </c>
      <c r="E936">
        <v>4</v>
      </c>
      <c r="F936">
        <v>2</v>
      </c>
      <c r="G936">
        <v>0</v>
      </c>
    </row>
    <row r="937" spans="1:7" x14ac:dyDescent="0.25">
      <c r="A937" t="s">
        <v>133</v>
      </c>
      <c r="B937" t="s">
        <v>7</v>
      </c>
      <c r="C937">
        <v>1</v>
      </c>
      <c r="D937">
        <v>0</v>
      </c>
      <c r="E937">
        <v>0</v>
      </c>
      <c r="F937">
        <v>0</v>
      </c>
      <c r="G937">
        <v>0</v>
      </c>
    </row>
    <row r="938" spans="1:7" x14ac:dyDescent="0.25">
      <c r="A938" t="s">
        <v>133</v>
      </c>
      <c r="B938" t="s">
        <v>14</v>
      </c>
      <c r="C938">
        <v>3</v>
      </c>
      <c r="D938">
        <v>3</v>
      </c>
      <c r="E938">
        <v>3</v>
      </c>
      <c r="F938">
        <v>0</v>
      </c>
      <c r="G938">
        <v>0</v>
      </c>
    </row>
    <row r="939" spans="1:7" x14ac:dyDescent="0.25">
      <c r="A939" t="s">
        <v>133</v>
      </c>
      <c r="B939" t="s">
        <v>11</v>
      </c>
      <c r="C939">
        <v>2</v>
      </c>
      <c r="D939">
        <v>2</v>
      </c>
      <c r="E939">
        <v>2</v>
      </c>
      <c r="F939">
        <v>0</v>
      </c>
      <c r="G939">
        <v>0</v>
      </c>
    </row>
    <row r="940" spans="1:7" x14ac:dyDescent="0.25">
      <c r="A940" t="s">
        <v>133</v>
      </c>
      <c r="B940" t="s">
        <v>10</v>
      </c>
      <c r="C940">
        <v>1</v>
      </c>
      <c r="D940">
        <v>0</v>
      </c>
      <c r="E940">
        <v>0</v>
      </c>
      <c r="F940">
        <v>0</v>
      </c>
      <c r="G940">
        <v>0</v>
      </c>
    </row>
    <row r="941" spans="1:7" x14ac:dyDescent="0.25">
      <c r="A941" t="s">
        <v>133</v>
      </c>
      <c r="B941" t="s">
        <v>149</v>
      </c>
      <c r="C941">
        <v>2</v>
      </c>
      <c r="D941">
        <v>1</v>
      </c>
      <c r="E941">
        <v>1</v>
      </c>
      <c r="F941">
        <v>0</v>
      </c>
      <c r="G941">
        <v>0</v>
      </c>
    </row>
    <row r="942" spans="1:7" x14ac:dyDescent="0.25">
      <c r="A942" t="s">
        <v>133</v>
      </c>
      <c r="B942" t="s">
        <v>146</v>
      </c>
      <c r="C942">
        <v>3</v>
      </c>
      <c r="D942">
        <v>3</v>
      </c>
      <c r="E942">
        <v>0</v>
      </c>
      <c r="F942">
        <v>3</v>
      </c>
      <c r="G942">
        <v>0</v>
      </c>
    </row>
    <row r="943" spans="1:7" x14ac:dyDescent="0.25">
      <c r="A943" t="s">
        <v>133</v>
      </c>
      <c r="B943" t="s">
        <v>12</v>
      </c>
      <c r="C943">
        <v>3</v>
      </c>
      <c r="D943">
        <v>2</v>
      </c>
      <c r="E943">
        <v>2</v>
      </c>
      <c r="F943">
        <v>0</v>
      </c>
      <c r="G943">
        <v>0</v>
      </c>
    </row>
    <row r="944" spans="1:7" x14ac:dyDescent="0.25">
      <c r="A944" t="s">
        <v>133</v>
      </c>
      <c r="B944" t="s">
        <v>2</v>
      </c>
      <c r="C944">
        <v>5</v>
      </c>
      <c r="D944">
        <v>4</v>
      </c>
      <c r="E944">
        <v>2</v>
      </c>
      <c r="F944">
        <v>2</v>
      </c>
      <c r="G944">
        <v>0</v>
      </c>
    </row>
    <row r="945" spans="1:7" x14ac:dyDescent="0.25">
      <c r="A945" t="s">
        <v>133</v>
      </c>
      <c r="B945" t="s">
        <v>5</v>
      </c>
      <c r="C945">
        <v>8</v>
      </c>
      <c r="D945">
        <v>8</v>
      </c>
      <c r="E945">
        <v>4</v>
      </c>
      <c r="F945">
        <v>4</v>
      </c>
      <c r="G945">
        <v>0</v>
      </c>
    </row>
    <row r="946" spans="1:7" x14ac:dyDescent="0.25">
      <c r="A946" t="s">
        <v>133</v>
      </c>
      <c r="B946" t="s">
        <v>147</v>
      </c>
      <c r="C946">
        <v>1</v>
      </c>
      <c r="D946">
        <v>0</v>
      </c>
      <c r="E946">
        <v>0</v>
      </c>
      <c r="F946">
        <v>0</v>
      </c>
      <c r="G946">
        <v>0</v>
      </c>
    </row>
    <row r="947" spans="1:7" x14ac:dyDescent="0.25">
      <c r="A947" t="s">
        <v>133</v>
      </c>
      <c r="B947" t="s">
        <v>1</v>
      </c>
      <c r="C947">
        <v>1</v>
      </c>
      <c r="D947">
        <v>0</v>
      </c>
      <c r="E947">
        <v>0</v>
      </c>
      <c r="F947">
        <v>0</v>
      </c>
      <c r="G947">
        <v>0</v>
      </c>
    </row>
    <row r="948" spans="1:7" x14ac:dyDescent="0.25">
      <c r="A948" t="s">
        <v>133</v>
      </c>
      <c r="B948" t="s">
        <v>179</v>
      </c>
      <c r="C948">
        <v>1</v>
      </c>
      <c r="D948">
        <v>1</v>
      </c>
      <c r="E948">
        <v>1</v>
      </c>
      <c r="F948">
        <v>0</v>
      </c>
      <c r="G948">
        <v>0</v>
      </c>
    </row>
    <row r="949" spans="1:7" x14ac:dyDescent="0.25">
      <c r="A949" t="s">
        <v>133</v>
      </c>
      <c r="B949" t="s">
        <v>6</v>
      </c>
      <c r="C949">
        <v>5</v>
      </c>
      <c r="D949">
        <v>5</v>
      </c>
      <c r="E949">
        <v>3</v>
      </c>
      <c r="F949">
        <v>2</v>
      </c>
      <c r="G949">
        <v>0</v>
      </c>
    </row>
    <row r="950" spans="1:7" x14ac:dyDescent="0.25">
      <c r="A950" t="s">
        <v>133</v>
      </c>
      <c r="B950" t="s">
        <v>3</v>
      </c>
      <c r="C950">
        <v>13</v>
      </c>
      <c r="D950">
        <v>9</v>
      </c>
      <c r="E950">
        <v>7</v>
      </c>
      <c r="F950">
        <v>2</v>
      </c>
      <c r="G950">
        <v>0</v>
      </c>
    </row>
    <row r="951" spans="1:7" x14ac:dyDescent="0.25">
      <c r="A951" t="s">
        <v>133</v>
      </c>
      <c r="B951" t="s">
        <v>182</v>
      </c>
      <c r="C951">
        <v>7</v>
      </c>
      <c r="D951">
        <v>7</v>
      </c>
      <c r="E951">
        <v>7</v>
      </c>
      <c r="F951">
        <v>0</v>
      </c>
      <c r="G951">
        <v>0</v>
      </c>
    </row>
    <row r="952" spans="1:7" x14ac:dyDescent="0.25">
      <c r="A952" t="s">
        <v>133</v>
      </c>
      <c r="B952" t="s">
        <v>15</v>
      </c>
      <c r="C952">
        <v>6</v>
      </c>
      <c r="D952">
        <v>5</v>
      </c>
      <c r="E952">
        <v>1</v>
      </c>
      <c r="F952">
        <v>4</v>
      </c>
      <c r="G952">
        <v>0</v>
      </c>
    </row>
    <row r="953" spans="1:7" x14ac:dyDescent="0.25">
      <c r="A953" t="s">
        <v>133</v>
      </c>
      <c r="B953" t="s">
        <v>13</v>
      </c>
      <c r="C953">
        <v>9</v>
      </c>
      <c r="D953">
        <v>8</v>
      </c>
      <c r="E953">
        <v>7</v>
      </c>
      <c r="F953">
        <v>1</v>
      </c>
      <c r="G953">
        <v>0</v>
      </c>
    </row>
    <row r="954" spans="1:7" x14ac:dyDescent="0.25">
      <c r="A954" t="s">
        <v>79</v>
      </c>
      <c r="B954" t="s">
        <v>182</v>
      </c>
      <c r="C954">
        <v>2</v>
      </c>
      <c r="D954">
        <v>1</v>
      </c>
      <c r="E954">
        <v>1</v>
      </c>
      <c r="F954">
        <v>0</v>
      </c>
      <c r="G954">
        <v>0</v>
      </c>
    </row>
    <row r="955" spans="1:7" x14ac:dyDescent="0.25">
      <c r="A955" t="s">
        <v>79</v>
      </c>
      <c r="B955" t="s">
        <v>13</v>
      </c>
      <c r="C955">
        <v>4</v>
      </c>
      <c r="D955">
        <v>4</v>
      </c>
      <c r="E955">
        <v>4</v>
      </c>
      <c r="F955">
        <v>0</v>
      </c>
      <c r="G955">
        <v>0</v>
      </c>
    </row>
    <row r="956" spans="1:7" x14ac:dyDescent="0.25">
      <c r="A956" t="s">
        <v>79</v>
      </c>
      <c r="B956" t="s">
        <v>147</v>
      </c>
      <c r="C956">
        <v>1</v>
      </c>
      <c r="D956">
        <v>1</v>
      </c>
      <c r="E956">
        <v>1</v>
      </c>
      <c r="F956">
        <v>0</v>
      </c>
      <c r="G956">
        <v>0</v>
      </c>
    </row>
    <row r="957" spans="1:7" x14ac:dyDescent="0.25">
      <c r="A957" t="s">
        <v>79</v>
      </c>
      <c r="B957" t="s">
        <v>5</v>
      </c>
      <c r="C957">
        <v>5</v>
      </c>
      <c r="D957">
        <v>5</v>
      </c>
      <c r="E957">
        <v>3</v>
      </c>
      <c r="F957">
        <v>2</v>
      </c>
      <c r="G957">
        <v>0</v>
      </c>
    </row>
    <row r="958" spans="1:7" x14ac:dyDescent="0.25">
      <c r="A958" t="s">
        <v>79</v>
      </c>
      <c r="B958" t="s">
        <v>8</v>
      </c>
      <c r="C958">
        <v>1</v>
      </c>
      <c r="D958">
        <v>0</v>
      </c>
      <c r="E958">
        <v>0</v>
      </c>
      <c r="F958">
        <v>0</v>
      </c>
      <c r="G958">
        <v>0</v>
      </c>
    </row>
    <row r="959" spans="1:7" x14ac:dyDescent="0.25">
      <c r="A959" t="s">
        <v>79</v>
      </c>
      <c r="B959" t="s">
        <v>7</v>
      </c>
      <c r="C959">
        <v>2</v>
      </c>
      <c r="D959">
        <v>2</v>
      </c>
      <c r="E959">
        <v>1</v>
      </c>
      <c r="F959">
        <v>1</v>
      </c>
      <c r="G959">
        <v>0</v>
      </c>
    </row>
    <row r="960" spans="1:7" x14ac:dyDescent="0.25">
      <c r="A960" t="s">
        <v>79</v>
      </c>
      <c r="B960" t="s">
        <v>146</v>
      </c>
      <c r="C960">
        <v>3</v>
      </c>
      <c r="D960">
        <v>3</v>
      </c>
      <c r="E960">
        <v>2</v>
      </c>
      <c r="F960">
        <v>1</v>
      </c>
      <c r="G960">
        <v>0</v>
      </c>
    </row>
    <row r="961" spans="1:7" x14ac:dyDescent="0.25">
      <c r="A961" t="s">
        <v>79</v>
      </c>
      <c r="B961" t="s">
        <v>2</v>
      </c>
      <c r="C961">
        <v>4</v>
      </c>
      <c r="D961">
        <v>4</v>
      </c>
      <c r="E961">
        <v>1</v>
      </c>
      <c r="F961">
        <v>3</v>
      </c>
      <c r="G961">
        <v>0</v>
      </c>
    </row>
    <row r="962" spans="1:7" x14ac:dyDescent="0.25">
      <c r="A962" t="s">
        <v>79</v>
      </c>
      <c r="B962" t="s">
        <v>14</v>
      </c>
      <c r="C962">
        <v>2</v>
      </c>
      <c r="D962">
        <v>2</v>
      </c>
      <c r="E962">
        <v>1</v>
      </c>
      <c r="F962">
        <v>1</v>
      </c>
      <c r="G962">
        <v>0</v>
      </c>
    </row>
    <row r="963" spans="1:7" x14ac:dyDescent="0.25">
      <c r="A963" t="s">
        <v>79</v>
      </c>
      <c r="B963" t="s">
        <v>3</v>
      </c>
      <c r="C963">
        <v>8</v>
      </c>
      <c r="D963">
        <v>5</v>
      </c>
      <c r="E963">
        <v>4</v>
      </c>
      <c r="F963">
        <v>1</v>
      </c>
      <c r="G963">
        <v>0</v>
      </c>
    </row>
    <row r="964" spans="1:7" x14ac:dyDescent="0.25">
      <c r="A964" t="s">
        <v>79</v>
      </c>
      <c r="B964" t="s">
        <v>6</v>
      </c>
      <c r="C964">
        <v>4</v>
      </c>
      <c r="D964">
        <v>3</v>
      </c>
      <c r="E964">
        <v>0</v>
      </c>
      <c r="F964">
        <v>3</v>
      </c>
      <c r="G964">
        <v>0</v>
      </c>
    </row>
    <row r="965" spans="1:7" x14ac:dyDescent="0.25">
      <c r="A965" t="s">
        <v>79</v>
      </c>
      <c r="B965" t="s">
        <v>11</v>
      </c>
      <c r="C965">
        <v>2</v>
      </c>
      <c r="D965">
        <v>2</v>
      </c>
      <c r="E965">
        <v>2</v>
      </c>
      <c r="F965">
        <v>0</v>
      </c>
      <c r="G965">
        <v>0</v>
      </c>
    </row>
    <row r="966" spans="1:7" x14ac:dyDescent="0.25">
      <c r="A966" t="s">
        <v>79</v>
      </c>
      <c r="B966" t="s">
        <v>149</v>
      </c>
      <c r="C966">
        <v>2</v>
      </c>
      <c r="D966">
        <v>2</v>
      </c>
      <c r="E966">
        <v>1</v>
      </c>
      <c r="F966">
        <v>1</v>
      </c>
      <c r="G966">
        <v>0</v>
      </c>
    </row>
    <row r="967" spans="1:7" x14ac:dyDescent="0.25">
      <c r="A967" t="s">
        <v>79</v>
      </c>
      <c r="B967" t="s">
        <v>15</v>
      </c>
      <c r="C967">
        <v>4</v>
      </c>
      <c r="D967">
        <v>4</v>
      </c>
      <c r="E967">
        <v>3</v>
      </c>
      <c r="F967">
        <v>1</v>
      </c>
      <c r="G967">
        <v>0</v>
      </c>
    </row>
    <row r="968" spans="1:7" x14ac:dyDescent="0.25">
      <c r="A968" t="s">
        <v>191</v>
      </c>
      <c r="B968" t="s">
        <v>9</v>
      </c>
      <c r="C968">
        <v>1</v>
      </c>
      <c r="D968">
        <v>1</v>
      </c>
      <c r="E968">
        <v>1</v>
      </c>
      <c r="F968">
        <v>0</v>
      </c>
      <c r="G968">
        <v>0</v>
      </c>
    </row>
    <row r="969" spans="1:7" x14ac:dyDescent="0.25">
      <c r="A969" t="s">
        <v>80</v>
      </c>
      <c r="B969" t="s">
        <v>13</v>
      </c>
      <c r="C969">
        <v>1</v>
      </c>
      <c r="D969">
        <v>0</v>
      </c>
      <c r="E969">
        <v>0</v>
      </c>
      <c r="F969">
        <v>0</v>
      </c>
      <c r="G969">
        <v>0</v>
      </c>
    </row>
    <row r="970" spans="1:7" x14ac:dyDescent="0.25">
      <c r="A970" t="s">
        <v>80</v>
      </c>
      <c r="B970" t="s">
        <v>1</v>
      </c>
      <c r="C970">
        <v>1</v>
      </c>
      <c r="D970">
        <v>0</v>
      </c>
      <c r="E970">
        <v>0</v>
      </c>
      <c r="F970">
        <v>0</v>
      </c>
      <c r="G970">
        <v>0</v>
      </c>
    </row>
    <row r="971" spans="1:7" x14ac:dyDescent="0.25">
      <c r="A971" t="s">
        <v>80</v>
      </c>
      <c r="B971" t="s">
        <v>149</v>
      </c>
      <c r="C971">
        <v>1</v>
      </c>
      <c r="D971">
        <v>0</v>
      </c>
      <c r="E971">
        <v>0</v>
      </c>
      <c r="F971">
        <v>0</v>
      </c>
      <c r="G971">
        <v>0</v>
      </c>
    </row>
    <row r="972" spans="1:7" x14ac:dyDescent="0.25">
      <c r="A972" t="s">
        <v>80</v>
      </c>
      <c r="B972" t="s">
        <v>5</v>
      </c>
      <c r="C972">
        <v>3</v>
      </c>
      <c r="D972">
        <v>3</v>
      </c>
      <c r="E972">
        <v>0</v>
      </c>
      <c r="F972">
        <v>3</v>
      </c>
      <c r="G972">
        <v>0</v>
      </c>
    </row>
    <row r="973" spans="1:7" x14ac:dyDescent="0.25">
      <c r="A973" t="s">
        <v>80</v>
      </c>
      <c r="B973" t="s">
        <v>3</v>
      </c>
      <c r="C973">
        <v>3</v>
      </c>
      <c r="D973">
        <v>2</v>
      </c>
      <c r="E973">
        <v>2</v>
      </c>
      <c r="F973">
        <v>0</v>
      </c>
      <c r="G973">
        <v>0</v>
      </c>
    </row>
    <row r="974" spans="1:7" x14ac:dyDescent="0.25">
      <c r="A974" t="s">
        <v>80</v>
      </c>
      <c r="B974" t="s">
        <v>2</v>
      </c>
      <c r="C974">
        <v>1</v>
      </c>
      <c r="D974">
        <v>1</v>
      </c>
      <c r="E974">
        <v>0</v>
      </c>
      <c r="F974">
        <v>1</v>
      </c>
      <c r="G974">
        <v>0</v>
      </c>
    </row>
    <row r="975" spans="1:7" x14ac:dyDescent="0.25">
      <c r="A975" t="s">
        <v>80</v>
      </c>
      <c r="B975" t="s">
        <v>147</v>
      </c>
      <c r="C975">
        <v>1</v>
      </c>
      <c r="D975">
        <v>1</v>
      </c>
      <c r="E975">
        <v>0</v>
      </c>
      <c r="F975">
        <v>1</v>
      </c>
      <c r="G975">
        <v>0</v>
      </c>
    </row>
    <row r="976" spans="1:7" x14ac:dyDescent="0.25">
      <c r="A976" t="s">
        <v>80</v>
      </c>
      <c r="B976" t="s">
        <v>146</v>
      </c>
      <c r="C976">
        <v>2</v>
      </c>
      <c r="D976">
        <v>2</v>
      </c>
      <c r="E976">
        <v>2</v>
      </c>
      <c r="F976">
        <v>0</v>
      </c>
      <c r="G976">
        <v>0</v>
      </c>
    </row>
    <row r="977" spans="1:7" x14ac:dyDescent="0.25">
      <c r="A977" t="s">
        <v>159</v>
      </c>
      <c r="B977" t="s">
        <v>5</v>
      </c>
      <c r="C977">
        <v>9</v>
      </c>
      <c r="D977">
        <v>9</v>
      </c>
      <c r="E977">
        <v>4</v>
      </c>
      <c r="F977">
        <v>5</v>
      </c>
      <c r="G977">
        <v>0</v>
      </c>
    </row>
    <row r="978" spans="1:7" x14ac:dyDescent="0.25">
      <c r="A978" t="s">
        <v>159</v>
      </c>
      <c r="B978" t="s">
        <v>2</v>
      </c>
      <c r="C978">
        <v>5</v>
      </c>
      <c r="D978">
        <v>4</v>
      </c>
      <c r="E978">
        <v>4</v>
      </c>
      <c r="F978">
        <v>0</v>
      </c>
      <c r="G978">
        <v>0</v>
      </c>
    </row>
    <row r="979" spans="1:7" x14ac:dyDescent="0.25">
      <c r="A979" t="s">
        <v>159</v>
      </c>
      <c r="B979" t="s">
        <v>182</v>
      </c>
      <c r="C979">
        <v>1</v>
      </c>
      <c r="D979">
        <v>1</v>
      </c>
      <c r="E979">
        <v>1</v>
      </c>
      <c r="F979">
        <v>0</v>
      </c>
      <c r="G979">
        <v>0</v>
      </c>
    </row>
    <row r="980" spans="1:7" x14ac:dyDescent="0.25">
      <c r="A980" t="s">
        <v>159</v>
      </c>
      <c r="B980" t="s">
        <v>3</v>
      </c>
      <c r="C980">
        <v>9</v>
      </c>
      <c r="D980">
        <v>9</v>
      </c>
      <c r="E980">
        <v>6</v>
      </c>
      <c r="F980">
        <v>3</v>
      </c>
      <c r="G980">
        <v>0</v>
      </c>
    </row>
    <row r="981" spans="1:7" x14ac:dyDescent="0.25">
      <c r="A981" t="s">
        <v>159</v>
      </c>
      <c r="B981" t="s">
        <v>14</v>
      </c>
      <c r="C981">
        <v>1</v>
      </c>
      <c r="D981">
        <v>1</v>
      </c>
      <c r="E981">
        <v>1</v>
      </c>
      <c r="F981">
        <v>0</v>
      </c>
      <c r="G981">
        <v>0</v>
      </c>
    </row>
    <row r="982" spans="1:7" x14ac:dyDescent="0.25">
      <c r="A982" t="s">
        <v>159</v>
      </c>
      <c r="B982" t="s">
        <v>149</v>
      </c>
      <c r="C982">
        <v>2</v>
      </c>
      <c r="D982">
        <v>2</v>
      </c>
      <c r="E982">
        <v>2</v>
      </c>
      <c r="F982">
        <v>0</v>
      </c>
      <c r="G982">
        <v>0</v>
      </c>
    </row>
    <row r="983" spans="1:7" x14ac:dyDescent="0.25">
      <c r="A983" t="s">
        <v>159</v>
      </c>
      <c r="B983" t="s">
        <v>15</v>
      </c>
      <c r="C983">
        <v>8</v>
      </c>
      <c r="D983">
        <v>8</v>
      </c>
      <c r="E983">
        <v>8</v>
      </c>
      <c r="F983">
        <v>0</v>
      </c>
      <c r="G983">
        <v>0</v>
      </c>
    </row>
    <row r="984" spans="1:7" x14ac:dyDescent="0.25">
      <c r="A984" t="s">
        <v>159</v>
      </c>
      <c r="B984" t="s">
        <v>6</v>
      </c>
      <c r="C984">
        <v>4</v>
      </c>
      <c r="D984">
        <v>3</v>
      </c>
      <c r="E984">
        <v>3</v>
      </c>
      <c r="F984">
        <v>0</v>
      </c>
      <c r="G984">
        <v>0</v>
      </c>
    </row>
    <row r="985" spans="1:7" x14ac:dyDescent="0.25">
      <c r="A985" t="s">
        <v>159</v>
      </c>
      <c r="B985" t="s">
        <v>13</v>
      </c>
      <c r="C985">
        <v>3</v>
      </c>
      <c r="D985">
        <v>3</v>
      </c>
      <c r="E985">
        <v>2</v>
      </c>
      <c r="F985">
        <v>1</v>
      </c>
      <c r="G985">
        <v>0</v>
      </c>
    </row>
    <row r="986" spans="1:7" x14ac:dyDescent="0.25">
      <c r="A986" t="s">
        <v>159</v>
      </c>
      <c r="B986" t="s">
        <v>7</v>
      </c>
      <c r="C986">
        <v>1</v>
      </c>
      <c r="D986">
        <v>1</v>
      </c>
      <c r="E986">
        <v>1</v>
      </c>
      <c r="F986">
        <v>0</v>
      </c>
      <c r="G986">
        <v>0</v>
      </c>
    </row>
    <row r="987" spans="1:7" x14ac:dyDescent="0.25">
      <c r="A987" t="s">
        <v>159</v>
      </c>
      <c r="B987" t="s">
        <v>147</v>
      </c>
      <c r="C987">
        <v>2</v>
      </c>
      <c r="D987">
        <v>2</v>
      </c>
      <c r="E987">
        <v>2</v>
      </c>
      <c r="F987">
        <v>0</v>
      </c>
      <c r="G987">
        <v>0</v>
      </c>
    </row>
    <row r="988" spans="1:7" x14ac:dyDescent="0.25">
      <c r="A988" t="s">
        <v>159</v>
      </c>
      <c r="B988" t="s">
        <v>146</v>
      </c>
      <c r="C988">
        <v>1</v>
      </c>
      <c r="D988">
        <v>1</v>
      </c>
      <c r="E988">
        <v>1</v>
      </c>
      <c r="F988">
        <v>0</v>
      </c>
      <c r="G988">
        <v>0</v>
      </c>
    </row>
    <row r="989" spans="1:7" x14ac:dyDescent="0.25">
      <c r="A989" t="s">
        <v>81</v>
      </c>
      <c r="B989" t="s">
        <v>5</v>
      </c>
      <c r="C989">
        <v>5</v>
      </c>
      <c r="D989">
        <v>3</v>
      </c>
      <c r="E989">
        <v>2</v>
      </c>
      <c r="F989">
        <v>1</v>
      </c>
      <c r="G989">
        <v>0</v>
      </c>
    </row>
    <row r="990" spans="1:7" x14ac:dyDescent="0.25">
      <c r="A990" t="s">
        <v>81</v>
      </c>
      <c r="B990" t="s">
        <v>147</v>
      </c>
      <c r="C990">
        <v>1</v>
      </c>
      <c r="D990">
        <v>1</v>
      </c>
      <c r="E990">
        <v>1</v>
      </c>
      <c r="F990">
        <v>0</v>
      </c>
      <c r="G990">
        <v>0</v>
      </c>
    </row>
    <row r="991" spans="1:7" x14ac:dyDescent="0.25">
      <c r="A991" t="s">
        <v>81</v>
      </c>
      <c r="B991" t="s">
        <v>149</v>
      </c>
      <c r="C991">
        <v>1</v>
      </c>
      <c r="D991">
        <v>1</v>
      </c>
      <c r="E991">
        <v>1</v>
      </c>
      <c r="F991">
        <v>0</v>
      </c>
      <c r="G991">
        <v>0</v>
      </c>
    </row>
    <row r="992" spans="1:7" x14ac:dyDescent="0.25">
      <c r="A992" t="s">
        <v>81</v>
      </c>
      <c r="B992" t="s">
        <v>3</v>
      </c>
      <c r="C992">
        <v>3</v>
      </c>
      <c r="D992">
        <v>2</v>
      </c>
      <c r="E992">
        <v>1</v>
      </c>
      <c r="F992">
        <v>1</v>
      </c>
      <c r="G992">
        <v>0</v>
      </c>
    </row>
    <row r="993" spans="1:7" x14ac:dyDescent="0.25">
      <c r="A993" t="s">
        <v>81</v>
      </c>
      <c r="B993" t="s">
        <v>6</v>
      </c>
      <c r="C993">
        <v>1</v>
      </c>
      <c r="D993">
        <v>1</v>
      </c>
      <c r="E993">
        <v>1</v>
      </c>
      <c r="F993">
        <v>0</v>
      </c>
      <c r="G993">
        <v>0</v>
      </c>
    </row>
    <row r="994" spans="1:7" x14ac:dyDescent="0.25">
      <c r="A994" t="s">
        <v>81</v>
      </c>
      <c r="B994" t="s">
        <v>15</v>
      </c>
      <c r="C994">
        <v>4</v>
      </c>
      <c r="D994">
        <v>3</v>
      </c>
      <c r="E994">
        <v>2</v>
      </c>
      <c r="F994">
        <v>1</v>
      </c>
      <c r="G994">
        <v>0</v>
      </c>
    </row>
    <row r="995" spans="1:7" x14ac:dyDescent="0.25">
      <c r="A995" t="s">
        <v>81</v>
      </c>
      <c r="B995" t="s">
        <v>182</v>
      </c>
      <c r="C995">
        <v>1</v>
      </c>
      <c r="D995">
        <v>1</v>
      </c>
      <c r="E995">
        <v>1</v>
      </c>
      <c r="F995">
        <v>0</v>
      </c>
      <c r="G995">
        <v>0</v>
      </c>
    </row>
    <row r="996" spans="1:7" x14ac:dyDescent="0.25">
      <c r="A996" t="s">
        <v>81</v>
      </c>
      <c r="B996" t="s">
        <v>13</v>
      </c>
      <c r="C996">
        <v>4</v>
      </c>
      <c r="D996">
        <v>4</v>
      </c>
      <c r="E996">
        <v>4</v>
      </c>
      <c r="F996">
        <v>0</v>
      </c>
      <c r="G996">
        <v>0</v>
      </c>
    </row>
    <row r="997" spans="1:7" x14ac:dyDescent="0.25">
      <c r="A997" t="s">
        <v>82</v>
      </c>
      <c r="B997" t="s">
        <v>8</v>
      </c>
      <c r="C997">
        <v>1</v>
      </c>
      <c r="D997">
        <v>0</v>
      </c>
      <c r="E997">
        <v>0</v>
      </c>
      <c r="F997">
        <v>0</v>
      </c>
      <c r="G997">
        <v>0</v>
      </c>
    </row>
    <row r="998" spans="1:7" x14ac:dyDescent="0.25">
      <c r="A998" t="s">
        <v>82</v>
      </c>
      <c r="B998" t="s">
        <v>2</v>
      </c>
      <c r="C998">
        <v>1</v>
      </c>
      <c r="D998">
        <v>1</v>
      </c>
      <c r="E998">
        <v>1</v>
      </c>
      <c r="F998">
        <v>0</v>
      </c>
      <c r="G998">
        <v>0</v>
      </c>
    </row>
    <row r="999" spans="1:7" x14ac:dyDescent="0.25">
      <c r="A999" t="s">
        <v>82</v>
      </c>
      <c r="B999" t="s">
        <v>5</v>
      </c>
      <c r="C999">
        <v>5</v>
      </c>
      <c r="D999">
        <v>4</v>
      </c>
      <c r="E999">
        <v>4</v>
      </c>
      <c r="F999">
        <v>0</v>
      </c>
      <c r="G999">
        <v>0</v>
      </c>
    </row>
    <row r="1000" spans="1:7" x14ac:dyDescent="0.25">
      <c r="A1000" t="s">
        <v>82</v>
      </c>
      <c r="B1000" t="s">
        <v>147</v>
      </c>
      <c r="C1000">
        <v>1</v>
      </c>
      <c r="D1000">
        <v>0</v>
      </c>
      <c r="E1000">
        <v>0</v>
      </c>
      <c r="F1000">
        <v>0</v>
      </c>
      <c r="G1000">
        <v>0</v>
      </c>
    </row>
    <row r="1001" spans="1:7" x14ac:dyDescent="0.25">
      <c r="A1001" t="s">
        <v>82</v>
      </c>
      <c r="B1001" t="s">
        <v>3</v>
      </c>
      <c r="C1001">
        <v>1</v>
      </c>
      <c r="D1001">
        <v>1</v>
      </c>
      <c r="E1001">
        <v>1</v>
      </c>
      <c r="F1001">
        <v>0</v>
      </c>
      <c r="G1001">
        <v>0</v>
      </c>
    </row>
    <row r="1002" spans="1:7" x14ac:dyDescent="0.25">
      <c r="A1002" t="s">
        <v>82</v>
      </c>
      <c r="B1002" t="s">
        <v>10</v>
      </c>
      <c r="C1002">
        <v>1</v>
      </c>
      <c r="D1002">
        <v>0</v>
      </c>
      <c r="E1002">
        <v>0</v>
      </c>
      <c r="F1002">
        <v>0</v>
      </c>
      <c r="G1002">
        <v>0</v>
      </c>
    </row>
    <row r="1003" spans="1:7" x14ac:dyDescent="0.25">
      <c r="A1003" t="s">
        <v>185</v>
      </c>
      <c r="B1003" t="s">
        <v>3</v>
      </c>
      <c r="C1003">
        <v>3</v>
      </c>
      <c r="D1003">
        <v>0</v>
      </c>
      <c r="E1003">
        <v>0</v>
      </c>
      <c r="F1003">
        <v>0</v>
      </c>
      <c r="G1003">
        <v>0</v>
      </c>
    </row>
    <row r="1004" spans="1:7" x14ac:dyDescent="0.25">
      <c r="A1004" t="s">
        <v>185</v>
      </c>
      <c r="B1004" t="s">
        <v>13</v>
      </c>
      <c r="C1004">
        <v>1</v>
      </c>
      <c r="D1004">
        <v>1</v>
      </c>
      <c r="E1004">
        <v>1</v>
      </c>
      <c r="F1004">
        <v>0</v>
      </c>
      <c r="G1004">
        <v>0</v>
      </c>
    </row>
    <row r="1005" spans="1:7" x14ac:dyDescent="0.25">
      <c r="A1005" t="s">
        <v>185</v>
      </c>
      <c r="B1005" t="s">
        <v>9</v>
      </c>
      <c r="C1005">
        <v>1</v>
      </c>
      <c r="D1005">
        <v>1</v>
      </c>
      <c r="E1005">
        <v>1</v>
      </c>
      <c r="F1005">
        <v>0</v>
      </c>
      <c r="G1005">
        <v>0</v>
      </c>
    </row>
    <row r="1006" spans="1:7" x14ac:dyDescent="0.25">
      <c r="A1006" t="s">
        <v>83</v>
      </c>
      <c r="B1006" t="s">
        <v>2</v>
      </c>
      <c r="C1006">
        <v>2</v>
      </c>
      <c r="D1006">
        <v>2</v>
      </c>
      <c r="E1006">
        <v>0</v>
      </c>
      <c r="F1006">
        <v>2</v>
      </c>
      <c r="G1006">
        <v>0</v>
      </c>
    </row>
    <row r="1007" spans="1:7" x14ac:dyDescent="0.25">
      <c r="A1007" t="s">
        <v>83</v>
      </c>
      <c r="B1007" t="s">
        <v>3</v>
      </c>
      <c r="C1007">
        <v>8</v>
      </c>
      <c r="D1007">
        <v>5</v>
      </c>
      <c r="E1007">
        <v>0</v>
      </c>
      <c r="F1007">
        <v>5</v>
      </c>
      <c r="G1007">
        <v>0</v>
      </c>
    </row>
    <row r="1008" spans="1:7" x14ac:dyDescent="0.25">
      <c r="A1008" t="s">
        <v>83</v>
      </c>
      <c r="B1008" t="s">
        <v>13</v>
      </c>
      <c r="C1008">
        <v>4</v>
      </c>
      <c r="D1008">
        <v>3</v>
      </c>
      <c r="E1008">
        <v>3</v>
      </c>
      <c r="F1008">
        <v>0</v>
      </c>
      <c r="G1008">
        <v>0</v>
      </c>
    </row>
    <row r="1009" spans="1:7" x14ac:dyDescent="0.25">
      <c r="A1009" t="s">
        <v>83</v>
      </c>
      <c r="B1009" t="s">
        <v>149</v>
      </c>
      <c r="C1009">
        <v>4</v>
      </c>
      <c r="D1009">
        <v>4</v>
      </c>
      <c r="E1009">
        <v>4</v>
      </c>
      <c r="F1009">
        <v>0</v>
      </c>
      <c r="G1009">
        <v>0</v>
      </c>
    </row>
    <row r="1010" spans="1:7" x14ac:dyDescent="0.25">
      <c r="A1010" t="s">
        <v>83</v>
      </c>
      <c r="B1010" t="s">
        <v>5</v>
      </c>
      <c r="C1010">
        <v>5</v>
      </c>
      <c r="D1010">
        <v>5</v>
      </c>
      <c r="E1010">
        <v>1</v>
      </c>
      <c r="F1010">
        <v>4</v>
      </c>
      <c r="G1010">
        <v>0</v>
      </c>
    </row>
    <row r="1011" spans="1:7" x14ac:dyDescent="0.25">
      <c r="A1011" t="s">
        <v>83</v>
      </c>
      <c r="B1011" t="s">
        <v>10</v>
      </c>
      <c r="C1011">
        <v>1</v>
      </c>
      <c r="D1011">
        <v>0</v>
      </c>
      <c r="E1011">
        <v>0</v>
      </c>
      <c r="F1011">
        <v>0</v>
      </c>
      <c r="G1011">
        <v>0</v>
      </c>
    </row>
    <row r="1012" spans="1:7" x14ac:dyDescent="0.25">
      <c r="A1012" t="s">
        <v>83</v>
      </c>
      <c r="B1012" t="s">
        <v>147</v>
      </c>
      <c r="C1012">
        <v>3</v>
      </c>
      <c r="D1012">
        <v>2</v>
      </c>
      <c r="E1012">
        <v>2</v>
      </c>
      <c r="F1012">
        <v>0</v>
      </c>
      <c r="G1012">
        <v>0</v>
      </c>
    </row>
    <row r="1013" spans="1:7" x14ac:dyDescent="0.25">
      <c r="A1013" t="s">
        <v>134</v>
      </c>
      <c r="B1013" t="s">
        <v>11</v>
      </c>
      <c r="C1013">
        <v>1</v>
      </c>
      <c r="D1013">
        <v>1</v>
      </c>
      <c r="E1013">
        <v>1</v>
      </c>
      <c r="F1013">
        <v>0</v>
      </c>
      <c r="G1013">
        <v>0</v>
      </c>
    </row>
    <row r="1014" spans="1:7" x14ac:dyDescent="0.25">
      <c r="A1014" t="s">
        <v>134</v>
      </c>
      <c r="B1014" t="s">
        <v>5</v>
      </c>
      <c r="C1014">
        <v>8</v>
      </c>
      <c r="D1014">
        <v>8</v>
      </c>
      <c r="E1014">
        <v>7</v>
      </c>
      <c r="F1014">
        <v>1</v>
      </c>
      <c r="G1014">
        <v>0</v>
      </c>
    </row>
    <row r="1015" spans="1:7" x14ac:dyDescent="0.25">
      <c r="A1015" t="s">
        <v>134</v>
      </c>
      <c r="B1015" t="s">
        <v>15</v>
      </c>
      <c r="C1015">
        <v>1</v>
      </c>
      <c r="D1015">
        <v>1</v>
      </c>
      <c r="E1015">
        <v>1</v>
      </c>
      <c r="F1015">
        <v>0</v>
      </c>
      <c r="G1015">
        <v>0</v>
      </c>
    </row>
    <row r="1016" spans="1:7" x14ac:dyDescent="0.25">
      <c r="A1016" t="s">
        <v>134</v>
      </c>
      <c r="B1016" t="s">
        <v>3</v>
      </c>
      <c r="C1016">
        <v>3</v>
      </c>
      <c r="D1016">
        <v>2</v>
      </c>
      <c r="E1016">
        <v>2</v>
      </c>
      <c r="F1016">
        <v>0</v>
      </c>
      <c r="G1016">
        <v>0</v>
      </c>
    </row>
    <row r="1017" spans="1:7" x14ac:dyDescent="0.25">
      <c r="A1017" t="s">
        <v>134</v>
      </c>
      <c r="B1017" t="s">
        <v>147</v>
      </c>
      <c r="C1017">
        <v>2</v>
      </c>
      <c r="D1017">
        <v>2</v>
      </c>
      <c r="E1017">
        <v>1</v>
      </c>
      <c r="F1017">
        <v>1</v>
      </c>
      <c r="G1017">
        <v>0</v>
      </c>
    </row>
    <row r="1018" spans="1:7" x14ac:dyDescent="0.25">
      <c r="A1018" t="s">
        <v>134</v>
      </c>
      <c r="B1018" t="s">
        <v>7</v>
      </c>
      <c r="C1018">
        <v>1</v>
      </c>
      <c r="D1018">
        <v>0</v>
      </c>
      <c r="E1018">
        <v>0</v>
      </c>
      <c r="F1018">
        <v>0</v>
      </c>
      <c r="G1018">
        <v>0</v>
      </c>
    </row>
    <row r="1019" spans="1:7" x14ac:dyDescent="0.25">
      <c r="A1019" t="s">
        <v>134</v>
      </c>
      <c r="B1019" t="s">
        <v>182</v>
      </c>
      <c r="C1019">
        <v>2</v>
      </c>
      <c r="D1019">
        <v>2</v>
      </c>
      <c r="E1019">
        <v>2</v>
      </c>
      <c r="F1019">
        <v>0</v>
      </c>
      <c r="G1019">
        <v>0</v>
      </c>
    </row>
    <row r="1020" spans="1:7" x14ac:dyDescent="0.25">
      <c r="A1020" t="s">
        <v>134</v>
      </c>
      <c r="B1020" t="s">
        <v>13</v>
      </c>
      <c r="C1020">
        <v>2</v>
      </c>
      <c r="D1020">
        <v>2</v>
      </c>
      <c r="E1020">
        <v>2</v>
      </c>
      <c r="F1020">
        <v>0</v>
      </c>
      <c r="G1020">
        <v>0</v>
      </c>
    </row>
    <row r="1021" spans="1:7" x14ac:dyDescent="0.25">
      <c r="A1021" t="s">
        <v>135</v>
      </c>
      <c r="B1021" t="s">
        <v>3</v>
      </c>
      <c r="C1021">
        <v>2</v>
      </c>
      <c r="D1021">
        <v>0</v>
      </c>
      <c r="E1021">
        <v>0</v>
      </c>
      <c r="F1021">
        <v>0</v>
      </c>
      <c r="G1021">
        <v>0</v>
      </c>
    </row>
    <row r="1022" spans="1:7" x14ac:dyDescent="0.25">
      <c r="A1022" t="s">
        <v>135</v>
      </c>
      <c r="B1022" t="s">
        <v>13</v>
      </c>
      <c r="C1022">
        <v>2</v>
      </c>
      <c r="D1022">
        <v>2</v>
      </c>
      <c r="E1022">
        <v>2</v>
      </c>
      <c r="F1022">
        <v>0</v>
      </c>
      <c r="G1022">
        <v>0</v>
      </c>
    </row>
    <row r="1023" spans="1:7" x14ac:dyDescent="0.25">
      <c r="A1023" t="s">
        <v>135</v>
      </c>
      <c r="B1023" t="s">
        <v>2</v>
      </c>
      <c r="C1023">
        <v>1</v>
      </c>
      <c r="D1023">
        <v>1</v>
      </c>
      <c r="E1023">
        <v>1</v>
      </c>
      <c r="F1023">
        <v>0</v>
      </c>
      <c r="G1023">
        <v>0</v>
      </c>
    </row>
    <row r="1024" spans="1:7" x14ac:dyDescent="0.25">
      <c r="A1024" t="s">
        <v>135</v>
      </c>
      <c r="B1024" t="s">
        <v>182</v>
      </c>
      <c r="C1024">
        <v>1</v>
      </c>
      <c r="D1024">
        <v>1</v>
      </c>
      <c r="E1024">
        <v>1</v>
      </c>
      <c r="F1024">
        <v>0</v>
      </c>
      <c r="G1024">
        <v>0</v>
      </c>
    </row>
    <row r="1025" spans="1:7" x14ac:dyDescent="0.25">
      <c r="A1025" t="s">
        <v>135</v>
      </c>
      <c r="B1025" t="s">
        <v>1</v>
      </c>
      <c r="C1025">
        <v>1</v>
      </c>
      <c r="D1025">
        <v>1</v>
      </c>
      <c r="E1025">
        <v>1</v>
      </c>
      <c r="F1025">
        <v>0</v>
      </c>
      <c r="G1025">
        <v>0</v>
      </c>
    </row>
    <row r="1026" spans="1:7" x14ac:dyDescent="0.25">
      <c r="A1026" t="s">
        <v>136</v>
      </c>
      <c r="B1026" t="s">
        <v>3</v>
      </c>
      <c r="C1026">
        <v>3</v>
      </c>
      <c r="D1026">
        <v>1</v>
      </c>
      <c r="E1026">
        <v>1</v>
      </c>
      <c r="F1026">
        <v>0</v>
      </c>
      <c r="G1026">
        <v>0</v>
      </c>
    </row>
    <row r="1027" spans="1:7" x14ac:dyDescent="0.25">
      <c r="A1027" t="s">
        <v>136</v>
      </c>
      <c r="B1027" t="s">
        <v>2</v>
      </c>
      <c r="C1027">
        <v>1</v>
      </c>
      <c r="D1027">
        <v>0</v>
      </c>
      <c r="E1027">
        <v>0</v>
      </c>
      <c r="F1027">
        <v>0</v>
      </c>
      <c r="G1027">
        <v>0</v>
      </c>
    </row>
    <row r="1028" spans="1:7" x14ac:dyDescent="0.25">
      <c r="A1028" t="s">
        <v>136</v>
      </c>
      <c r="B1028" t="s">
        <v>8</v>
      </c>
      <c r="C1028">
        <v>1</v>
      </c>
      <c r="D1028">
        <v>0</v>
      </c>
      <c r="E1028">
        <v>0</v>
      </c>
      <c r="F1028">
        <v>0</v>
      </c>
      <c r="G1028">
        <v>0</v>
      </c>
    </row>
    <row r="1029" spans="1:7" x14ac:dyDescent="0.25">
      <c r="A1029" t="s">
        <v>136</v>
      </c>
      <c r="B1029" t="s">
        <v>147</v>
      </c>
      <c r="C1029">
        <v>1</v>
      </c>
      <c r="D1029">
        <v>1</v>
      </c>
      <c r="E1029">
        <v>1</v>
      </c>
      <c r="F1029">
        <v>0</v>
      </c>
      <c r="G1029">
        <v>0</v>
      </c>
    </row>
    <row r="1030" spans="1:7" x14ac:dyDescent="0.25">
      <c r="A1030" t="s">
        <v>136</v>
      </c>
      <c r="B1030" t="s">
        <v>5</v>
      </c>
      <c r="C1030">
        <v>3</v>
      </c>
      <c r="D1030">
        <v>1</v>
      </c>
      <c r="E1030">
        <v>1</v>
      </c>
      <c r="F1030">
        <v>0</v>
      </c>
      <c r="G1030">
        <v>0</v>
      </c>
    </row>
    <row r="1031" spans="1:7" x14ac:dyDescent="0.25">
      <c r="A1031" t="s">
        <v>136</v>
      </c>
      <c r="B1031" t="s">
        <v>6</v>
      </c>
      <c r="C1031">
        <v>4</v>
      </c>
      <c r="D1031">
        <v>4</v>
      </c>
      <c r="E1031">
        <v>1</v>
      </c>
      <c r="F1031">
        <v>3</v>
      </c>
      <c r="G1031">
        <v>0</v>
      </c>
    </row>
    <row r="1032" spans="1:7" x14ac:dyDescent="0.25">
      <c r="A1032" t="s">
        <v>136</v>
      </c>
      <c r="B1032" t="s">
        <v>14</v>
      </c>
      <c r="C1032">
        <v>2</v>
      </c>
      <c r="D1032">
        <v>0</v>
      </c>
      <c r="E1032">
        <v>0</v>
      </c>
      <c r="F1032">
        <v>0</v>
      </c>
      <c r="G1032">
        <v>0</v>
      </c>
    </row>
    <row r="1033" spans="1:7" x14ac:dyDescent="0.25">
      <c r="A1033" t="s">
        <v>84</v>
      </c>
      <c r="B1033" t="s">
        <v>3</v>
      </c>
      <c r="C1033">
        <v>2</v>
      </c>
      <c r="D1033">
        <v>2</v>
      </c>
      <c r="E1033">
        <v>0</v>
      </c>
      <c r="F1033">
        <v>2</v>
      </c>
      <c r="G1033">
        <v>0</v>
      </c>
    </row>
    <row r="1034" spans="1:7" x14ac:dyDescent="0.25">
      <c r="A1034" t="s">
        <v>84</v>
      </c>
      <c r="B1034" t="s">
        <v>5</v>
      </c>
      <c r="C1034">
        <v>1</v>
      </c>
      <c r="D1034">
        <v>0</v>
      </c>
      <c r="E1034">
        <v>0</v>
      </c>
      <c r="F1034">
        <v>0</v>
      </c>
      <c r="G1034">
        <v>0</v>
      </c>
    </row>
    <row r="1035" spans="1:7" x14ac:dyDescent="0.25">
      <c r="A1035" t="s">
        <v>84</v>
      </c>
      <c r="B1035" t="s">
        <v>147</v>
      </c>
      <c r="C1035">
        <v>2</v>
      </c>
      <c r="D1035">
        <v>1</v>
      </c>
      <c r="E1035">
        <v>1</v>
      </c>
      <c r="F1035">
        <v>0</v>
      </c>
      <c r="G1035">
        <v>0</v>
      </c>
    </row>
    <row r="1036" spans="1:7" x14ac:dyDescent="0.25">
      <c r="A1036" t="s">
        <v>84</v>
      </c>
      <c r="B1036" t="s">
        <v>2</v>
      </c>
      <c r="C1036">
        <v>1</v>
      </c>
      <c r="D1036">
        <v>1</v>
      </c>
      <c r="E1036">
        <v>0</v>
      </c>
      <c r="F1036">
        <v>1</v>
      </c>
      <c r="G1036">
        <v>0</v>
      </c>
    </row>
    <row r="1037" spans="1:7" x14ac:dyDescent="0.25">
      <c r="A1037" t="s">
        <v>37</v>
      </c>
      <c r="B1037" t="s">
        <v>2</v>
      </c>
      <c r="C1037">
        <v>2</v>
      </c>
      <c r="D1037">
        <v>1</v>
      </c>
      <c r="E1037">
        <v>1</v>
      </c>
      <c r="F1037">
        <v>0</v>
      </c>
      <c r="G1037">
        <v>0</v>
      </c>
    </row>
    <row r="1038" spans="1:7" x14ac:dyDescent="0.25">
      <c r="A1038" t="s">
        <v>37</v>
      </c>
      <c r="B1038" t="s">
        <v>5</v>
      </c>
      <c r="C1038">
        <v>4</v>
      </c>
      <c r="D1038">
        <v>4</v>
      </c>
      <c r="E1038">
        <v>4</v>
      </c>
      <c r="F1038">
        <v>0</v>
      </c>
      <c r="G1038">
        <v>0</v>
      </c>
    </row>
    <row r="1039" spans="1:7" x14ac:dyDescent="0.25">
      <c r="A1039" t="s">
        <v>37</v>
      </c>
      <c r="B1039" t="s">
        <v>3</v>
      </c>
      <c r="C1039">
        <v>13</v>
      </c>
      <c r="D1039">
        <v>11</v>
      </c>
      <c r="E1039">
        <v>9</v>
      </c>
      <c r="F1039">
        <v>2</v>
      </c>
      <c r="G1039">
        <v>0</v>
      </c>
    </row>
    <row r="1040" spans="1:7" x14ac:dyDescent="0.25">
      <c r="A1040" t="s">
        <v>37</v>
      </c>
      <c r="B1040" t="s">
        <v>6</v>
      </c>
      <c r="C1040">
        <v>1</v>
      </c>
      <c r="D1040">
        <v>1</v>
      </c>
      <c r="E1040">
        <v>1</v>
      </c>
      <c r="F1040">
        <v>0</v>
      </c>
      <c r="G1040">
        <v>0</v>
      </c>
    </row>
    <row r="1041" spans="1:7" x14ac:dyDescent="0.25">
      <c r="A1041" t="s">
        <v>37</v>
      </c>
      <c r="B1041" t="s">
        <v>1</v>
      </c>
      <c r="C1041">
        <v>1</v>
      </c>
      <c r="D1041">
        <v>1</v>
      </c>
      <c r="E1041">
        <v>1</v>
      </c>
      <c r="F1041">
        <v>0</v>
      </c>
      <c r="G1041">
        <v>0</v>
      </c>
    </row>
    <row r="1042" spans="1:7" x14ac:dyDescent="0.25">
      <c r="A1042" t="s">
        <v>37</v>
      </c>
      <c r="B1042" t="s">
        <v>147</v>
      </c>
      <c r="C1042">
        <v>1</v>
      </c>
      <c r="D1042">
        <v>0</v>
      </c>
      <c r="E1042">
        <v>0</v>
      </c>
      <c r="F1042">
        <v>0</v>
      </c>
      <c r="G1042">
        <v>0</v>
      </c>
    </row>
    <row r="1043" spans="1:7" x14ac:dyDescent="0.25">
      <c r="A1043" t="s">
        <v>37</v>
      </c>
      <c r="B1043" t="s">
        <v>182</v>
      </c>
      <c r="C1043">
        <v>1</v>
      </c>
      <c r="D1043">
        <v>1</v>
      </c>
      <c r="E1043">
        <v>1</v>
      </c>
      <c r="F1043">
        <v>0</v>
      </c>
      <c r="G1043">
        <v>0</v>
      </c>
    </row>
    <row r="1044" spans="1:7" x14ac:dyDescent="0.25">
      <c r="A1044" t="s">
        <v>37</v>
      </c>
      <c r="B1044" t="s">
        <v>13</v>
      </c>
      <c r="C1044">
        <v>4</v>
      </c>
      <c r="D1044">
        <v>4</v>
      </c>
      <c r="E1044">
        <v>4</v>
      </c>
      <c r="F1044">
        <v>0</v>
      </c>
      <c r="G1044">
        <v>0</v>
      </c>
    </row>
    <row r="1045" spans="1:7" x14ac:dyDescent="0.25">
      <c r="A1045" t="s">
        <v>85</v>
      </c>
      <c r="B1045" t="s">
        <v>1</v>
      </c>
      <c r="C1045">
        <v>1</v>
      </c>
      <c r="D1045">
        <v>0</v>
      </c>
      <c r="E1045">
        <v>0</v>
      </c>
      <c r="F1045">
        <v>0</v>
      </c>
      <c r="G1045">
        <v>0</v>
      </c>
    </row>
    <row r="1046" spans="1:7" x14ac:dyDescent="0.25">
      <c r="A1046" t="s">
        <v>85</v>
      </c>
      <c r="B1046" t="s">
        <v>15</v>
      </c>
      <c r="C1046">
        <v>7</v>
      </c>
      <c r="D1046">
        <v>7</v>
      </c>
      <c r="E1046">
        <v>5</v>
      </c>
      <c r="F1046">
        <v>2</v>
      </c>
      <c r="G1046">
        <v>0</v>
      </c>
    </row>
    <row r="1047" spans="1:7" x14ac:dyDescent="0.25">
      <c r="A1047" t="s">
        <v>85</v>
      </c>
      <c r="B1047" t="s">
        <v>13</v>
      </c>
      <c r="C1047">
        <v>3</v>
      </c>
      <c r="D1047">
        <v>2</v>
      </c>
      <c r="E1047">
        <v>2</v>
      </c>
      <c r="F1047">
        <v>0</v>
      </c>
      <c r="G1047">
        <v>0</v>
      </c>
    </row>
    <row r="1048" spans="1:7" x14ac:dyDescent="0.25">
      <c r="A1048" t="s">
        <v>85</v>
      </c>
      <c r="B1048" t="s">
        <v>2</v>
      </c>
      <c r="C1048">
        <v>8</v>
      </c>
      <c r="D1048">
        <v>8</v>
      </c>
      <c r="E1048">
        <v>6</v>
      </c>
      <c r="F1048">
        <v>2</v>
      </c>
      <c r="G1048">
        <v>0</v>
      </c>
    </row>
    <row r="1049" spans="1:7" x14ac:dyDescent="0.25">
      <c r="A1049" t="s">
        <v>85</v>
      </c>
      <c r="B1049" t="s">
        <v>14</v>
      </c>
      <c r="C1049">
        <v>4</v>
      </c>
      <c r="D1049">
        <v>4</v>
      </c>
      <c r="E1049">
        <v>4</v>
      </c>
      <c r="F1049">
        <v>0</v>
      </c>
      <c r="G1049">
        <v>0</v>
      </c>
    </row>
    <row r="1050" spans="1:7" x14ac:dyDescent="0.25">
      <c r="A1050" t="s">
        <v>85</v>
      </c>
      <c r="B1050" t="s">
        <v>6</v>
      </c>
      <c r="C1050">
        <v>6</v>
      </c>
      <c r="D1050">
        <v>5</v>
      </c>
      <c r="E1050">
        <v>3</v>
      </c>
      <c r="F1050">
        <v>2</v>
      </c>
      <c r="G1050">
        <v>0</v>
      </c>
    </row>
    <row r="1051" spans="1:7" x14ac:dyDescent="0.25">
      <c r="A1051" t="s">
        <v>85</v>
      </c>
      <c r="B1051" t="s">
        <v>11</v>
      </c>
      <c r="C1051">
        <v>3</v>
      </c>
      <c r="D1051">
        <v>3</v>
      </c>
      <c r="E1051">
        <v>3</v>
      </c>
      <c r="F1051">
        <v>0</v>
      </c>
      <c r="G1051">
        <v>0</v>
      </c>
    </row>
    <row r="1052" spans="1:7" x14ac:dyDescent="0.25">
      <c r="A1052" t="s">
        <v>85</v>
      </c>
      <c r="B1052" t="s">
        <v>10</v>
      </c>
      <c r="C1052">
        <v>1</v>
      </c>
      <c r="D1052">
        <v>1</v>
      </c>
      <c r="E1052">
        <v>1</v>
      </c>
      <c r="F1052">
        <v>0</v>
      </c>
      <c r="G1052">
        <v>0</v>
      </c>
    </row>
    <row r="1053" spans="1:7" x14ac:dyDescent="0.25">
      <c r="A1053" t="s">
        <v>85</v>
      </c>
      <c r="B1053" t="s">
        <v>5</v>
      </c>
      <c r="C1053">
        <v>10</v>
      </c>
      <c r="D1053">
        <v>8</v>
      </c>
      <c r="E1053">
        <v>6</v>
      </c>
      <c r="F1053">
        <v>2</v>
      </c>
      <c r="G1053">
        <v>0</v>
      </c>
    </row>
    <row r="1054" spans="1:7" x14ac:dyDescent="0.25">
      <c r="A1054" t="s">
        <v>85</v>
      </c>
      <c r="B1054" t="s">
        <v>146</v>
      </c>
      <c r="C1054">
        <v>2</v>
      </c>
      <c r="D1054">
        <v>1</v>
      </c>
      <c r="E1054">
        <v>1</v>
      </c>
      <c r="F1054">
        <v>0</v>
      </c>
      <c r="G1054">
        <v>0</v>
      </c>
    </row>
    <row r="1055" spans="1:7" x14ac:dyDescent="0.25">
      <c r="A1055" t="s">
        <v>85</v>
      </c>
      <c r="B1055" t="s">
        <v>3</v>
      </c>
      <c r="C1055">
        <v>17</v>
      </c>
      <c r="D1055">
        <v>8</v>
      </c>
      <c r="E1055">
        <v>7</v>
      </c>
      <c r="F1055">
        <v>1</v>
      </c>
      <c r="G1055">
        <v>0</v>
      </c>
    </row>
    <row r="1056" spans="1:7" x14ac:dyDescent="0.25">
      <c r="A1056" t="s">
        <v>85</v>
      </c>
      <c r="B1056" t="s">
        <v>147</v>
      </c>
      <c r="C1056">
        <v>1</v>
      </c>
      <c r="D1056">
        <v>1</v>
      </c>
      <c r="E1056">
        <v>1</v>
      </c>
      <c r="F1056">
        <v>0</v>
      </c>
      <c r="G1056">
        <v>0</v>
      </c>
    </row>
    <row r="1057" spans="1:7" x14ac:dyDescent="0.25">
      <c r="A1057" t="s">
        <v>137</v>
      </c>
      <c r="B1057" t="s">
        <v>2</v>
      </c>
      <c r="C1057">
        <v>10</v>
      </c>
      <c r="D1057">
        <v>9</v>
      </c>
      <c r="E1057">
        <v>6</v>
      </c>
      <c r="F1057">
        <v>3</v>
      </c>
      <c r="G1057">
        <v>0</v>
      </c>
    </row>
    <row r="1058" spans="1:7" x14ac:dyDescent="0.25">
      <c r="A1058" t="s">
        <v>137</v>
      </c>
      <c r="B1058" t="s">
        <v>5</v>
      </c>
      <c r="C1058">
        <v>4</v>
      </c>
      <c r="D1058">
        <v>2</v>
      </c>
      <c r="E1058">
        <v>1</v>
      </c>
      <c r="F1058">
        <v>1</v>
      </c>
      <c r="G1058">
        <v>0</v>
      </c>
    </row>
    <row r="1059" spans="1:7" x14ac:dyDescent="0.25">
      <c r="A1059" t="s">
        <v>137</v>
      </c>
      <c r="B1059" t="s">
        <v>182</v>
      </c>
      <c r="C1059">
        <v>1</v>
      </c>
      <c r="D1059">
        <v>1</v>
      </c>
      <c r="E1059">
        <v>1</v>
      </c>
      <c r="F1059">
        <v>0</v>
      </c>
      <c r="G1059">
        <v>0</v>
      </c>
    </row>
    <row r="1060" spans="1:7" x14ac:dyDescent="0.25">
      <c r="A1060" t="s">
        <v>137</v>
      </c>
      <c r="B1060" t="s">
        <v>146</v>
      </c>
      <c r="C1060">
        <v>2</v>
      </c>
      <c r="D1060">
        <v>0</v>
      </c>
      <c r="E1060">
        <v>0</v>
      </c>
      <c r="F1060">
        <v>0</v>
      </c>
      <c r="G1060">
        <v>0</v>
      </c>
    </row>
    <row r="1061" spans="1:7" x14ac:dyDescent="0.25">
      <c r="A1061" t="s">
        <v>137</v>
      </c>
      <c r="B1061" t="s">
        <v>15</v>
      </c>
      <c r="C1061">
        <v>2</v>
      </c>
      <c r="D1061">
        <v>1</v>
      </c>
      <c r="E1061">
        <v>1</v>
      </c>
      <c r="F1061">
        <v>0</v>
      </c>
      <c r="G1061">
        <v>0</v>
      </c>
    </row>
    <row r="1062" spans="1:7" x14ac:dyDescent="0.25">
      <c r="A1062" t="s">
        <v>137</v>
      </c>
      <c r="B1062" t="s">
        <v>3</v>
      </c>
      <c r="C1062">
        <v>8</v>
      </c>
      <c r="D1062">
        <v>4</v>
      </c>
      <c r="E1062">
        <v>3</v>
      </c>
      <c r="F1062">
        <v>1</v>
      </c>
      <c r="G1062">
        <v>0</v>
      </c>
    </row>
    <row r="1063" spans="1:7" x14ac:dyDescent="0.25">
      <c r="A1063" t="s">
        <v>137</v>
      </c>
      <c r="B1063" t="s">
        <v>7</v>
      </c>
      <c r="C1063">
        <v>1</v>
      </c>
      <c r="D1063">
        <v>1</v>
      </c>
      <c r="E1063">
        <v>1</v>
      </c>
      <c r="F1063">
        <v>0</v>
      </c>
      <c r="G1063">
        <v>0</v>
      </c>
    </row>
    <row r="1064" spans="1:7" x14ac:dyDescent="0.25">
      <c r="A1064" t="s">
        <v>137</v>
      </c>
      <c r="B1064" t="s">
        <v>6</v>
      </c>
      <c r="C1064">
        <v>3</v>
      </c>
      <c r="D1064">
        <v>2</v>
      </c>
      <c r="E1064">
        <v>1</v>
      </c>
      <c r="F1064">
        <v>1</v>
      </c>
      <c r="G1064">
        <v>0</v>
      </c>
    </row>
    <row r="1065" spans="1:7" x14ac:dyDescent="0.25">
      <c r="A1065" t="s">
        <v>137</v>
      </c>
      <c r="B1065" t="s">
        <v>11</v>
      </c>
      <c r="C1065">
        <v>1</v>
      </c>
      <c r="D1065">
        <v>1</v>
      </c>
      <c r="E1065">
        <v>1</v>
      </c>
      <c r="F1065">
        <v>0</v>
      </c>
      <c r="G1065">
        <v>0</v>
      </c>
    </row>
    <row r="1066" spans="1:7" x14ac:dyDescent="0.25">
      <c r="A1066" t="s">
        <v>137</v>
      </c>
      <c r="B1066" t="s">
        <v>13</v>
      </c>
      <c r="C1066">
        <v>2</v>
      </c>
      <c r="D1066">
        <v>2</v>
      </c>
      <c r="E1066">
        <v>2</v>
      </c>
      <c r="F1066">
        <v>0</v>
      </c>
      <c r="G1066">
        <v>0</v>
      </c>
    </row>
    <row r="1067" spans="1:7" x14ac:dyDescent="0.25">
      <c r="A1067" t="s">
        <v>137</v>
      </c>
      <c r="B1067" t="s">
        <v>12</v>
      </c>
      <c r="C1067">
        <v>2</v>
      </c>
      <c r="D1067">
        <v>2</v>
      </c>
      <c r="E1067">
        <v>2</v>
      </c>
      <c r="F1067">
        <v>0</v>
      </c>
      <c r="G1067">
        <v>0</v>
      </c>
    </row>
    <row r="1068" spans="1:7" x14ac:dyDescent="0.25">
      <c r="A1068" t="s">
        <v>137</v>
      </c>
      <c r="B1068" t="s">
        <v>149</v>
      </c>
      <c r="C1068">
        <v>1</v>
      </c>
      <c r="D1068">
        <v>1</v>
      </c>
      <c r="E1068">
        <v>1</v>
      </c>
      <c r="F1068">
        <v>0</v>
      </c>
      <c r="G1068">
        <v>0</v>
      </c>
    </row>
    <row r="1069" spans="1:7" x14ac:dyDescent="0.25">
      <c r="A1069" t="s">
        <v>86</v>
      </c>
      <c r="B1069" t="s">
        <v>2</v>
      </c>
      <c r="C1069">
        <v>1</v>
      </c>
      <c r="D1069">
        <v>0</v>
      </c>
      <c r="E1069">
        <v>0</v>
      </c>
      <c r="F1069">
        <v>0</v>
      </c>
      <c r="G1069">
        <v>0</v>
      </c>
    </row>
    <row r="1070" spans="1:7" x14ac:dyDescent="0.25">
      <c r="A1070" t="s">
        <v>86</v>
      </c>
      <c r="B1070" t="s">
        <v>7</v>
      </c>
      <c r="C1070">
        <v>3</v>
      </c>
      <c r="D1070">
        <v>0</v>
      </c>
      <c r="E1070">
        <v>0</v>
      </c>
      <c r="F1070">
        <v>0</v>
      </c>
      <c r="G1070">
        <v>0</v>
      </c>
    </row>
    <row r="1071" spans="1:7" x14ac:dyDescent="0.25">
      <c r="A1071" t="s">
        <v>86</v>
      </c>
      <c r="B1071" t="s">
        <v>6</v>
      </c>
      <c r="C1071">
        <v>2</v>
      </c>
      <c r="D1071">
        <v>0</v>
      </c>
      <c r="E1071">
        <v>0</v>
      </c>
      <c r="F1071">
        <v>0</v>
      </c>
      <c r="G1071">
        <v>0</v>
      </c>
    </row>
    <row r="1072" spans="1:7" x14ac:dyDescent="0.25">
      <c r="A1072" t="s">
        <v>86</v>
      </c>
      <c r="B1072" t="s">
        <v>5</v>
      </c>
      <c r="C1072">
        <v>9</v>
      </c>
      <c r="D1072">
        <v>4</v>
      </c>
      <c r="E1072">
        <v>4</v>
      </c>
      <c r="F1072">
        <v>0</v>
      </c>
      <c r="G1072">
        <v>0</v>
      </c>
    </row>
    <row r="1073" spans="1:7" x14ac:dyDescent="0.25">
      <c r="A1073" t="s">
        <v>86</v>
      </c>
      <c r="B1073" t="s">
        <v>1</v>
      </c>
      <c r="C1073">
        <v>1</v>
      </c>
      <c r="D1073">
        <v>0</v>
      </c>
      <c r="E1073">
        <v>0</v>
      </c>
      <c r="F1073">
        <v>0</v>
      </c>
      <c r="G1073">
        <v>0</v>
      </c>
    </row>
    <row r="1074" spans="1:7" x14ac:dyDescent="0.25">
      <c r="A1074" t="s">
        <v>86</v>
      </c>
      <c r="B1074" t="s">
        <v>3</v>
      </c>
      <c r="C1074">
        <v>10</v>
      </c>
      <c r="D1074">
        <v>4</v>
      </c>
      <c r="E1074">
        <v>4</v>
      </c>
      <c r="F1074">
        <v>0</v>
      </c>
      <c r="G1074">
        <v>0</v>
      </c>
    </row>
    <row r="1075" spans="1:7" x14ac:dyDescent="0.25">
      <c r="A1075" t="s">
        <v>86</v>
      </c>
      <c r="B1075" t="s">
        <v>13</v>
      </c>
      <c r="C1075">
        <v>5</v>
      </c>
      <c r="D1075">
        <v>0</v>
      </c>
      <c r="E1075">
        <v>0</v>
      </c>
      <c r="F1075">
        <v>0</v>
      </c>
      <c r="G1075">
        <v>0</v>
      </c>
    </row>
    <row r="1076" spans="1:7" x14ac:dyDescent="0.25">
      <c r="A1076" t="s">
        <v>87</v>
      </c>
      <c r="B1076" t="s">
        <v>5</v>
      </c>
      <c r="C1076">
        <v>9</v>
      </c>
      <c r="D1076">
        <v>4</v>
      </c>
      <c r="E1076">
        <v>2</v>
      </c>
      <c r="F1076">
        <v>2</v>
      </c>
      <c r="G1076">
        <v>0</v>
      </c>
    </row>
    <row r="1077" spans="1:7" x14ac:dyDescent="0.25">
      <c r="A1077" t="s">
        <v>87</v>
      </c>
      <c r="B1077" t="s">
        <v>6</v>
      </c>
      <c r="C1077">
        <v>5</v>
      </c>
      <c r="D1077">
        <v>1</v>
      </c>
      <c r="E1077">
        <v>1</v>
      </c>
      <c r="F1077">
        <v>0</v>
      </c>
      <c r="G1077">
        <v>0</v>
      </c>
    </row>
    <row r="1078" spans="1:7" x14ac:dyDescent="0.25">
      <c r="A1078" t="s">
        <v>87</v>
      </c>
      <c r="B1078" t="s">
        <v>3</v>
      </c>
      <c r="C1078">
        <v>3</v>
      </c>
      <c r="D1078">
        <v>0</v>
      </c>
      <c r="E1078">
        <v>0</v>
      </c>
      <c r="F1078">
        <v>0</v>
      </c>
      <c r="G1078">
        <v>0</v>
      </c>
    </row>
    <row r="1079" spans="1:7" x14ac:dyDescent="0.25">
      <c r="A1079" t="s">
        <v>87</v>
      </c>
      <c r="B1079" t="s">
        <v>147</v>
      </c>
      <c r="C1079">
        <v>3</v>
      </c>
      <c r="D1079">
        <v>1</v>
      </c>
      <c r="E1079">
        <v>1</v>
      </c>
      <c r="F1079">
        <v>0</v>
      </c>
      <c r="G1079">
        <v>0</v>
      </c>
    </row>
    <row r="1080" spans="1:7" x14ac:dyDescent="0.25">
      <c r="A1080" t="s">
        <v>87</v>
      </c>
      <c r="B1080" t="s">
        <v>13</v>
      </c>
      <c r="C1080">
        <v>4</v>
      </c>
      <c r="D1080">
        <v>4</v>
      </c>
      <c r="E1080">
        <v>4</v>
      </c>
      <c r="F1080">
        <v>0</v>
      </c>
      <c r="G1080">
        <v>0</v>
      </c>
    </row>
    <row r="1081" spans="1:7" x14ac:dyDescent="0.25">
      <c r="A1081" t="s">
        <v>87</v>
      </c>
      <c r="B1081" t="s">
        <v>149</v>
      </c>
      <c r="C1081">
        <v>1</v>
      </c>
      <c r="D1081">
        <v>1</v>
      </c>
      <c r="E1081">
        <v>1</v>
      </c>
      <c r="F1081">
        <v>0</v>
      </c>
      <c r="G1081">
        <v>0</v>
      </c>
    </row>
    <row r="1082" spans="1:7" x14ac:dyDescent="0.25">
      <c r="A1082" t="s">
        <v>87</v>
      </c>
      <c r="B1082" t="s">
        <v>146</v>
      </c>
      <c r="C1082">
        <v>1</v>
      </c>
      <c r="D1082">
        <v>1</v>
      </c>
      <c r="E1082">
        <v>1</v>
      </c>
      <c r="F1082">
        <v>0</v>
      </c>
      <c r="G1082">
        <v>0</v>
      </c>
    </row>
    <row r="1083" spans="1:7" x14ac:dyDescent="0.25">
      <c r="A1083" t="s">
        <v>87</v>
      </c>
      <c r="B1083" t="s">
        <v>2</v>
      </c>
      <c r="C1083">
        <v>2</v>
      </c>
      <c r="D1083">
        <v>0</v>
      </c>
      <c r="E1083">
        <v>0</v>
      </c>
      <c r="F1083">
        <v>0</v>
      </c>
      <c r="G1083">
        <v>0</v>
      </c>
    </row>
    <row r="1084" spans="1:7" x14ac:dyDescent="0.25">
      <c r="A1084" t="s">
        <v>87</v>
      </c>
      <c r="B1084" t="s">
        <v>179</v>
      </c>
      <c r="C1084">
        <v>1</v>
      </c>
      <c r="D1084">
        <v>1</v>
      </c>
      <c r="E1084">
        <v>1</v>
      </c>
      <c r="F1084">
        <v>0</v>
      </c>
      <c r="G1084">
        <v>0</v>
      </c>
    </row>
    <row r="1085" spans="1:7" x14ac:dyDescent="0.25">
      <c r="A1085" t="s">
        <v>87</v>
      </c>
      <c r="B1085" t="s">
        <v>182</v>
      </c>
      <c r="C1085">
        <v>11</v>
      </c>
      <c r="D1085">
        <v>8</v>
      </c>
      <c r="E1085">
        <v>8</v>
      </c>
      <c r="F1085">
        <v>0</v>
      </c>
      <c r="G1085">
        <v>0</v>
      </c>
    </row>
    <row r="1086" spans="1:7" x14ac:dyDescent="0.25">
      <c r="A1086" t="s">
        <v>87</v>
      </c>
      <c r="B1086" t="s">
        <v>1</v>
      </c>
      <c r="C1086">
        <v>1</v>
      </c>
      <c r="D1086">
        <v>1</v>
      </c>
      <c r="E1086">
        <v>0</v>
      </c>
      <c r="F1086">
        <v>1</v>
      </c>
      <c r="G1086">
        <v>0</v>
      </c>
    </row>
    <row r="1087" spans="1:7" x14ac:dyDescent="0.25">
      <c r="A1087" t="s">
        <v>88</v>
      </c>
      <c r="B1087" t="s">
        <v>3</v>
      </c>
      <c r="C1087">
        <v>4</v>
      </c>
      <c r="D1087">
        <v>3</v>
      </c>
      <c r="E1087">
        <v>0</v>
      </c>
      <c r="F1087">
        <v>3</v>
      </c>
      <c r="G1087">
        <v>0</v>
      </c>
    </row>
    <row r="1088" spans="1:7" x14ac:dyDescent="0.25">
      <c r="A1088" t="s">
        <v>88</v>
      </c>
      <c r="B1088" t="s">
        <v>1</v>
      </c>
      <c r="C1088">
        <v>2</v>
      </c>
      <c r="D1088">
        <v>2</v>
      </c>
      <c r="E1088">
        <v>2</v>
      </c>
      <c r="F1088">
        <v>0</v>
      </c>
      <c r="G1088">
        <v>0</v>
      </c>
    </row>
    <row r="1089" spans="1:7" x14ac:dyDescent="0.25">
      <c r="A1089" t="s">
        <v>88</v>
      </c>
      <c r="B1089" t="s">
        <v>149</v>
      </c>
      <c r="C1089">
        <v>1</v>
      </c>
      <c r="D1089">
        <v>1</v>
      </c>
      <c r="E1089">
        <v>1</v>
      </c>
      <c r="F1089">
        <v>0</v>
      </c>
      <c r="G1089">
        <v>0</v>
      </c>
    </row>
    <row r="1090" spans="1:7" x14ac:dyDescent="0.25">
      <c r="A1090" t="s">
        <v>88</v>
      </c>
      <c r="B1090" t="s">
        <v>146</v>
      </c>
      <c r="C1090">
        <v>1</v>
      </c>
      <c r="D1090">
        <v>1</v>
      </c>
      <c r="E1090">
        <v>1</v>
      </c>
      <c r="F1090">
        <v>0</v>
      </c>
      <c r="G1090">
        <v>0</v>
      </c>
    </row>
    <row r="1091" spans="1:7" x14ac:dyDescent="0.25">
      <c r="A1091" t="s">
        <v>88</v>
      </c>
      <c r="B1091" t="s">
        <v>13</v>
      </c>
      <c r="C1091">
        <v>3</v>
      </c>
      <c r="D1091">
        <v>3</v>
      </c>
      <c r="E1091">
        <v>3</v>
      </c>
      <c r="F1091">
        <v>0</v>
      </c>
      <c r="G1091">
        <v>0</v>
      </c>
    </row>
    <row r="1092" spans="1:7" x14ac:dyDescent="0.25">
      <c r="A1092" t="s">
        <v>88</v>
      </c>
      <c r="B1092" t="s">
        <v>6</v>
      </c>
      <c r="C1092">
        <v>1</v>
      </c>
      <c r="D1092">
        <v>1</v>
      </c>
      <c r="E1092">
        <v>1</v>
      </c>
      <c r="F1092">
        <v>0</v>
      </c>
      <c r="G1092">
        <v>0</v>
      </c>
    </row>
    <row r="1093" spans="1:7" x14ac:dyDescent="0.25">
      <c r="A1093" t="s">
        <v>88</v>
      </c>
      <c r="B1093" t="s">
        <v>5</v>
      </c>
      <c r="C1093">
        <v>3</v>
      </c>
      <c r="D1093">
        <v>3</v>
      </c>
      <c r="E1093">
        <v>2</v>
      </c>
      <c r="F1093">
        <v>1</v>
      </c>
      <c r="G1093">
        <v>0</v>
      </c>
    </row>
    <row r="1094" spans="1:7" x14ac:dyDescent="0.25">
      <c r="A1094" t="s">
        <v>88</v>
      </c>
      <c r="B1094" t="s">
        <v>179</v>
      </c>
      <c r="C1094">
        <v>1</v>
      </c>
      <c r="D1094">
        <v>0</v>
      </c>
      <c r="E1094">
        <v>0</v>
      </c>
      <c r="F1094">
        <v>0</v>
      </c>
      <c r="G1094">
        <v>0</v>
      </c>
    </row>
    <row r="1095" spans="1:7" x14ac:dyDescent="0.25">
      <c r="A1095" t="s">
        <v>88</v>
      </c>
      <c r="B1095" t="s">
        <v>147</v>
      </c>
      <c r="C1095">
        <v>3</v>
      </c>
      <c r="D1095">
        <v>3</v>
      </c>
      <c r="E1095">
        <v>2</v>
      </c>
      <c r="F1095">
        <v>1</v>
      </c>
      <c r="G1095">
        <v>0</v>
      </c>
    </row>
    <row r="1096" spans="1:7" x14ac:dyDescent="0.25">
      <c r="A1096" t="s">
        <v>88</v>
      </c>
      <c r="B1096" t="s">
        <v>2</v>
      </c>
      <c r="C1096">
        <v>4</v>
      </c>
      <c r="D1096">
        <v>4</v>
      </c>
      <c r="E1096">
        <v>1</v>
      </c>
      <c r="F1096">
        <v>3</v>
      </c>
      <c r="G1096">
        <v>0</v>
      </c>
    </row>
    <row r="1097" spans="1:7" x14ac:dyDescent="0.25">
      <c r="A1097" t="s">
        <v>88</v>
      </c>
      <c r="B1097" t="s">
        <v>12</v>
      </c>
      <c r="C1097">
        <v>1</v>
      </c>
      <c r="D1097">
        <v>1</v>
      </c>
      <c r="E1097">
        <v>1</v>
      </c>
      <c r="F1097">
        <v>0</v>
      </c>
      <c r="G1097">
        <v>0</v>
      </c>
    </row>
    <row r="1098" spans="1:7" x14ac:dyDescent="0.25">
      <c r="A1098" t="s">
        <v>88</v>
      </c>
      <c r="B1098" t="s">
        <v>15</v>
      </c>
      <c r="C1098">
        <v>2</v>
      </c>
      <c r="D1098">
        <v>2</v>
      </c>
      <c r="E1098">
        <v>1</v>
      </c>
      <c r="F1098">
        <v>1</v>
      </c>
      <c r="G1098">
        <v>0</v>
      </c>
    </row>
    <row r="1099" spans="1:7" x14ac:dyDescent="0.25">
      <c r="A1099" t="s">
        <v>89</v>
      </c>
      <c r="B1099" t="s">
        <v>3</v>
      </c>
      <c r="C1099">
        <v>4</v>
      </c>
      <c r="D1099">
        <v>2</v>
      </c>
      <c r="E1099">
        <v>2</v>
      </c>
      <c r="F1099">
        <v>0</v>
      </c>
      <c r="G1099">
        <v>0</v>
      </c>
    </row>
    <row r="1100" spans="1:7" x14ac:dyDescent="0.25">
      <c r="A1100" t="s">
        <v>89</v>
      </c>
      <c r="B1100" t="s">
        <v>5</v>
      </c>
      <c r="C1100">
        <v>2</v>
      </c>
      <c r="D1100">
        <v>1</v>
      </c>
      <c r="E1100">
        <v>1</v>
      </c>
      <c r="F1100">
        <v>0</v>
      </c>
      <c r="G1100">
        <v>0</v>
      </c>
    </row>
    <row r="1101" spans="1:7" x14ac:dyDescent="0.25">
      <c r="A1101" t="s">
        <v>89</v>
      </c>
      <c r="B1101" t="s">
        <v>13</v>
      </c>
      <c r="C1101">
        <v>1</v>
      </c>
      <c r="D1101">
        <v>0</v>
      </c>
      <c r="E1101">
        <v>0</v>
      </c>
      <c r="F1101">
        <v>0</v>
      </c>
      <c r="G1101">
        <v>0</v>
      </c>
    </row>
    <row r="1102" spans="1:7" x14ac:dyDescent="0.25">
      <c r="A1102" t="s">
        <v>89</v>
      </c>
      <c r="B1102" t="s">
        <v>14</v>
      </c>
      <c r="C1102">
        <v>1</v>
      </c>
      <c r="D1102">
        <v>1</v>
      </c>
      <c r="E1102">
        <v>1</v>
      </c>
      <c r="F1102">
        <v>0</v>
      </c>
      <c r="G1102">
        <v>0</v>
      </c>
    </row>
    <row r="1103" spans="1:7" x14ac:dyDescent="0.25">
      <c r="A1103" t="s">
        <v>89</v>
      </c>
      <c r="B1103" t="s">
        <v>2</v>
      </c>
      <c r="C1103">
        <v>2</v>
      </c>
      <c r="D1103">
        <v>2</v>
      </c>
      <c r="E1103">
        <v>2</v>
      </c>
      <c r="F1103">
        <v>0</v>
      </c>
      <c r="G1103">
        <v>0</v>
      </c>
    </row>
    <row r="1104" spans="1:7" x14ac:dyDescent="0.25">
      <c r="A1104" t="s">
        <v>89</v>
      </c>
      <c r="B1104" t="s">
        <v>149</v>
      </c>
      <c r="C1104">
        <v>1</v>
      </c>
      <c r="D1104">
        <v>1</v>
      </c>
      <c r="E1104">
        <v>1</v>
      </c>
      <c r="F1104">
        <v>0</v>
      </c>
      <c r="G1104">
        <v>0</v>
      </c>
    </row>
    <row r="1105" spans="1:7" x14ac:dyDescent="0.25">
      <c r="A1105" t="s">
        <v>89</v>
      </c>
      <c r="B1105" t="s">
        <v>182</v>
      </c>
      <c r="C1105">
        <v>1</v>
      </c>
      <c r="D1105">
        <v>1</v>
      </c>
      <c r="E1105">
        <v>1</v>
      </c>
      <c r="F1105">
        <v>0</v>
      </c>
      <c r="G1105">
        <v>0</v>
      </c>
    </row>
    <row r="1106" spans="1:7" x14ac:dyDescent="0.25">
      <c r="A1106" t="s">
        <v>89</v>
      </c>
      <c r="B1106" t="s">
        <v>15</v>
      </c>
      <c r="C1106">
        <v>1</v>
      </c>
      <c r="D1106">
        <v>1</v>
      </c>
      <c r="E1106">
        <v>1</v>
      </c>
      <c r="F1106">
        <v>0</v>
      </c>
      <c r="G1106">
        <v>0</v>
      </c>
    </row>
    <row r="1107" spans="1:7" x14ac:dyDescent="0.25">
      <c r="A1107" t="s">
        <v>90</v>
      </c>
      <c r="B1107" t="s">
        <v>182</v>
      </c>
      <c r="C1107">
        <v>2</v>
      </c>
      <c r="D1107">
        <v>2</v>
      </c>
      <c r="E1107">
        <v>2</v>
      </c>
      <c r="F1107">
        <v>0</v>
      </c>
      <c r="G1107">
        <v>0</v>
      </c>
    </row>
    <row r="1108" spans="1:7" x14ac:dyDescent="0.25">
      <c r="A1108" t="s">
        <v>90</v>
      </c>
      <c r="B1108" t="s">
        <v>3</v>
      </c>
      <c r="C1108">
        <v>5</v>
      </c>
      <c r="D1108">
        <v>2</v>
      </c>
      <c r="E1108">
        <v>1</v>
      </c>
      <c r="F1108">
        <v>1</v>
      </c>
      <c r="G1108">
        <v>0</v>
      </c>
    </row>
    <row r="1109" spans="1:7" x14ac:dyDescent="0.25">
      <c r="A1109" t="s">
        <v>90</v>
      </c>
      <c r="B1109" t="s">
        <v>7</v>
      </c>
      <c r="C1109">
        <v>1</v>
      </c>
      <c r="D1109">
        <v>1</v>
      </c>
      <c r="E1109">
        <v>1</v>
      </c>
      <c r="F1109">
        <v>0</v>
      </c>
      <c r="G1109">
        <v>0</v>
      </c>
    </row>
    <row r="1110" spans="1:7" x14ac:dyDescent="0.25">
      <c r="A1110" t="s">
        <v>90</v>
      </c>
      <c r="B1110" t="s">
        <v>4</v>
      </c>
      <c r="C1110">
        <v>1</v>
      </c>
      <c r="D1110">
        <v>1</v>
      </c>
      <c r="E1110">
        <v>1</v>
      </c>
      <c r="F1110">
        <v>0</v>
      </c>
      <c r="G1110">
        <v>0</v>
      </c>
    </row>
    <row r="1111" spans="1:7" x14ac:dyDescent="0.25">
      <c r="A1111" t="s">
        <v>90</v>
      </c>
      <c r="B1111" t="s">
        <v>11</v>
      </c>
      <c r="C1111">
        <v>1</v>
      </c>
      <c r="D1111">
        <v>0</v>
      </c>
      <c r="E1111">
        <v>0</v>
      </c>
      <c r="F1111">
        <v>0</v>
      </c>
      <c r="G1111">
        <v>0</v>
      </c>
    </row>
    <row r="1112" spans="1:7" x14ac:dyDescent="0.25">
      <c r="A1112" t="s">
        <v>90</v>
      </c>
      <c r="B1112" t="s">
        <v>2</v>
      </c>
      <c r="C1112">
        <v>1</v>
      </c>
      <c r="D1112">
        <v>1</v>
      </c>
      <c r="E1112">
        <v>1</v>
      </c>
      <c r="F1112">
        <v>0</v>
      </c>
      <c r="G1112">
        <v>0</v>
      </c>
    </row>
    <row r="1113" spans="1:7" x14ac:dyDescent="0.25">
      <c r="A1113" t="s">
        <v>90</v>
      </c>
      <c r="B1113" t="s">
        <v>13</v>
      </c>
      <c r="C1113">
        <v>3</v>
      </c>
      <c r="D1113">
        <v>3</v>
      </c>
      <c r="E1113">
        <v>3</v>
      </c>
      <c r="F1113">
        <v>0</v>
      </c>
      <c r="G1113">
        <v>0</v>
      </c>
    </row>
    <row r="1114" spans="1:7" x14ac:dyDescent="0.25">
      <c r="A1114" t="s">
        <v>90</v>
      </c>
      <c r="B1114" t="s">
        <v>5</v>
      </c>
      <c r="C1114">
        <v>3</v>
      </c>
      <c r="D1114">
        <v>2</v>
      </c>
      <c r="E1114">
        <v>2</v>
      </c>
      <c r="F1114">
        <v>0</v>
      </c>
      <c r="G1114">
        <v>0</v>
      </c>
    </row>
    <row r="1115" spans="1:7" x14ac:dyDescent="0.25">
      <c r="A1115" t="s">
        <v>90</v>
      </c>
      <c r="B1115" t="s">
        <v>15</v>
      </c>
      <c r="C1115">
        <v>1</v>
      </c>
      <c r="D1115">
        <v>1</v>
      </c>
      <c r="E1115">
        <v>1</v>
      </c>
      <c r="F1115">
        <v>0</v>
      </c>
      <c r="G1115">
        <v>0</v>
      </c>
    </row>
    <row r="1116" spans="1:7" x14ac:dyDescent="0.25">
      <c r="A1116" t="s">
        <v>90</v>
      </c>
      <c r="B1116" t="s">
        <v>14</v>
      </c>
      <c r="C1116">
        <v>1</v>
      </c>
      <c r="D1116">
        <v>1</v>
      </c>
      <c r="E1116">
        <v>1</v>
      </c>
      <c r="F1116">
        <v>0</v>
      </c>
      <c r="G1116">
        <v>0</v>
      </c>
    </row>
    <row r="1117" spans="1:7" x14ac:dyDescent="0.25">
      <c r="A1117" t="s">
        <v>90</v>
      </c>
      <c r="B1117" t="s">
        <v>147</v>
      </c>
      <c r="C1117">
        <v>2</v>
      </c>
      <c r="D1117">
        <v>0</v>
      </c>
      <c r="E1117">
        <v>0</v>
      </c>
      <c r="F1117">
        <v>0</v>
      </c>
      <c r="G1117">
        <v>0</v>
      </c>
    </row>
    <row r="1118" spans="1:7" x14ac:dyDescent="0.25">
      <c r="A1118" t="s">
        <v>91</v>
      </c>
      <c r="B1118" t="s">
        <v>3</v>
      </c>
      <c r="C1118">
        <v>13</v>
      </c>
      <c r="D1118">
        <v>9</v>
      </c>
      <c r="E1118">
        <v>8</v>
      </c>
      <c r="F1118">
        <v>1</v>
      </c>
      <c r="G1118">
        <v>0</v>
      </c>
    </row>
    <row r="1119" spans="1:7" x14ac:dyDescent="0.25">
      <c r="A1119" t="s">
        <v>91</v>
      </c>
      <c r="B1119" t="s">
        <v>5</v>
      </c>
      <c r="C1119">
        <v>8</v>
      </c>
      <c r="D1119">
        <v>6</v>
      </c>
      <c r="E1119">
        <v>4</v>
      </c>
      <c r="F1119">
        <v>2</v>
      </c>
      <c r="G1119">
        <v>0</v>
      </c>
    </row>
    <row r="1120" spans="1:7" x14ac:dyDescent="0.25">
      <c r="A1120" t="s">
        <v>91</v>
      </c>
      <c r="B1120" t="s">
        <v>6</v>
      </c>
      <c r="C1120">
        <v>6</v>
      </c>
      <c r="D1120">
        <v>5</v>
      </c>
      <c r="E1120">
        <v>4</v>
      </c>
      <c r="F1120">
        <v>1</v>
      </c>
      <c r="G1120">
        <v>0</v>
      </c>
    </row>
    <row r="1121" spans="1:7" x14ac:dyDescent="0.25">
      <c r="A1121" t="s">
        <v>91</v>
      </c>
      <c r="B1121" t="s">
        <v>7</v>
      </c>
      <c r="C1121">
        <v>1</v>
      </c>
      <c r="D1121">
        <v>1</v>
      </c>
      <c r="E1121">
        <v>1</v>
      </c>
      <c r="F1121">
        <v>0</v>
      </c>
      <c r="G1121">
        <v>0</v>
      </c>
    </row>
    <row r="1122" spans="1:7" x14ac:dyDescent="0.25">
      <c r="A1122" t="s">
        <v>91</v>
      </c>
      <c r="B1122" t="s">
        <v>147</v>
      </c>
      <c r="C1122">
        <v>1</v>
      </c>
      <c r="D1122">
        <v>0</v>
      </c>
      <c r="E1122">
        <v>0</v>
      </c>
      <c r="F1122">
        <v>0</v>
      </c>
      <c r="G1122">
        <v>0</v>
      </c>
    </row>
    <row r="1123" spans="1:7" x14ac:dyDescent="0.25">
      <c r="A1123" t="s">
        <v>91</v>
      </c>
      <c r="B1123" t="s">
        <v>10</v>
      </c>
      <c r="C1123">
        <v>1</v>
      </c>
      <c r="D1123">
        <v>1</v>
      </c>
      <c r="E1123">
        <v>1</v>
      </c>
      <c r="F1123">
        <v>0</v>
      </c>
      <c r="G1123">
        <v>0</v>
      </c>
    </row>
    <row r="1124" spans="1:7" x14ac:dyDescent="0.25">
      <c r="A1124" t="s">
        <v>91</v>
      </c>
      <c r="B1124" t="s">
        <v>2</v>
      </c>
      <c r="C1124">
        <v>3</v>
      </c>
      <c r="D1124">
        <v>2</v>
      </c>
      <c r="E1124">
        <v>1</v>
      </c>
      <c r="F1124">
        <v>1</v>
      </c>
      <c r="G1124">
        <v>0</v>
      </c>
    </row>
    <row r="1125" spans="1:7" x14ac:dyDescent="0.25">
      <c r="A1125" t="s">
        <v>91</v>
      </c>
      <c r="B1125" t="s">
        <v>182</v>
      </c>
      <c r="C1125">
        <v>10</v>
      </c>
      <c r="D1125">
        <v>10</v>
      </c>
      <c r="E1125">
        <v>10</v>
      </c>
      <c r="F1125">
        <v>0</v>
      </c>
      <c r="G1125">
        <v>0</v>
      </c>
    </row>
    <row r="1126" spans="1:7" x14ac:dyDescent="0.25">
      <c r="A1126" t="s">
        <v>91</v>
      </c>
      <c r="B1126" t="s">
        <v>13</v>
      </c>
      <c r="C1126">
        <v>4</v>
      </c>
      <c r="D1126">
        <v>4</v>
      </c>
      <c r="E1126">
        <v>4</v>
      </c>
      <c r="F1126">
        <v>0</v>
      </c>
      <c r="G1126">
        <v>0</v>
      </c>
    </row>
    <row r="1127" spans="1:7" x14ac:dyDescent="0.25">
      <c r="A1127" t="s">
        <v>91</v>
      </c>
      <c r="B1127" t="s">
        <v>14</v>
      </c>
      <c r="C1127">
        <v>1</v>
      </c>
      <c r="D1127">
        <v>0</v>
      </c>
      <c r="E1127">
        <v>0</v>
      </c>
      <c r="F1127">
        <v>0</v>
      </c>
      <c r="G1127">
        <v>0</v>
      </c>
    </row>
    <row r="1128" spans="1:7" x14ac:dyDescent="0.25">
      <c r="A1128" t="s">
        <v>91</v>
      </c>
      <c r="B1128" t="s">
        <v>11</v>
      </c>
      <c r="C1128">
        <v>6</v>
      </c>
      <c r="D1128">
        <v>6</v>
      </c>
      <c r="E1128">
        <v>3</v>
      </c>
      <c r="F1128">
        <v>3</v>
      </c>
      <c r="G1128">
        <v>0</v>
      </c>
    </row>
    <row r="1129" spans="1:7" x14ac:dyDescent="0.25">
      <c r="A1129" t="s">
        <v>91</v>
      </c>
      <c r="B1129" t="s">
        <v>12</v>
      </c>
      <c r="C1129">
        <v>4</v>
      </c>
      <c r="D1129">
        <v>3</v>
      </c>
      <c r="E1129">
        <v>2</v>
      </c>
      <c r="F1129">
        <v>1</v>
      </c>
      <c r="G1129">
        <v>0</v>
      </c>
    </row>
    <row r="1130" spans="1:7" x14ac:dyDescent="0.25">
      <c r="A1130" t="s">
        <v>91</v>
      </c>
      <c r="B1130" t="s">
        <v>149</v>
      </c>
      <c r="C1130">
        <v>1</v>
      </c>
      <c r="D1130">
        <v>1</v>
      </c>
      <c r="E1130">
        <v>1</v>
      </c>
      <c r="F1130">
        <v>0</v>
      </c>
      <c r="G1130">
        <v>0</v>
      </c>
    </row>
    <row r="1131" spans="1:7" x14ac:dyDescent="0.25">
      <c r="A1131" t="s">
        <v>91</v>
      </c>
      <c r="B1131" t="s">
        <v>15</v>
      </c>
      <c r="C1131">
        <v>6</v>
      </c>
      <c r="D1131">
        <v>6</v>
      </c>
      <c r="E1131">
        <v>4</v>
      </c>
      <c r="F1131">
        <v>2</v>
      </c>
      <c r="G1131">
        <v>0</v>
      </c>
    </row>
    <row r="1132" spans="1:7" x14ac:dyDescent="0.25">
      <c r="A1132" t="s">
        <v>92</v>
      </c>
      <c r="B1132" t="s">
        <v>12</v>
      </c>
      <c r="C1132">
        <v>1</v>
      </c>
      <c r="D1132">
        <v>0</v>
      </c>
      <c r="E1132">
        <v>0</v>
      </c>
      <c r="F1132">
        <v>0</v>
      </c>
      <c r="G1132">
        <v>0</v>
      </c>
    </row>
    <row r="1133" spans="1:7" x14ac:dyDescent="0.25">
      <c r="A1133" t="s">
        <v>92</v>
      </c>
      <c r="B1133" t="s">
        <v>11</v>
      </c>
      <c r="C1133">
        <v>1</v>
      </c>
      <c r="D1133">
        <v>1</v>
      </c>
      <c r="E1133">
        <v>1</v>
      </c>
      <c r="F1133">
        <v>0</v>
      </c>
      <c r="G1133">
        <v>0</v>
      </c>
    </row>
    <row r="1134" spans="1:7" x14ac:dyDescent="0.25">
      <c r="A1134" t="s">
        <v>92</v>
      </c>
      <c r="B1134" t="s">
        <v>15</v>
      </c>
      <c r="C1134">
        <v>1</v>
      </c>
      <c r="D1134">
        <v>1</v>
      </c>
      <c r="E1134">
        <v>1</v>
      </c>
      <c r="F1134">
        <v>0</v>
      </c>
      <c r="G1134">
        <v>0</v>
      </c>
    </row>
    <row r="1135" spans="1:7" x14ac:dyDescent="0.25">
      <c r="A1135" t="s">
        <v>92</v>
      </c>
      <c r="B1135" t="s">
        <v>13</v>
      </c>
      <c r="C1135">
        <v>2</v>
      </c>
      <c r="D1135">
        <v>1</v>
      </c>
      <c r="E1135">
        <v>1</v>
      </c>
      <c r="F1135">
        <v>0</v>
      </c>
      <c r="G1135">
        <v>0</v>
      </c>
    </row>
    <row r="1136" spans="1:7" x14ac:dyDescent="0.25">
      <c r="A1136" t="s">
        <v>92</v>
      </c>
      <c r="B1136" t="s">
        <v>3</v>
      </c>
      <c r="C1136">
        <v>5</v>
      </c>
      <c r="D1136">
        <v>0</v>
      </c>
      <c r="E1136">
        <v>0</v>
      </c>
      <c r="F1136">
        <v>0</v>
      </c>
      <c r="G1136">
        <v>0</v>
      </c>
    </row>
    <row r="1137" spans="1:7" x14ac:dyDescent="0.25">
      <c r="A1137" t="s">
        <v>92</v>
      </c>
      <c r="B1137" t="s">
        <v>5</v>
      </c>
      <c r="C1137">
        <v>4</v>
      </c>
      <c r="D1137">
        <v>3</v>
      </c>
      <c r="E1137">
        <v>3</v>
      </c>
      <c r="F1137">
        <v>0</v>
      </c>
      <c r="G1137">
        <v>0</v>
      </c>
    </row>
    <row r="1138" spans="1:7" x14ac:dyDescent="0.25">
      <c r="A1138" t="s">
        <v>92</v>
      </c>
      <c r="B1138" t="s">
        <v>2</v>
      </c>
      <c r="C1138">
        <v>2</v>
      </c>
      <c r="D1138">
        <v>1</v>
      </c>
      <c r="E1138">
        <v>1</v>
      </c>
      <c r="F1138">
        <v>0</v>
      </c>
      <c r="G1138">
        <v>0</v>
      </c>
    </row>
    <row r="1139" spans="1:7" x14ac:dyDescent="0.25">
      <c r="A1139" t="s">
        <v>38</v>
      </c>
      <c r="B1139" t="s">
        <v>2</v>
      </c>
      <c r="C1139">
        <v>1</v>
      </c>
      <c r="D1139">
        <v>1</v>
      </c>
      <c r="E1139">
        <v>1</v>
      </c>
      <c r="F1139">
        <v>0</v>
      </c>
      <c r="G1139">
        <v>0</v>
      </c>
    </row>
    <row r="1140" spans="1:7" x14ac:dyDescent="0.25">
      <c r="A1140" t="s">
        <v>38</v>
      </c>
      <c r="B1140" t="s">
        <v>6</v>
      </c>
      <c r="C1140">
        <v>5</v>
      </c>
      <c r="D1140">
        <v>5</v>
      </c>
      <c r="E1140">
        <v>5</v>
      </c>
      <c r="F1140">
        <v>0</v>
      </c>
      <c r="G1140">
        <v>0</v>
      </c>
    </row>
    <row r="1141" spans="1:7" x14ac:dyDescent="0.25">
      <c r="A1141" t="s">
        <v>38</v>
      </c>
      <c r="B1141" t="s">
        <v>3</v>
      </c>
      <c r="C1141">
        <v>1</v>
      </c>
      <c r="D1141">
        <v>0</v>
      </c>
      <c r="E1141">
        <v>0</v>
      </c>
      <c r="F1141">
        <v>0</v>
      </c>
      <c r="G1141">
        <v>0</v>
      </c>
    </row>
    <row r="1142" spans="1:7" x14ac:dyDescent="0.25">
      <c r="A1142" t="s">
        <v>38</v>
      </c>
      <c r="B1142" t="s">
        <v>15</v>
      </c>
      <c r="C1142">
        <v>3</v>
      </c>
      <c r="D1142">
        <v>3</v>
      </c>
      <c r="E1142">
        <v>2</v>
      </c>
      <c r="F1142">
        <v>1</v>
      </c>
      <c r="G1142">
        <v>0</v>
      </c>
    </row>
    <row r="1143" spans="1:7" x14ac:dyDescent="0.25">
      <c r="A1143" t="s">
        <v>38</v>
      </c>
      <c r="B1143" t="s">
        <v>5</v>
      </c>
      <c r="C1143">
        <v>1</v>
      </c>
      <c r="D1143">
        <v>1</v>
      </c>
      <c r="E1143">
        <v>1</v>
      </c>
      <c r="F1143">
        <v>0</v>
      </c>
      <c r="G1143">
        <v>0</v>
      </c>
    </row>
    <row r="1144" spans="1:7" x14ac:dyDescent="0.25">
      <c r="A1144" t="s">
        <v>38</v>
      </c>
      <c r="B1144" t="s">
        <v>12</v>
      </c>
      <c r="C1144">
        <v>1</v>
      </c>
      <c r="D1144">
        <v>1</v>
      </c>
      <c r="E1144">
        <v>1</v>
      </c>
      <c r="F1144">
        <v>0</v>
      </c>
      <c r="G1144">
        <v>0</v>
      </c>
    </row>
    <row r="1145" spans="1:7" x14ac:dyDescent="0.25">
      <c r="A1145" t="s">
        <v>93</v>
      </c>
      <c r="B1145" t="s">
        <v>182</v>
      </c>
      <c r="C1145">
        <v>2</v>
      </c>
      <c r="D1145">
        <v>1</v>
      </c>
      <c r="E1145">
        <v>1</v>
      </c>
      <c r="F1145">
        <v>0</v>
      </c>
      <c r="G1145">
        <v>0</v>
      </c>
    </row>
    <row r="1146" spans="1:7" x14ac:dyDescent="0.25">
      <c r="A1146" t="s">
        <v>93</v>
      </c>
      <c r="B1146" t="s">
        <v>2</v>
      </c>
      <c r="C1146">
        <v>3</v>
      </c>
      <c r="D1146">
        <v>3</v>
      </c>
      <c r="E1146">
        <v>3</v>
      </c>
      <c r="F1146">
        <v>0</v>
      </c>
      <c r="G1146">
        <v>0</v>
      </c>
    </row>
    <row r="1147" spans="1:7" x14ac:dyDescent="0.25">
      <c r="A1147" t="s">
        <v>93</v>
      </c>
      <c r="B1147" t="s">
        <v>3</v>
      </c>
      <c r="C1147">
        <v>3</v>
      </c>
      <c r="D1147">
        <v>1</v>
      </c>
      <c r="E1147">
        <v>0</v>
      </c>
      <c r="F1147">
        <v>1</v>
      </c>
      <c r="G1147">
        <v>0</v>
      </c>
    </row>
    <row r="1148" spans="1:7" x14ac:dyDescent="0.25">
      <c r="A1148" t="s">
        <v>93</v>
      </c>
      <c r="B1148" t="s">
        <v>15</v>
      </c>
      <c r="C1148">
        <v>2</v>
      </c>
      <c r="D1148">
        <v>1</v>
      </c>
      <c r="E1148">
        <v>1</v>
      </c>
      <c r="F1148">
        <v>0</v>
      </c>
      <c r="G1148">
        <v>0</v>
      </c>
    </row>
    <row r="1149" spans="1:7" x14ac:dyDescent="0.25">
      <c r="A1149" t="s">
        <v>93</v>
      </c>
      <c r="B1149" t="s">
        <v>12</v>
      </c>
      <c r="C1149">
        <v>1</v>
      </c>
      <c r="D1149">
        <v>1</v>
      </c>
      <c r="E1149">
        <v>1</v>
      </c>
      <c r="F1149">
        <v>0</v>
      </c>
      <c r="G1149">
        <v>0</v>
      </c>
    </row>
    <row r="1150" spans="1:7" x14ac:dyDescent="0.25">
      <c r="A1150" t="s">
        <v>93</v>
      </c>
      <c r="B1150" t="s">
        <v>14</v>
      </c>
      <c r="C1150">
        <v>1</v>
      </c>
      <c r="D1150">
        <v>1</v>
      </c>
      <c r="E1150">
        <v>1</v>
      </c>
      <c r="F1150">
        <v>0</v>
      </c>
      <c r="G1150">
        <v>0</v>
      </c>
    </row>
    <row r="1151" spans="1:7" x14ac:dyDescent="0.25">
      <c r="A1151" t="s">
        <v>93</v>
      </c>
      <c r="B1151" t="s">
        <v>13</v>
      </c>
      <c r="C1151">
        <v>2</v>
      </c>
      <c r="D1151">
        <v>1</v>
      </c>
      <c r="E1151">
        <v>1</v>
      </c>
      <c r="F1151">
        <v>0</v>
      </c>
      <c r="G1151">
        <v>0</v>
      </c>
    </row>
    <row r="1152" spans="1:7" x14ac:dyDescent="0.25">
      <c r="A1152" t="s">
        <v>93</v>
      </c>
      <c r="B1152" t="s">
        <v>6</v>
      </c>
      <c r="C1152">
        <v>2</v>
      </c>
      <c r="D1152">
        <v>2</v>
      </c>
      <c r="E1152">
        <v>1</v>
      </c>
      <c r="F1152">
        <v>1</v>
      </c>
      <c r="G1152">
        <v>0</v>
      </c>
    </row>
    <row r="1153" spans="1:7" x14ac:dyDescent="0.25">
      <c r="A1153" t="s">
        <v>93</v>
      </c>
      <c r="B1153" t="s">
        <v>5</v>
      </c>
      <c r="C1153">
        <v>1</v>
      </c>
      <c r="D1153">
        <v>1</v>
      </c>
      <c r="E1153">
        <v>1</v>
      </c>
      <c r="F1153">
        <v>0</v>
      </c>
      <c r="G1153">
        <v>0</v>
      </c>
    </row>
    <row r="1154" spans="1:7" x14ac:dyDescent="0.25">
      <c r="A1154" t="s">
        <v>93</v>
      </c>
      <c r="B1154" t="s">
        <v>147</v>
      </c>
      <c r="C1154">
        <v>1</v>
      </c>
      <c r="D1154">
        <v>0</v>
      </c>
      <c r="E1154">
        <v>0</v>
      </c>
      <c r="F1154">
        <v>0</v>
      </c>
      <c r="G1154">
        <v>0</v>
      </c>
    </row>
    <row r="1155" spans="1:7" x14ac:dyDescent="0.25">
      <c r="A1155" t="s">
        <v>39</v>
      </c>
      <c r="B1155" t="s">
        <v>3</v>
      </c>
      <c r="C1155">
        <v>9</v>
      </c>
      <c r="D1155">
        <v>4</v>
      </c>
      <c r="E1155">
        <v>3</v>
      </c>
      <c r="F1155">
        <v>1</v>
      </c>
      <c r="G1155">
        <v>0</v>
      </c>
    </row>
    <row r="1156" spans="1:7" x14ac:dyDescent="0.25">
      <c r="A1156" t="s">
        <v>39</v>
      </c>
      <c r="B1156" t="s">
        <v>11</v>
      </c>
      <c r="C1156">
        <v>6</v>
      </c>
      <c r="D1156">
        <v>6</v>
      </c>
      <c r="E1156">
        <v>3</v>
      </c>
      <c r="F1156">
        <v>3</v>
      </c>
      <c r="G1156">
        <v>0</v>
      </c>
    </row>
    <row r="1157" spans="1:7" x14ac:dyDescent="0.25">
      <c r="A1157" t="s">
        <v>39</v>
      </c>
      <c r="B1157" t="s">
        <v>8</v>
      </c>
      <c r="C1157">
        <v>1</v>
      </c>
      <c r="D1157">
        <v>1</v>
      </c>
      <c r="E1157">
        <v>1</v>
      </c>
      <c r="F1157">
        <v>0</v>
      </c>
      <c r="G1157">
        <v>0</v>
      </c>
    </row>
    <row r="1158" spans="1:7" x14ac:dyDescent="0.25">
      <c r="A1158" t="s">
        <v>39</v>
      </c>
      <c r="B1158" t="s">
        <v>5</v>
      </c>
      <c r="C1158">
        <v>7</v>
      </c>
      <c r="D1158">
        <v>7</v>
      </c>
      <c r="E1158">
        <v>2</v>
      </c>
      <c r="F1158">
        <v>5</v>
      </c>
      <c r="G1158">
        <v>0</v>
      </c>
    </row>
    <row r="1159" spans="1:7" x14ac:dyDescent="0.25">
      <c r="A1159" t="s">
        <v>39</v>
      </c>
      <c r="B1159" t="s">
        <v>147</v>
      </c>
      <c r="C1159">
        <v>3</v>
      </c>
      <c r="D1159">
        <v>3</v>
      </c>
      <c r="E1159">
        <v>1</v>
      </c>
      <c r="F1159">
        <v>2</v>
      </c>
      <c r="G1159">
        <v>0</v>
      </c>
    </row>
    <row r="1160" spans="1:7" x14ac:dyDescent="0.25">
      <c r="A1160" t="s">
        <v>39</v>
      </c>
      <c r="B1160" t="s">
        <v>14</v>
      </c>
      <c r="C1160">
        <v>3</v>
      </c>
      <c r="D1160">
        <v>3</v>
      </c>
      <c r="E1160">
        <v>2</v>
      </c>
      <c r="F1160">
        <v>1</v>
      </c>
      <c r="G1160">
        <v>0</v>
      </c>
    </row>
    <row r="1161" spans="1:7" x14ac:dyDescent="0.25">
      <c r="A1161" t="s">
        <v>39</v>
      </c>
      <c r="B1161" t="s">
        <v>12</v>
      </c>
      <c r="C1161">
        <v>4</v>
      </c>
      <c r="D1161">
        <v>4</v>
      </c>
      <c r="E1161">
        <v>3</v>
      </c>
      <c r="F1161">
        <v>1</v>
      </c>
      <c r="G1161">
        <v>0</v>
      </c>
    </row>
    <row r="1162" spans="1:7" x14ac:dyDescent="0.25">
      <c r="A1162" t="s">
        <v>39</v>
      </c>
      <c r="B1162" t="s">
        <v>149</v>
      </c>
      <c r="C1162">
        <v>4</v>
      </c>
      <c r="D1162">
        <v>2</v>
      </c>
      <c r="E1162">
        <v>2</v>
      </c>
      <c r="F1162">
        <v>0</v>
      </c>
      <c r="G1162">
        <v>0</v>
      </c>
    </row>
    <row r="1163" spans="1:7" x14ac:dyDescent="0.25">
      <c r="A1163" t="s">
        <v>39</v>
      </c>
      <c r="B1163" t="s">
        <v>6</v>
      </c>
      <c r="C1163">
        <v>6</v>
      </c>
      <c r="D1163">
        <v>6</v>
      </c>
      <c r="E1163">
        <v>5</v>
      </c>
      <c r="F1163">
        <v>1</v>
      </c>
      <c r="G1163">
        <v>0</v>
      </c>
    </row>
    <row r="1164" spans="1:7" x14ac:dyDescent="0.25">
      <c r="A1164" t="s">
        <v>39</v>
      </c>
      <c r="B1164" t="s">
        <v>2</v>
      </c>
      <c r="C1164">
        <v>1</v>
      </c>
      <c r="D1164">
        <v>1</v>
      </c>
      <c r="E1164">
        <v>0</v>
      </c>
      <c r="F1164">
        <v>1</v>
      </c>
      <c r="G1164">
        <v>0</v>
      </c>
    </row>
    <row r="1165" spans="1:7" x14ac:dyDescent="0.25">
      <c r="A1165" t="s">
        <v>39</v>
      </c>
      <c r="B1165" t="s">
        <v>13</v>
      </c>
      <c r="C1165">
        <v>15</v>
      </c>
      <c r="D1165">
        <v>15</v>
      </c>
      <c r="E1165">
        <v>12</v>
      </c>
      <c r="F1165">
        <v>3</v>
      </c>
      <c r="G1165">
        <v>0</v>
      </c>
    </row>
    <row r="1166" spans="1:7" x14ac:dyDescent="0.25">
      <c r="A1166" t="s">
        <v>39</v>
      </c>
      <c r="B1166" t="s">
        <v>1</v>
      </c>
      <c r="C1166">
        <v>2</v>
      </c>
      <c r="D1166">
        <v>2</v>
      </c>
      <c r="E1166">
        <v>1</v>
      </c>
      <c r="F1166">
        <v>1</v>
      </c>
      <c r="G1166">
        <v>0</v>
      </c>
    </row>
    <row r="1167" spans="1:7" x14ac:dyDescent="0.25">
      <c r="A1167" t="s">
        <v>39</v>
      </c>
      <c r="B1167" t="s">
        <v>182</v>
      </c>
      <c r="C1167">
        <v>1</v>
      </c>
      <c r="D1167">
        <v>1</v>
      </c>
      <c r="E1167">
        <v>1</v>
      </c>
      <c r="F1167">
        <v>0</v>
      </c>
      <c r="G1167">
        <v>0</v>
      </c>
    </row>
    <row r="1168" spans="1:7" x14ac:dyDescent="0.25">
      <c r="A1168" t="s">
        <v>39</v>
      </c>
      <c r="B1168" t="s">
        <v>15</v>
      </c>
      <c r="C1168">
        <v>8</v>
      </c>
      <c r="D1168">
        <v>6</v>
      </c>
      <c r="E1168">
        <v>6</v>
      </c>
      <c r="F1168">
        <v>0</v>
      </c>
      <c r="G1168">
        <v>0</v>
      </c>
    </row>
    <row r="1169" spans="1:7" x14ac:dyDescent="0.25">
      <c r="A1169" t="s">
        <v>94</v>
      </c>
      <c r="B1169" t="s">
        <v>5</v>
      </c>
      <c r="C1169">
        <v>1</v>
      </c>
      <c r="D1169">
        <v>0</v>
      </c>
      <c r="E1169">
        <v>0</v>
      </c>
      <c r="F1169">
        <v>0</v>
      </c>
      <c r="G1169">
        <v>0</v>
      </c>
    </row>
    <row r="1170" spans="1:7" x14ac:dyDescent="0.25">
      <c r="A1170" t="s">
        <v>94</v>
      </c>
      <c r="B1170" t="s">
        <v>2</v>
      </c>
      <c r="C1170">
        <v>1</v>
      </c>
      <c r="D1170">
        <v>1</v>
      </c>
      <c r="E1170">
        <v>0</v>
      </c>
      <c r="F1170">
        <v>1</v>
      </c>
      <c r="G1170">
        <v>0</v>
      </c>
    </row>
    <row r="1171" spans="1:7" x14ac:dyDescent="0.25">
      <c r="A1171" t="s">
        <v>94</v>
      </c>
      <c r="B1171" t="s">
        <v>13</v>
      </c>
      <c r="C1171">
        <v>1</v>
      </c>
      <c r="D1171">
        <v>1</v>
      </c>
      <c r="E1171">
        <v>1</v>
      </c>
      <c r="F1171">
        <v>0</v>
      </c>
      <c r="G1171">
        <v>0</v>
      </c>
    </row>
    <row r="1172" spans="1:7" x14ac:dyDescent="0.25">
      <c r="A1172" t="s">
        <v>94</v>
      </c>
      <c r="B1172" t="s">
        <v>147</v>
      </c>
      <c r="C1172">
        <v>1</v>
      </c>
      <c r="D1172">
        <v>1</v>
      </c>
      <c r="E1172">
        <v>1</v>
      </c>
      <c r="F1172">
        <v>0</v>
      </c>
      <c r="G1172">
        <v>0</v>
      </c>
    </row>
    <row r="1173" spans="1:7" x14ac:dyDescent="0.25">
      <c r="A1173" t="s">
        <v>95</v>
      </c>
      <c r="B1173" t="s">
        <v>5</v>
      </c>
      <c r="C1173">
        <v>9</v>
      </c>
      <c r="D1173">
        <v>8</v>
      </c>
      <c r="E1173">
        <v>6</v>
      </c>
      <c r="F1173">
        <v>2</v>
      </c>
      <c r="G1173">
        <v>0</v>
      </c>
    </row>
    <row r="1174" spans="1:7" x14ac:dyDescent="0.25">
      <c r="A1174" t="s">
        <v>95</v>
      </c>
      <c r="B1174" t="s">
        <v>3</v>
      </c>
      <c r="C1174">
        <v>3</v>
      </c>
      <c r="D1174">
        <v>2</v>
      </c>
      <c r="E1174">
        <v>1</v>
      </c>
      <c r="F1174">
        <v>1</v>
      </c>
      <c r="G1174">
        <v>0</v>
      </c>
    </row>
    <row r="1175" spans="1:7" x14ac:dyDescent="0.25">
      <c r="A1175" t="s">
        <v>95</v>
      </c>
      <c r="B1175" t="s">
        <v>11</v>
      </c>
      <c r="C1175">
        <v>1</v>
      </c>
      <c r="D1175">
        <v>1</v>
      </c>
      <c r="E1175">
        <v>1</v>
      </c>
      <c r="F1175">
        <v>0</v>
      </c>
      <c r="G1175">
        <v>0</v>
      </c>
    </row>
    <row r="1176" spans="1:7" x14ac:dyDescent="0.25">
      <c r="A1176" t="s">
        <v>95</v>
      </c>
      <c r="B1176" t="s">
        <v>149</v>
      </c>
      <c r="C1176">
        <v>2</v>
      </c>
      <c r="D1176">
        <v>1</v>
      </c>
      <c r="E1176">
        <v>1</v>
      </c>
      <c r="F1176">
        <v>0</v>
      </c>
      <c r="G1176">
        <v>0</v>
      </c>
    </row>
    <row r="1177" spans="1:7" x14ac:dyDescent="0.25">
      <c r="A1177" t="s">
        <v>95</v>
      </c>
      <c r="B1177" t="s">
        <v>2</v>
      </c>
      <c r="C1177">
        <v>1</v>
      </c>
      <c r="D1177">
        <v>1</v>
      </c>
      <c r="E1177">
        <v>1</v>
      </c>
      <c r="F1177">
        <v>0</v>
      </c>
      <c r="G1177">
        <v>0</v>
      </c>
    </row>
    <row r="1178" spans="1:7" x14ac:dyDescent="0.25">
      <c r="A1178" t="s">
        <v>95</v>
      </c>
      <c r="B1178" t="s">
        <v>182</v>
      </c>
      <c r="C1178">
        <v>2</v>
      </c>
      <c r="D1178">
        <v>2</v>
      </c>
      <c r="E1178">
        <v>2</v>
      </c>
      <c r="F1178">
        <v>0</v>
      </c>
      <c r="G1178">
        <v>0</v>
      </c>
    </row>
    <row r="1179" spans="1:7" x14ac:dyDescent="0.25">
      <c r="A1179" t="s">
        <v>95</v>
      </c>
      <c r="B1179" t="s">
        <v>147</v>
      </c>
      <c r="C1179">
        <v>1</v>
      </c>
      <c r="D1179">
        <v>1</v>
      </c>
      <c r="E1179">
        <v>1</v>
      </c>
      <c r="F1179">
        <v>0</v>
      </c>
      <c r="G1179">
        <v>0</v>
      </c>
    </row>
    <row r="1180" spans="1:7" x14ac:dyDescent="0.25">
      <c r="A1180" t="s">
        <v>40</v>
      </c>
      <c r="B1180" t="s">
        <v>3</v>
      </c>
      <c r="C1180">
        <v>7</v>
      </c>
      <c r="D1180">
        <v>2</v>
      </c>
      <c r="E1180">
        <v>1</v>
      </c>
      <c r="F1180">
        <v>1</v>
      </c>
      <c r="G1180">
        <v>0</v>
      </c>
    </row>
    <row r="1181" spans="1:7" x14ac:dyDescent="0.25">
      <c r="A1181" t="s">
        <v>40</v>
      </c>
      <c r="B1181" t="s">
        <v>10</v>
      </c>
      <c r="C1181">
        <v>1</v>
      </c>
      <c r="D1181">
        <v>0</v>
      </c>
      <c r="E1181">
        <v>0</v>
      </c>
      <c r="F1181">
        <v>0</v>
      </c>
      <c r="G1181">
        <v>0</v>
      </c>
    </row>
    <row r="1182" spans="1:7" x14ac:dyDescent="0.25">
      <c r="A1182" t="s">
        <v>40</v>
      </c>
      <c r="B1182" t="s">
        <v>147</v>
      </c>
      <c r="C1182">
        <v>2</v>
      </c>
      <c r="D1182">
        <v>1</v>
      </c>
      <c r="E1182">
        <v>0</v>
      </c>
      <c r="F1182">
        <v>1</v>
      </c>
      <c r="G1182">
        <v>0</v>
      </c>
    </row>
    <row r="1183" spans="1:7" x14ac:dyDescent="0.25">
      <c r="A1183" t="s">
        <v>40</v>
      </c>
      <c r="B1183" t="s">
        <v>11</v>
      </c>
      <c r="C1183">
        <v>1</v>
      </c>
      <c r="D1183">
        <v>1</v>
      </c>
      <c r="E1183">
        <v>1</v>
      </c>
      <c r="F1183">
        <v>0</v>
      </c>
      <c r="G1183">
        <v>0</v>
      </c>
    </row>
    <row r="1184" spans="1:7" x14ac:dyDescent="0.25">
      <c r="A1184" t="s">
        <v>138</v>
      </c>
      <c r="B1184" t="s">
        <v>3</v>
      </c>
      <c r="C1184">
        <v>1</v>
      </c>
      <c r="D1184">
        <v>1</v>
      </c>
      <c r="E1184">
        <v>1</v>
      </c>
      <c r="F1184">
        <v>0</v>
      </c>
      <c r="G1184">
        <v>0</v>
      </c>
    </row>
    <row r="1185" spans="1:7" x14ac:dyDescent="0.25">
      <c r="A1185" t="s">
        <v>138</v>
      </c>
      <c r="B1185" t="s">
        <v>1</v>
      </c>
      <c r="C1185">
        <v>2</v>
      </c>
      <c r="D1185">
        <v>2</v>
      </c>
      <c r="E1185">
        <v>0</v>
      </c>
      <c r="F1185">
        <v>2</v>
      </c>
      <c r="G1185">
        <v>0</v>
      </c>
    </row>
    <row r="1186" spans="1:7" x14ac:dyDescent="0.25">
      <c r="A1186" t="s">
        <v>138</v>
      </c>
      <c r="B1186" t="s">
        <v>5</v>
      </c>
      <c r="C1186">
        <v>1</v>
      </c>
      <c r="D1186">
        <v>1</v>
      </c>
      <c r="E1186">
        <v>1</v>
      </c>
      <c r="F1186">
        <v>0</v>
      </c>
      <c r="G1186">
        <v>0</v>
      </c>
    </row>
    <row r="1187" spans="1:7" x14ac:dyDescent="0.25">
      <c r="A1187" t="s">
        <v>138</v>
      </c>
      <c r="B1187" t="s">
        <v>13</v>
      </c>
      <c r="C1187">
        <v>2</v>
      </c>
      <c r="D1187">
        <v>2</v>
      </c>
      <c r="E1187">
        <v>2</v>
      </c>
      <c r="F1187">
        <v>0</v>
      </c>
      <c r="G1187">
        <v>0</v>
      </c>
    </row>
    <row r="1188" spans="1:7" x14ac:dyDescent="0.25">
      <c r="A1188" t="s">
        <v>96</v>
      </c>
      <c r="B1188" t="s">
        <v>181</v>
      </c>
      <c r="C1188">
        <v>1</v>
      </c>
      <c r="D1188">
        <v>0</v>
      </c>
      <c r="E1188">
        <v>0</v>
      </c>
      <c r="F1188">
        <v>0</v>
      </c>
      <c r="G1188">
        <v>0</v>
      </c>
    </row>
    <row r="1189" spans="1:7" x14ac:dyDescent="0.25">
      <c r="A1189" t="s">
        <v>96</v>
      </c>
      <c r="B1189" t="s">
        <v>182</v>
      </c>
      <c r="C1189">
        <v>3</v>
      </c>
      <c r="D1189">
        <v>3</v>
      </c>
      <c r="E1189">
        <v>3</v>
      </c>
      <c r="F1189">
        <v>0</v>
      </c>
      <c r="G1189">
        <v>0</v>
      </c>
    </row>
    <row r="1190" spans="1:7" x14ac:dyDescent="0.25">
      <c r="A1190" t="s">
        <v>96</v>
      </c>
      <c r="B1190" t="s">
        <v>2</v>
      </c>
      <c r="C1190">
        <v>2</v>
      </c>
      <c r="D1190">
        <v>2</v>
      </c>
      <c r="E1190">
        <v>0</v>
      </c>
      <c r="F1190">
        <v>2</v>
      </c>
      <c r="G1190">
        <v>0</v>
      </c>
    </row>
    <row r="1191" spans="1:7" x14ac:dyDescent="0.25">
      <c r="A1191" t="s">
        <v>96</v>
      </c>
      <c r="B1191" t="s">
        <v>14</v>
      </c>
      <c r="C1191">
        <v>1</v>
      </c>
      <c r="D1191">
        <v>1</v>
      </c>
      <c r="E1191">
        <v>1</v>
      </c>
      <c r="F1191">
        <v>0</v>
      </c>
      <c r="G1191">
        <v>0</v>
      </c>
    </row>
    <row r="1192" spans="1:7" x14ac:dyDescent="0.25">
      <c r="A1192" t="s">
        <v>96</v>
      </c>
      <c r="B1192" t="s">
        <v>6</v>
      </c>
      <c r="C1192">
        <v>2</v>
      </c>
      <c r="D1192">
        <v>2</v>
      </c>
      <c r="E1192">
        <v>1</v>
      </c>
      <c r="F1192">
        <v>1</v>
      </c>
      <c r="G1192">
        <v>0</v>
      </c>
    </row>
    <row r="1193" spans="1:7" x14ac:dyDescent="0.25">
      <c r="A1193" t="s">
        <v>96</v>
      </c>
      <c r="B1193" t="s">
        <v>146</v>
      </c>
      <c r="C1193">
        <v>1</v>
      </c>
      <c r="D1193">
        <v>1</v>
      </c>
      <c r="E1193">
        <v>1</v>
      </c>
      <c r="F1193">
        <v>0</v>
      </c>
      <c r="G1193">
        <v>0</v>
      </c>
    </row>
    <row r="1194" spans="1:7" x14ac:dyDescent="0.25">
      <c r="A1194" t="s">
        <v>96</v>
      </c>
      <c r="B1194" t="s">
        <v>5</v>
      </c>
      <c r="C1194">
        <v>3</v>
      </c>
      <c r="D1194">
        <v>3</v>
      </c>
      <c r="E1194">
        <v>2</v>
      </c>
      <c r="F1194">
        <v>1</v>
      </c>
      <c r="G1194">
        <v>0</v>
      </c>
    </row>
    <row r="1195" spans="1:7" x14ac:dyDescent="0.25">
      <c r="A1195" t="s">
        <v>96</v>
      </c>
      <c r="B1195" t="s">
        <v>3</v>
      </c>
      <c r="C1195">
        <v>3</v>
      </c>
      <c r="D1195">
        <v>1</v>
      </c>
      <c r="E1195">
        <v>1</v>
      </c>
      <c r="F1195">
        <v>0</v>
      </c>
      <c r="G1195">
        <v>0</v>
      </c>
    </row>
    <row r="1196" spans="1:7" x14ac:dyDescent="0.25">
      <c r="A1196" t="s">
        <v>96</v>
      </c>
      <c r="B1196" t="s">
        <v>149</v>
      </c>
      <c r="C1196">
        <v>2</v>
      </c>
      <c r="D1196">
        <v>2</v>
      </c>
      <c r="E1196">
        <v>1</v>
      </c>
      <c r="F1196">
        <v>1</v>
      </c>
      <c r="G1196">
        <v>0</v>
      </c>
    </row>
    <row r="1197" spans="1:7" x14ac:dyDescent="0.25">
      <c r="A1197" t="s">
        <v>97</v>
      </c>
      <c r="B1197" t="s">
        <v>2</v>
      </c>
      <c r="C1197">
        <v>1</v>
      </c>
      <c r="D1197">
        <v>1</v>
      </c>
      <c r="E1197">
        <v>0</v>
      </c>
      <c r="F1197">
        <v>1</v>
      </c>
      <c r="G1197">
        <v>0</v>
      </c>
    </row>
    <row r="1198" spans="1:7" x14ac:dyDescent="0.25">
      <c r="A1198" t="s">
        <v>97</v>
      </c>
      <c r="B1198" t="s">
        <v>5</v>
      </c>
      <c r="C1198">
        <v>2</v>
      </c>
      <c r="D1198">
        <v>2</v>
      </c>
      <c r="E1198">
        <v>0</v>
      </c>
      <c r="F1198">
        <v>2</v>
      </c>
      <c r="G1198">
        <v>0</v>
      </c>
    </row>
    <row r="1199" spans="1:7" x14ac:dyDescent="0.25">
      <c r="A1199" t="s">
        <v>97</v>
      </c>
      <c r="B1199" t="s">
        <v>6</v>
      </c>
      <c r="C1199">
        <v>1</v>
      </c>
      <c r="D1199">
        <v>1</v>
      </c>
      <c r="E1199">
        <v>0</v>
      </c>
      <c r="F1199">
        <v>1</v>
      </c>
      <c r="G1199">
        <v>0</v>
      </c>
    </row>
    <row r="1200" spans="1:7" x14ac:dyDescent="0.25">
      <c r="A1200" t="s">
        <v>97</v>
      </c>
      <c r="B1200" t="s">
        <v>15</v>
      </c>
      <c r="C1200">
        <v>2</v>
      </c>
      <c r="D1200">
        <v>2</v>
      </c>
      <c r="E1200">
        <v>2</v>
      </c>
      <c r="F1200">
        <v>0</v>
      </c>
      <c r="G1200">
        <v>0</v>
      </c>
    </row>
    <row r="1201" spans="1:7" x14ac:dyDescent="0.25">
      <c r="A1201" t="s">
        <v>97</v>
      </c>
      <c r="B1201" t="s">
        <v>147</v>
      </c>
      <c r="C1201">
        <v>1</v>
      </c>
      <c r="D1201">
        <v>1</v>
      </c>
      <c r="E1201">
        <v>1</v>
      </c>
      <c r="F1201">
        <v>0</v>
      </c>
      <c r="G1201">
        <v>0</v>
      </c>
    </row>
    <row r="1202" spans="1:7" x14ac:dyDescent="0.25">
      <c r="A1202" t="s">
        <v>97</v>
      </c>
      <c r="B1202" t="s">
        <v>14</v>
      </c>
      <c r="C1202">
        <v>1</v>
      </c>
      <c r="D1202">
        <v>1</v>
      </c>
      <c r="E1202">
        <v>1</v>
      </c>
      <c r="F1202">
        <v>0</v>
      </c>
      <c r="G1202">
        <v>0</v>
      </c>
    </row>
    <row r="1203" spans="1:7" x14ac:dyDescent="0.25">
      <c r="A1203" t="s">
        <v>97</v>
      </c>
      <c r="B1203" t="s">
        <v>3</v>
      </c>
      <c r="C1203">
        <v>3</v>
      </c>
      <c r="D1203">
        <v>2</v>
      </c>
      <c r="E1203">
        <v>1</v>
      </c>
      <c r="F1203">
        <v>1</v>
      </c>
      <c r="G1203">
        <v>0</v>
      </c>
    </row>
    <row r="1204" spans="1:7" x14ac:dyDescent="0.25">
      <c r="A1204" t="s">
        <v>97</v>
      </c>
      <c r="B1204" t="s">
        <v>13</v>
      </c>
      <c r="C1204">
        <v>4</v>
      </c>
      <c r="D1204">
        <v>4</v>
      </c>
      <c r="E1204">
        <v>4</v>
      </c>
      <c r="F1204">
        <v>0</v>
      </c>
      <c r="G1204">
        <v>0</v>
      </c>
    </row>
    <row r="1205" spans="1:7" x14ac:dyDescent="0.25">
      <c r="A1205" t="s">
        <v>97</v>
      </c>
      <c r="B1205" t="s">
        <v>146</v>
      </c>
      <c r="C1205">
        <v>2</v>
      </c>
      <c r="D1205">
        <v>2</v>
      </c>
      <c r="E1205">
        <v>2</v>
      </c>
      <c r="F1205">
        <v>0</v>
      </c>
      <c r="G1205">
        <v>0</v>
      </c>
    </row>
    <row r="1206" spans="1:7" x14ac:dyDescent="0.25">
      <c r="A1206" t="s">
        <v>97</v>
      </c>
      <c r="B1206" t="s">
        <v>11</v>
      </c>
      <c r="C1206">
        <v>1</v>
      </c>
      <c r="D1206">
        <v>1</v>
      </c>
      <c r="E1206">
        <v>1</v>
      </c>
      <c r="F1206">
        <v>0</v>
      </c>
      <c r="G1206">
        <v>0</v>
      </c>
    </row>
    <row r="1207" spans="1:7" x14ac:dyDescent="0.25">
      <c r="A1207" t="s">
        <v>97</v>
      </c>
      <c r="B1207" t="s">
        <v>149</v>
      </c>
      <c r="C1207">
        <v>2</v>
      </c>
      <c r="D1207">
        <v>2</v>
      </c>
      <c r="E1207">
        <v>2</v>
      </c>
      <c r="F1207">
        <v>0</v>
      </c>
      <c r="G1207">
        <v>0</v>
      </c>
    </row>
    <row r="1208" spans="1:7" x14ac:dyDescent="0.25">
      <c r="A1208" t="s">
        <v>97</v>
      </c>
      <c r="B1208" t="s">
        <v>182</v>
      </c>
      <c r="C1208">
        <v>1</v>
      </c>
      <c r="D1208">
        <v>1</v>
      </c>
      <c r="E1208">
        <v>1</v>
      </c>
      <c r="F1208">
        <v>0</v>
      </c>
      <c r="G1208">
        <v>0</v>
      </c>
    </row>
    <row r="1209" spans="1:7" x14ac:dyDescent="0.25">
      <c r="A1209" t="s">
        <v>98</v>
      </c>
      <c r="B1209" t="s">
        <v>5</v>
      </c>
      <c r="C1209">
        <v>2</v>
      </c>
      <c r="D1209">
        <v>1</v>
      </c>
      <c r="E1209">
        <v>1</v>
      </c>
      <c r="F1209">
        <v>0</v>
      </c>
      <c r="G1209">
        <v>0</v>
      </c>
    </row>
    <row r="1210" spans="1:7" x14ac:dyDescent="0.25">
      <c r="A1210" t="s">
        <v>98</v>
      </c>
      <c r="B1210" t="s">
        <v>6</v>
      </c>
      <c r="C1210">
        <v>2</v>
      </c>
      <c r="D1210">
        <v>2</v>
      </c>
      <c r="E1210">
        <v>2</v>
      </c>
      <c r="F1210">
        <v>0</v>
      </c>
      <c r="G1210">
        <v>0</v>
      </c>
    </row>
    <row r="1211" spans="1:7" x14ac:dyDescent="0.25">
      <c r="A1211" t="s">
        <v>98</v>
      </c>
      <c r="B1211" t="s">
        <v>3</v>
      </c>
      <c r="C1211">
        <v>3</v>
      </c>
      <c r="D1211">
        <v>2</v>
      </c>
      <c r="E1211">
        <v>2</v>
      </c>
      <c r="F1211">
        <v>0</v>
      </c>
      <c r="G1211">
        <v>0</v>
      </c>
    </row>
    <row r="1212" spans="1:7" x14ac:dyDescent="0.25">
      <c r="A1212" t="s">
        <v>98</v>
      </c>
      <c r="B1212" t="s">
        <v>15</v>
      </c>
      <c r="C1212">
        <v>1</v>
      </c>
      <c r="D1212">
        <v>1</v>
      </c>
      <c r="E1212">
        <v>1</v>
      </c>
      <c r="F1212">
        <v>0</v>
      </c>
      <c r="G1212">
        <v>0</v>
      </c>
    </row>
    <row r="1213" spans="1:7" x14ac:dyDescent="0.25">
      <c r="A1213" t="s">
        <v>98</v>
      </c>
      <c r="B1213" t="s">
        <v>12</v>
      </c>
      <c r="C1213">
        <v>2</v>
      </c>
      <c r="D1213">
        <v>2</v>
      </c>
      <c r="E1213">
        <v>2</v>
      </c>
      <c r="F1213">
        <v>0</v>
      </c>
      <c r="G1213">
        <v>0</v>
      </c>
    </row>
    <row r="1214" spans="1:7" x14ac:dyDescent="0.25">
      <c r="A1214" t="s">
        <v>98</v>
      </c>
      <c r="B1214" t="s">
        <v>2</v>
      </c>
      <c r="C1214">
        <v>2</v>
      </c>
      <c r="D1214">
        <v>2</v>
      </c>
      <c r="E1214">
        <v>1</v>
      </c>
      <c r="F1214">
        <v>1</v>
      </c>
      <c r="G1214">
        <v>0</v>
      </c>
    </row>
    <row r="1215" spans="1:7" x14ac:dyDescent="0.25">
      <c r="A1215" t="s">
        <v>98</v>
      </c>
      <c r="B1215" t="s">
        <v>13</v>
      </c>
      <c r="C1215">
        <v>4</v>
      </c>
      <c r="D1215">
        <v>4</v>
      </c>
      <c r="E1215">
        <v>4</v>
      </c>
      <c r="F1215">
        <v>0</v>
      </c>
      <c r="G1215">
        <v>0</v>
      </c>
    </row>
    <row r="1216" spans="1:7" x14ac:dyDescent="0.25">
      <c r="A1216" t="s">
        <v>99</v>
      </c>
      <c r="B1216" t="s">
        <v>3</v>
      </c>
      <c r="C1216">
        <v>4</v>
      </c>
      <c r="D1216">
        <v>3</v>
      </c>
      <c r="E1216">
        <v>2</v>
      </c>
      <c r="F1216">
        <v>1</v>
      </c>
      <c r="G1216">
        <v>0</v>
      </c>
    </row>
    <row r="1217" spans="1:7" x14ac:dyDescent="0.25">
      <c r="A1217" t="s">
        <v>99</v>
      </c>
      <c r="B1217" t="s">
        <v>5</v>
      </c>
      <c r="C1217">
        <v>7</v>
      </c>
      <c r="D1217">
        <v>3</v>
      </c>
      <c r="E1217">
        <v>3</v>
      </c>
      <c r="F1217">
        <v>0</v>
      </c>
      <c r="G1217">
        <v>0</v>
      </c>
    </row>
    <row r="1218" spans="1:7" x14ac:dyDescent="0.25">
      <c r="A1218" t="s">
        <v>99</v>
      </c>
      <c r="B1218" t="s">
        <v>6</v>
      </c>
      <c r="C1218">
        <v>1</v>
      </c>
      <c r="D1218">
        <v>1</v>
      </c>
      <c r="E1218">
        <v>1</v>
      </c>
      <c r="F1218">
        <v>0</v>
      </c>
      <c r="G1218">
        <v>0</v>
      </c>
    </row>
    <row r="1219" spans="1:7" x14ac:dyDescent="0.25">
      <c r="A1219" t="s">
        <v>99</v>
      </c>
      <c r="B1219" t="s">
        <v>147</v>
      </c>
      <c r="C1219">
        <v>3</v>
      </c>
      <c r="D1219">
        <v>0</v>
      </c>
      <c r="E1219">
        <v>0</v>
      </c>
      <c r="F1219">
        <v>0</v>
      </c>
      <c r="G1219">
        <v>0</v>
      </c>
    </row>
    <row r="1220" spans="1:7" x14ac:dyDescent="0.25">
      <c r="A1220" t="s">
        <v>100</v>
      </c>
      <c r="B1220" t="s">
        <v>2</v>
      </c>
      <c r="C1220">
        <v>1</v>
      </c>
      <c r="D1220">
        <v>1</v>
      </c>
      <c r="E1220">
        <v>0</v>
      </c>
      <c r="F1220">
        <v>1</v>
      </c>
      <c r="G1220">
        <v>0</v>
      </c>
    </row>
    <row r="1221" spans="1:7" x14ac:dyDescent="0.25">
      <c r="A1221" t="s">
        <v>100</v>
      </c>
      <c r="B1221" t="s">
        <v>182</v>
      </c>
      <c r="C1221">
        <v>2</v>
      </c>
      <c r="D1221">
        <v>2</v>
      </c>
      <c r="E1221">
        <v>2</v>
      </c>
      <c r="F1221">
        <v>0</v>
      </c>
      <c r="G1221">
        <v>0</v>
      </c>
    </row>
    <row r="1222" spans="1:7" x14ac:dyDescent="0.25">
      <c r="A1222" t="s">
        <v>100</v>
      </c>
      <c r="B1222" t="s">
        <v>146</v>
      </c>
      <c r="C1222">
        <v>1</v>
      </c>
      <c r="D1222">
        <v>1</v>
      </c>
      <c r="E1222">
        <v>1</v>
      </c>
      <c r="F1222">
        <v>0</v>
      </c>
      <c r="G1222">
        <v>0</v>
      </c>
    </row>
    <row r="1223" spans="1:7" x14ac:dyDescent="0.25">
      <c r="A1223" t="s">
        <v>100</v>
      </c>
      <c r="B1223" t="s">
        <v>13</v>
      </c>
      <c r="C1223">
        <v>1</v>
      </c>
      <c r="D1223">
        <v>1</v>
      </c>
      <c r="E1223">
        <v>1</v>
      </c>
      <c r="F1223">
        <v>0</v>
      </c>
      <c r="G1223">
        <v>0</v>
      </c>
    </row>
    <row r="1224" spans="1:7" x14ac:dyDescent="0.25">
      <c r="A1224" t="s">
        <v>100</v>
      </c>
      <c r="B1224" t="s">
        <v>5</v>
      </c>
      <c r="C1224">
        <v>6</v>
      </c>
      <c r="D1224">
        <v>6</v>
      </c>
      <c r="E1224">
        <v>6</v>
      </c>
      <c r="F1224">
        <v>0</v>
      </c>
      <c r="G1224">
        <v>0</v>
      </c>
    </row>
    <row r="1225" spans="1:7" x14ac:dyDescent="0.25">
      <c r="A1225" t="s">
        <v>100</v>
      </c>
      <c r="B1225" t="s">
        <v>3</v>
      </c>
      <c r="C1225">
        <v>4</v>
      </c>
      <c r="D1225">
        <v>2</v>
      </c>
      <c r="E1225">
        <v>1</v>
      </c>
      <c r="F1225">
        <v>1</v>
      </c>
      <c r="G1225">
        <v>0</v>
      </c>
    </row>
    <row r="1226" spans="1:7" x14ac:dyDescent="0.25">
      <c r="A1226" t="s">
        <v>100</v>
      </c>
      <c r="B1226" t="s">
        <v>7</v>
      </c>
      <c r="C1226">
        <v>1</v>
      </c>
      <c r="D1226">
        <v>1</v>
      </c>
      <c r="E1226">
        <v>1</v>
      </c>
      <c r="F1226">
        <v>0</v>
      </c>
      <c r="G1226">
        <v>0</v>
      </c>
    </row>
    <row r="1227" spans="1:7" x14ac:dyDescent="0.25">
      <c r="A1227" t="s">
        <v>100</v>
      </c>
      <c r="B1227" t="s">
        <v>149</v>
      </c>
      <c r="C1227">
        <v>2</v>
      </c>
      <c r="D1227">
        <v>2</v>
      </c>
      <c r="E1227">
        <v>1</v>
      </c>
      <c r="F1227">
        <v>1</v>
      </c>
      <c r="G1227">
        <v>0</v>
      </c>
    </row>
    <row r="1228" spans="1:7" x14ac:dyDescent="0.25">
      <c r="A1228" t="s">
        <v>139</v>
      </c>
      <c r="B1228" t="s">
        <v>2</v>
      </c>
      <c r="C1228">
        <v>3</v>
      </c>
      <c r="D1228">
        <v>2</v>
      </c>
      <c r="E1228">
        <v>2</v>
      </c>
      <c r="F1228">
        <v>0</v>
      </c>
      <c r="G1228">
        <v>0</v>
      </c>
    </row>
    <row r="1229" spans="1:7" x14ac:dyDescent="0.25">
      <c r="A1229" t="s">
        <v>139</v>
      </c>
      <c r="B1229" t="s">
        <v>1</v>
      </c>
      <c r="C1229">
        <v>1</v>
      </c>
      <c r="D1229">
        <v>0</v>
      </c>
      <c r="E1229">
        <v>0</v>
      </c>
      <c r="F1229">
        <v>0</v>
      </c>
      <c r="G1229">
        <v>0</v>
      </c>
    </row>
    <row r="1230" spans="1:7" x14ac:dyDescent="0.25">
      <c r="A1230" t="s">
        <v>139</v>
      </c>
      <c r="B1230" t="s">
        <v>5</v>
      </c>
      <c r="C1230">
        <v>1</v>
      </c>
      <c r="D1230">
        <v>0</v>
      </c>
      <c r="E1230">
        <v>0</v>
      </c>
      <c r="F1230">
        <v>0</v>
      </c>
      <c r="G1230">
        <v>0</v>
      </c>
    </row>
    <row r="1231" spans="1:7" x14ac:dyDescent="0.25">
      <c r="A1231" t="s">
        <v>139</v>
      </c>
      <c r="B1231" t="s">
        <v>13</v>
      </c>
      <c r="C1231">
        <v>1</v>
      </c>
      <c r="D1231">
        <v>1</v>
      </c>
      <c r="E1231">
        <v>1</v>
      </c>
      <c r="F1231">
        <v>0</v>
      </c>
      <c r="G1231">
        <v>0</v>
      </c>
    </row>
    <row r="1232" spans="1:7" x14ac:dyDescent="0.25">
      <c r="A1232" t="s">
        <v>139</v>
      </c>
      <c r="B1232" t="s">
        <v>182</v>
      </c>
      <c r="C1232">
        <v>2</v>
      </c>
      <c r="D1232">
        <v>2</v>
      </c>
      <c r="E1232">
        <v>2</v>
      </c>
      <c r="F1232">
        <v>0</v>
      </c>
      <c r="G1232">
        <v>0</v>
      </c>
    </row>
    <row r="1233" spans="1:7" x14ac:dyDescent="0.25">
      <c r="A1233" t="s">
        <v>101</v>
      </c>
      <c r="B1233" t="s">
        <v>12</v>
      </c>
      <c r="C1233">
        <v>1</v>
      </c>
      <c r="D1233">
        <v>1</v>
      </c>
      <c r="E1233">
        <v>1</v>
      </c>
      <c r="F1233">
        <v>0</v>
      </c>
      <c r="G1233">
        <v>0</v>
      </c>
    </row>
    <row r="1234" spans="1:7" x14ac:dyDescent="0.25">
      <c r="A1234" t="s">
        <v>101</v>
      </c>
      <c r="B1234" t="s">
        <v>6</v>
      </c>
      <c r="C1234">
        <v>1</v>
      </c>
      <c r="D1234">
        <v>1</v>
      </c>
      <c r="E1234">
        <v>1</v>
      </c>
      <c r="F1234">
        <v>0</v>
      </c>
      <c r="G1234">
        <v>0</v>
      </c>
    </row>
    <row r="1235" spans="1:7" x14ac:dyDescent="0.25">
      <c r="A1235" t="s">
        <v>101</v>
      </c>
      <c r="B1235" t="s">
        <v>5</v>
      </c>
      <c r="C1235">
        <v>2</v>
      </c>
      <c r="D1235">
        <v>2</v>
      </c>
      <c r="E1235">
        <v>2</v>
      </c>
      <c r="F1235">
        <v>0</v>
      </c>
      <c r="G1235">
        <v>0</v>
      </c>
    </row>
    <row r="1236" spans="1:7" x14ac:dyDescent="0.25">
      <c r="A1236" t="s">
        <v>101</v>
      </c>
      <c r="B1236" t="s">
        <v>2</v>
      </c>
      <c r="C1236">
        <v>1</v>
      </c>
      <c r="D1236">
        <v>1</v>
      </c>
      <c r="E1236">
        <v>1</v>
      </c>
      <c r="F1236">
        <v>0</v>
      </c>
      <c r="G1236">
        <v>0</v>
      </c>
    </row>
    <row r="1237" spans="1:7" x14ac:dyDescent="0.25">
      <c r="A1237" t="s">
        <v>101</v>
      </c>
      <c r="B1237" t="s">
        <v>13</v>
      </c>
      <c r="C1237">
        <v>3</v>
      </c>
      <c r="D1237">
        <v>3</v>
      </c>
      <c r="E1237">
        <v>3</v>
      </c>
      <c r="F1237">
        <v>0</v>
      </c>
      <c r="G1237">
        <v>0</v>
      </c>
    </row>
    <row r="1238" spans="1:7" x14ac:dyDescent="0.25">
      <c r="A1238" t="s">
        <v>101</v>
      </c>
      <c r="B1238" t="s">
        <v>15</v>
      </c>
      <c r="C1238">
        <v>1</v>
      </c>
      <c r="D1238">
        <v>1</v>
      </c>
      <c r="E1238">
        <v>0</v>
      </c>
      <c r="F1238">
        <v>1</v>
      </c>
      <c r="G1238">
        <v>0</v>
      </c>
    </row>
    <row r="1239" spans="1:7" x14ac:dyDescent="0.25">
      <c r="A1239" t="s">
        <v>101</v>
      </c>
      <c r="B1239" t="s">
        <v>1</v>
      </c>
      <c r="C1239">
        <v>1</v>
      </c>
      <c r="D1239">
        <v>0</v>
      </c>
      <c r="E1239">
        <v>0</v>
      </c>
      <c r="F1239">
        <v>0</v>
      </c>
      <c r="G1239">
        <v>0</v>
      </c>
    </row>
    <row r="1240" spans="1:7" x14ac:dyDescent="0.25">
      <c r="A1240" t="s">
        <v>101</v>
      </c>
      <c r="B1240" t="s">
        <v>14</v>
      </c>
      <c r="C1240">
        <v>2</v>
      </c>
      <c r="D1240">
        <v>1</v>
      </c>
      <c r="E1240">
        <v>0</v>
      </c>
      <c r="F1240">
        <v>1</v>
      </c>
      <c r="G1240">
        <v>0</v>
      </c>
    </row>
    <row r="1241" spans="1:7" x14ac:dyDescent="0.25">
      <c r="A1241" t="s">
        <v>190</v>
      </c>
      <c r="B1241" t="s">
        <v>13</v>
      </c>
      <c r="C1241">
        <v>1</v>
      </c>
      <c r="D1241">
        <v>1</v>
      </c>
      <c r="E1241">
        <v>1</v>
      </c>
      <c r="F1241">
        <v>0</v>
      </c>
      <c r="G1241">
        <v>0</v>
      </c>
    </row>
    <row r="1242" spans="1:7" x14ac:dyDescent="0.25">
      <c r="A1242" t="s">
        <v>190</v>
      </c>
      <c r="B1242" t="s">
        <v>3</v>
      </c>
      <c r="C1242">
        <v>1</v>
      </c>
      <c r="D1242">
        <v>0</v>
      </c>
      <c r="E1242">
        <v>0</v>
      </c>
      <c r="F1242">
        <v>0</v>
      </c>
      <c r="G1242">
        <v>0</v>
      </c>
    </row>
    <row r="1243" spans="1:7" x14ac:dyDescent="0.25">
      <c r="A1243" t="s">
        <v>190</v>
      </c>
      <c r="B1243" t="s">
        <v>5</v>
      </c>
      <c r="C1243">
        <v>2</v>
      </c>
      <c r="D1243">
        <v>0</v>
      </c>
      <c r="E1243">
        <v>0</v>
      </c>
      <c r="F1243">
        <v>0</v>
      </c>
      <c r="G1243">
        <v>0</v>
      </c>
    </row>
    <row r="1244" spans="1:7" x14ac:dyDescent="0.25">
      <c r="A1244" t="s">
        <v>190</v>
      </c>
      <c r="B1244" t="s">
        <v>2</v>
      </c>
      <c r="C1244">
        <v>1</v>
      </c>
      <c r="D1244">
        <v>1</v>
      </c>
      <c r="E1244">
        <v>1</v>
      </c>
      <c r="F1244">
        <v>0</v>
      </c>
      <c r="G1244">
        <v>0</v>
      </c>
    </row>
    <row r="1245" spans="1:7" x14ac:dyDescent="0.25">
      <c r="A1245" t="s">
        <v>143</v>
      </c>
      <c r="B1245" t="s">
        <v>6</v>
      </c>
      <c r="C1245">
        <v>1</v>
      </c>
      <c r="D1245">
        <v>0</v>
      </c>
      <c r="E1245">
        <v>0</v>
      </c>
      <c r="F1245">
        <v>0</v>
      </c>
      <c r="G1245">
        <v>0</v>
      </c>
    </row>
    <row r="1246" spans="1:7" x14ac:dyDescent="0.25">
      <c r="A1246" t="s">
        <v>143</v>
      </c>
      <c r="B1246" t="s">
        <v>146</v>
      </c>
      <c r="C1246">
        <v>1</v>
      </c>
      <c r="D1246">
        <v>1</v>
      </c>
      <c r="E1246">
        <v>1</v>
      </c>
      <c r="F1246">
        <v>0</v>
      </c>
      <c r="G1246">
        <v>0</v>
      </c>
    </row>
    <row r="1247" spans="1:7" x14ac:dyDescent="0.25">
      <c r="A1247" t="s">
        <v>143</v>
      </c>
      <c r="B1247" t="s">
        <v>13</v>
      </c>
      <c r="C1247">
        <v>1</v>
      </c>
      <c r="D1247">
        <v>1</v>
      </c>
      <c r="E1247">
        <v>1</v>
      </c>
      <c r="F1247">
        <v>0</v>
      </c>
      <c r="G1247">
        <v>0</v>
      </c>
    </row>
    <row r="1248" spans="1:7" x14ac:dyDescent="0.25">
      <c r="A1248" t="s">
        <v>143</v>
      </c>
      <c r="B1248" t="s">
        <v>3</v>
      </c>
      <c r="C1248">
        <v>10</v>
      </c>
      <c r="D1248">
        <v>10</v>
      </c>
      <c r="E1248">
        <v>2</v>
      </c>
      <c r="F1248">
        <v>8</v>
      </c>
      <c r="G1248">
        <v>0</v>
      </c>
    </row>
    <row r="1249" spans="1:7" x14ac:dyDescent="0.25">
      <c r="A1249" t="s">
        <v>143</v>
      </c>
      <c r="B1249" t="s">
        <v>147</v>
      </c>
      <c r="C1249">
        <v>1</v>
      </c>
      <c r="D1249">
        <v>0</v>
      </c>
      <c r="E1249">
        <v>0</v>
      </c>
      <c r="F1249">
        <v>0</v>
      </c>
      <c r="G1249">
        <v>0</v>
      </c>
    </row>
    <row r="1250" spans="1:7" x14ac:dyDescent="0.25">
      <c r="A1250" t="s">
        <v>161</v>
      </c>
      <c r="B1250" t="s">
        <v>3</v>
      </c>
      <c r="C1250">
        <v>4</v>
      </c>
      <c r="D1250">
        <v>3</v>
      </c>
      <c r="E1250">
        <v>2</v>
      </c>
      <c r="F1250">
        <v>1</v>
      </c>
      <c r="G1250">
        <v>0</v>
      </c>
    </row>
    <row r="1251" spans="1:7" x14ac:dyDescent="0.25">
      <c r="A1251" t="s">
        <v>161</v>
      </c>
      <c r="B1251" t="s">
        <v>15</v>
      </c>
      <c r="C1251">
        <v>4</v>
      </c>
      <c r="D1251">
        <v>3</v>
      </c>
      <c r="E1251">
        <v>3</v>
      </c>
      <c r="F1251">
        <v>0</v>
      </c>
      <c r="G1251">
        <v>1</v>
      </c>
    </row>
    <row r="1252" spans="1:7" x14ac:dyDescent="0.25">
      <c r="A1252" t="s">
        <v>161</v>
      </c>
      <c r="B1252" t="s">
        <v>5</v>
      </c>
      <c r="C1252">
        <v>2</v>
      </c>
      <c r="D1252">
        <v>2</v>
      </c>
      <c r="E1252">
        <v>2</v>
      </c>
      <c r="F1252">
        <v>0</v>
      </c>
      <c r="G1252">
        <v>0</v>
      </c>
    </row>
    <row r="1253" spans="1:7" x14ac:dyDescent="0.25">
      <c r="A1253" t="s">
        <v>102</v>
      </c>
      <c r="B1253" t="s">
        <v>6</v>
      </c>
      <c r="C1253">
        <v>3</v>
      </c>
      <c r="D1253">
        <v>3</v>
      </c>
      <c r="E1253">
        <v>3</v>
      </c>
      <c r="F1253">
        <v>0</v>
      </c>
      <c r="G1253">
        <v>0</v>
      </c>
    </row>
    <row r="1254" spans="1:7" x14ac:dyDescent="0.25">
      <c r="A1254" t="s">
        <v>102</v>
      </c>
      <c r="B1254" t="s">
        <v>13</v>
      </c>
      <c r="C1254">
        <v>2</v>
      </c>
      <c r="D1254">
        <v>2</v>
      </c>
      <c r="E1254">
        <v>2</v>
      </c>
      <c r="F1254">
        <v>0</v>
      </c>
      <c r="G1254">
        <v>0</v>
      </c>
    </row>
    <row r="1255" spans="1:7" x14ac:dyDescent="0.25">
      <c r="A1255" t="s">
        <v>102</v>
      </c>
      <c r="B1255" t="s">
        <v>15</v>
      </c>
      <c r="C1255">
        <v>2</v>
      </c>
      <c r="D1255">
        <v>2</v>
      </c>
      <c r="E1255">
        <v>2</v>
      </c>
      <c r="F1255">
        <v>0</v>
      </c>
      <c r="G1255">
        <v>0</v>
      </c>
    </row>
    <row r="1256" spans="1:7" x14ac:dyDescent="0.25">
      <c r="A1256" t="s">
        <v>102</v>
      </c>
      <c r="B1256" t="s">
        <v>11</v>
      </c>
      <c r="C1256">
        <v>1</v>
      </c>
      <c r="D1256">
        <v>1</v>
      </c>
      <c r="E1256">
        <v>1</v>
      </c>
      <c r="F1256">
        <v>0</v>
      </c>
      <c r="G1256">
        <v>0</v>
      </c>
    </row>
    <row r="1257" spans="1:7" x14ac:dyDescent="0.25">
      <c r="A1257" t="s">
        <v>102</v>
      </c>
      <c r="B1257" t="s">
        <v>3</v>
      </c>
      <c r="C1257">
        <v>3</v>
      </c>
      <c r="D1257">
        <v>3</v>
      </c>
      <c r="E1257">
        <v>2</v>
      </c>
      <c r="F1257">
        <v>1</v>
      </c>
      <c r="G1257">
        <v>0</v>
      </c>
    </row>
    <row r="1258" spans="1:7" x14ac:dyDescent="0.25">
      <c r="A1258" t="s">
        <v>102</v>
      </c>
      <c r="B1258" t="s">
        <v>12</v>
      </c>
      <c r="C1258">
        <v>2</v>
      </c>
      <c r="D1258">
        <v>2</v>
      </c>
      <c r="E1258">
        <v>2</v>
      </c>
      <c r="F1258">
        <v>0</v>
      </c>
      <c r="G1258">
        <v>0</v>
      </c>
    </row>
    <row r="1259" spans="1:7" x14ac:dyDescent="0.25">
      <c r="A1259" t="s">
        <v>102</v>
      </c>
      <c r="B1259" t="s">
        <v>7</v>
      </c>
      <c r="C1259">
        <v>1</v>
      </c>
      <c r="D1259">
        <v>1</v>
      </c>
      <c r="E1259">
        <v>1</v>
      </c>
      <c r="F1259">
        <v>0</v>
      </c>
      <c r="G1259">
        <v>0</v>
      </c>
    </row>
    <row r="1260" spans="1:7" x14ac:dyDescent="0.25">
      <c r="A1260" t="s">
        <v>102</v>
      </c>
      <c r="B1260" t="s">
        <v>5</v>
      </c>
      <c r="C1260">
        <v>1</v>
      </c>
      <c r="D1260">
        <v>1</v>
      </c>
      <c r="E1260">
        <v>1</v>
      </c>
      <c r="F1260">
        <v>0</v>
      </c>
      <c r="G1260">
        <v>0</v>
      </c>
    </row>
    <row r="1261" spans="1:7" x14ac:dyDescent="0.25">
      <c r="A1261" t="s">
        <v>102</v>
      </c>
      <c r="B1261" t="s">
        <v>8</v>
      </c>
      <c r="C1261">
        <v>1</v>
      </c>
      <c r="D1261">
        <v>1</v>
      </c>
      <c r="E1261">
        <v>0</v>
      </c>
      <c r="F1261">
        <v>1</v>
      </c>
      <c r="G1261">
        <v>0</v>
      </c>
    </row>
    <row r="1262" spans="1:7" x14ac:dyDescent="0.25">
      <c r="A1262" t="s">
        <v>102</v>
      </c>
      <c r="B1262" t="s">
        <v>147</v>
      </c>
      <c r="C1262">
        <v>1</v>
      </c>
      <c r="D1262">
        <v>1</v>
      </c>
      <c r="E1262">
        <v>1</v>
      </c>
      <c r="F1262">
        <v>0</v>
      </c>
      <c r="G1262">
        <v>0</v>
      </c>
    </row>
    <row r="1263" spans="1:7" x14ac:dyDescent="0.25">
      <c r="A1263" t="s">
        <v>41</v>
      </c>
      <c r="B1263" t="s">
        <v>2</v>
      </c>
      <c r="C1263">
        <v>6</v>
      </c>
      <c r="D1263">
        <v>6</v>
      </c>
      <c r="E1263">
        <v>5</v>
      </c>
      <c r="F1263">
        <v>1</v>
      </c>
      <c r="G1263">
        <v>0</v>
      </c>
    </row>
    <row r="1264" spans="1:7" x14ac:dyDescent="0.25">
      <c r="A1264" t="s">
        <v>41</v>
      </c>
      <c r="B1264" t="s">
        <v>12</v>
      </c>
      <c r="C1264">
        <v>2</v>
      </c>
      <c r="D1264">
        <v>2</v>
      </c>
      <c r="E1264">
        <v>2</v>
      </c>
      <c r="F1264">
        <v>0</v>
      </c>
      <c r="G1264">
        <v>0</v>
      </c>
    </row>
    <row r="1265" spans="1:7" x14ac:dyDescent="0.25">
      <c r="A1265" t="s">
        <v>41</v>
      </c>
      <c r="B1265" t="s">
        <v>9</v>
      </c>
      <c r="C1265">
        <v>1</v>
      </c>
      <c r="D1265">
        <v>1</v>
      </c>
      <c r="E1265">
        <v>1</v>
      </c>
      <c r="F1265">
        <v>0</v>
      </c>
      <c r="G1265">
        <v>0</v>
      </c>
    </row>
    <row r="1266" spans="1:7" x14ac:dyDescent="0.25">
      <c r="A1266" t="s">
        <v>41</v>
      </c>
      <c r="B1266" t="s">
        <v>13</v>
      </c>
      <c r="C1266">
        <v>4</v>
      </c>
      <c r="D1266">
        <v>3</v>
      </c>
      <c r="E1266">
        <v>3</v>
      </c>
      <c r="F1266">
        <v>0</v>
      </c>
      <c r="G1266">
        <v>0</v>
      </c>
    </row>
    <row r="1267" spans="1:7" x14ac:dyDescent="0.25">
      <c r="A1267" t="s">
        <v>41</v>
      </c>
      <c r="B1267" t="s">
        <v>7</v>
      </c>
      <c r="C1267">
        <v>1</v>
      </c>
      <c r="D1267">
        <v>0</v>
      </c>
      <c r="E1267">
        <v>0</v>
      </c>
      <c r="F1267">
        <v>0</v>
      </c>
      <c r="G1267">
        <v>0</v>
      </c>
    </row>
    <row r="1268" spans="1:7" x14ac:dyDescent="0.25">
      <c r="A1268" t="s">
        <v>41</v>
      </c>
      <c r="B1268" t="s">
        <v>182</v>
      </c>
      <c r="C1268">
        <v>4</v>
      </c>
      <c r="D1268">
        <v>4</v>
      </c>
      <c r="E1268">
        <v>4</v>
      </c>
      <c r="F1268">
        <v>0</v>
      </c>
      <c r="G1268">
        <v>0</v>
      </c>
    </row>
    <row r="1269" spans="1:7" x14ac:dyDescent="0.25">
      <c r="A1269" t="s">
        <v>41</v>
      </c>
      <c r="B1269" t="s">
        <v>149</v>
      </c>
      <c r="C1269">
        <v>3</v>
      </c>
      <c r="D1269">
        <v>2</v>
      </c>
      <c r="E1269">
        <v>2</v>
      </c>
      <c r="F1269">
        <v>0</v>
      </c>
      <c r="G1269">
        <v>0</v>
      </c>
    </row>
    <row r="1270" spans="1:7" x14ac:dyDescent="0.25">
      <c r="A1270" t="s">
        <v>41</v>
      </c>
      <c r="B1270" t="s">
        <v>3</v>
      </c>
      <c r="C1270">
        <v>8</v>
      </c>
      <c r="D1270">
        <v>6</v>
      </c>
      <c r="E1270">
        <v>2</v>
      </c>
      <c r="F1270">
        <v>4</v>
      </c>
      <c r="G1270">
        <v>0</v>
      </c>
    </row>
    <row r="1271" spans="1:7" x14ac:dyDescent="0.25">
      <c r="A1271" t="s">
        <v>41</v>
      </c>
      <c r="B1271" t="s">
        <v>5</v>
      </c>
      <c r="C1271">
        <v>14</v>
      </c>
      <c r="D1271">
        <v>12</v>
      </c>
      <c r="E1271">
        <v>7</v>
      </c>
      <c r="F1271">
        <v>5</v>
      </c>
      <c r="G1271">
        <v>0</v>
      </c>
    </row>
    <row r="1272" spans="1:7" x14ac:dyDescent="0.25">
      <c r="A1272" t="s">
        <v>41</v>
      </c>
      <c r="B1272" t="s">
        <v>147</v>
      </c>
      <c r="C1272">
        <v>1</v>
      </c>
      <c r="D1272">
        <v>1</v>
      </c>
      <c r="E1272">
        <v>0</v>
      </c>
      <c r="F1272">
        <v>1</v>
      </c>
      <c r="G1272">
        <v>0</v>
      </c>
    </row>
    <row r="1273" spans="1:7" x14ac:dyDescent="0.25">
      <c r="A1273" t="s">
        <v>103</v>
      </c>
      <c r="B1273" t="s">
        <v>5</v>
      </c>
      <c r="C1273">
        <v>1</v>
      </c>
      <c r="D1273">
        <v>1</v>
      </c>
      <c r="E1273">
        <v>0</v>
      </c>
      <c r="F1273">
        <v>1</v>
      </c>
      <c r="G1273">
        <v>0</v>
      </c>
    </row>
    <row r="1274" spans="1:7" x14ac:dyDescent="0.25">
      <c r="A1274" t="s">
        <v>103</v>
      </c>
      <c r="B1274" t="s">
        <v>2</v>
      </c>
      <c r="C1274">
        <v>1</v>
      </c>
      <c r="D1274">
        <v>1</v>
      </c>
      <c r="E1274">
        <v>1</v>
      </c>
      <c r="F1274">
        <v>0</v>
      </c>
      <c r="G1274">
        <v>0</v>
      </c>
    </row>
    <row r="1275" spans="1:7" x14ac:dyDescent="0.25">
      <c r="A1275" t="s">
        <v>103</v>
      </c>
      <c r="B1275" t="s">
        <v>182</v>
      </c>
      <c r="C1275">
        <v>3</v>
      </c>
      <c r="D1275">
        <v>3</v>
      </c>
      <c r="E1275">
        <v>3</v>
      </c>
      <c r="F1275">
        <v>0</v>
      </c>
      <c r="G1275">
        <v>0</v>
      </c>
    </row>
    <row r="1276" spans="1:7" x14ac:dyDescent="0.25">
      <c r="A1276" t="s">
        <v>103</v>
      </c>
      <c r="B1276" t="s">
        <v>6</v>
      </c>
      <c r="C1276">
        <v>1</v>
      </c>
      <c r="D1276">
        <v>1</v>
      </c>
      <c r="E1276">
        <v>0</v>
      </c>
      <c r="F1276">
        <v>1</v>
      </c>
      <c r="G1276">
        <v>0</v>
      </c>
    </row>
    <row r="1277" spans="1:7" x14ac:dyDescent="0.25">
      <c r="A1277" t="s">
        <v>103</v>
      </c>
      <c r="B1277" t="s">
        <v>146</v>
      </c>
      <c r="C1277">
        <v>1</v>
      </c>
      <c r="D1277">
        <v>1</v>
      </c>
      <c r="E1277">
        <v>1</v>
      </c>
      <c r="F1277">
        <v>0</v>
      </c>
      <c r="G1277">
        <v>0</v>
      </c>
    </row>
    <row r="1278" spans="1:7" x14ac:dyDescent="0.25">
      <c r="A1278" t="s">
        <v>103</v>
      </c>
      <c r="B1278" t="s">
        <v>15</v>
      </c>
      <c r="C1278">
        <v>1</v>
      </c>
      <c r="D1278">
        <v>1</v>
      </c>
      <c r="E1278">
        <v>1</v>
      </c>
      <c r="F1278">
        <v>0</v>
      </c>
      <c r="G1278">
        <v>0</v>
      </c>
    </row>
    <row r="1279" spans="1:7" x14ac:dyDescent="0.25">
      <c r="A1279" t="s">
        <v>103</v>
      </c>
      <c r="B1279" t="s">
        <v>3</v>
      </c>
      <c r="C1279">
        <v>1</v>
      </c>
      <c r="D1279">
        <v>0</v>
      </c>
      <c r="E1279">
        <v>0</v>
      </c>
      <c r="F1279">
        <v>0</v>
      </c>
      <c r="G1279">
        <v>0</v>
      </c>
    </row>
    <row r="1280" spans="1:7" x14ac:dyDescent="0.25">
      <c r="A1280" t="s">
        <v>103</v>
      </c>
      <c r="B1280" t="s">
        <v>13</v>
      </c>
      <c r="C1280">
        <v>1</v>
      </c>
      <c r="D1280">
        <v>1</v>
      </c>
      <c r="E1280">
        <v>1</v>
      </c>
      <c r="F1280">
        <v>0</v>
      </c>
      <c r="G1280">
        <v>0</v>
      </c>
    </row>
    <row r="1281" spans="1:7" x14ac:dyDescent="0.25">
      <c r="A1281" t="s">
        <v>187</v>
      </c>
      <c r="B1281" t="s">
        <v>5</v>
      </c>
      <c r="C1281">
        <v>1</v>
      </c>
      <c r="D1281">
        <v>0</v>
      </c>
      <c r="E1281">
        <v>0</v>
      </c>
      <c r="F1281">
        <v>0</v>
      </c>
      <c r="G1281">
        <v>0</v>
      </c>
    </row>
    <row r="1282" spans="1:7" x14ac:dyDescent="0.25">
      <c r="A1282" t="s">
        <v>187</v>
      </c>
      <c r="B1282" t="s">
        <v>3</v>
      </c>
      <c r="C1282">
        <v>1</v>
      </c>
      <c r="D1282">
        <v>0</v>
      </c>
      <c r="E1282">
        <v>0</v>
      </c>
      <c r="F1282">
        <v>0</v>
      </c>
      <c r="G1282">
        <v>0</v>
      </c>
    </row>
    <row r="1283" spans="1:7" x14ac:dyDescent="0.25">
      <c r="A1283" t="s">
        <v>104</v>
      </c>
      <c r="B1283" t="s">
        <v>1</v>
      </c>
      <c r="C1283">
        <v>1</v>
      </c>
      <c r="D1283">
        <v>0</v>
      </c>
      <c r="E1283">
        <v>0</v>
      </c>
      <c r="F1283">
        <v>0</v>
      </c>
      <c r="G1283">
        <v>0</v>
      </c>
    </row>
    <row r="1284" spans="1:7" x14ac:dyDescent="0.25">
      <c r="A1284" t="s">
        <v>104</v>
      </c>
      <c r="B1284" t="s">
        <v>6</v>
      </c>
      <c r="C1284">
        <v>4</v>
      </c>
      <c r="D1284">
        <v>3</v>
      </c>
      <c r="E1284">
        <v>2</v>
      </c>
      <c r="F1284">
        <v>1</v>
      </c>
      <c r="G1284">
        <v>0</v>
      </c>
    </row>
    <row r="1285" spans="1:7" x14ac:dyDescent="0.25">
      <c r="A1285" t="s">
        <v>104</v>
      </c>
      <c r="B1285" t="s">
        <v>11</v>
      </c>
      <c r="C1285">
        <v>1</v>
      </c>
      <c r="D1285">
        <v>1</v>
      </c>
      <c r="E1285">
        <v>1</v>
      </c>
      <c r="F1285">
        <v>0</v>
      </c>
      <c r="G1285">
        <v>0</v>
      </c>
    </row>
    <row r="1286" spans="1:7" x14ac:dyDescent="0.25">
      <c r="A1286" t="s">
        <v>104</v>
      </c>
      <c r="B1286" t="s">
        <v>14</v>
      </c>
      <c r="C1286">
        <v>2</v>
      </c>
      <c r="D1286">
        <v>2</v>
      </c>
      <c r="E1286">
        <v>1</v>
      </c>
      <c r="F1286">
        <v>1</v>
      </c>
      <c r="G1286">
        <v>0</v>
      </c>
    </row>
    <row r="1287" spans="1:7" x14ac:dyDescent="0.25">
      <c r="A1287" t="s">
        <v>104</v>
      </c>
      <c r="B1287" t="s">
        <v>147</v>
      </c>
      <c r="C1287">
        <v>1</v>
      </c>
      <c r="D1287">
        <v>1</v>
      </c>
      <c r="E1287">
        <v>0</v>
      </c>
      <c r="F1287">
        <v>1</v>
      </c>
      <c r="G1287">
        <v>0</v>
      </c>
    </row>
    <row r="1288" spans="1:7" x14ac:dyDescent="0.25">
      <c r="A1288" t="s">
        <v>104</v>
      </c>
      <c r="B1288" t="s">
        <v>13</v>
      </c>
      <c r="C1288">
        <v>5</v>
      </c>
      <c r="D1288">
        <v>5</v>
      </c>
      <c r="E1288">
        <v>5</v>
      </c>
      <c r="F1288">
        <v>0</v>
      </c>
      <c r="G1288">
        <v>0</v>
      </c>
    </row>
    <row r="1289" spans="1:7" x14ac:dyDescent="0.25">
      <c r="A1289" t="s">
        <v>104</v>
      </c>
      <c r="B1289" t="s">
        <v>5</v>
      </c>
      <c r="C1289">
        <v>17</v>
      </c>
      <c r="D1289">
        <v>17</v>
      </c>
      <c r="E1289">
        <v>12</v>
      </c>
      <c r="F1289">
        <v>5</v>
      </c>
      <c r="G1289">
        <v>0</v>
      </c>
    </row>
    <row r="1290" spans="1:7" x14ac:dyDescent="0.25">
      <c r="A1290" t="s">
        <v>104</v>
      </c>
      <c r="B1290" t="s">
        <v>146</v>
      </c>
      <c r="C1290">
        <v>2</v>
      </c>
      <c r="D1290">
        <v>2</v>
      </c>
      <c r="E1290">
        <v>2</v>
      </c>
      <c r="F1290">
        <v>0</v>
      </c>
      <c r="G1290">
        <v>0</v>
      </c>
    </row>
    <row r="1291" spans="1:7" x14ac:dyDescent="0.25">
      <c r="A1291" t="s">
        <v>104</v>
      </c>
      <c r="B1291" t="s">
        <v>2</v>
      </c>
      <c r="C1291">
        <v>4</v>
      </c>
      <c r="D1291">
        <v>4</v>
      </c>
      <c r="E1291">
        <v>2</v>
      </c>
      <c r="F1291">
        <v>2</v>
      </c>
      <c r="G1291">
        <v>0</v>
      </c>
    </row>
    <row r="1292" spans="1:7" x14ac:dyDescent="0.25">
      <c r="A1292" t="s">
        <v>104</v>
      </c>
      <c r="B1292" t="s">
        <v>3</v>
      </c>
      <c r="C1292">
        <v>14</v>
      </c>
      <c r="D1292">
        <v>6</v>
      </c>
      <c r="E1292">
        <v>5</v>
      </c>
      <c r="F1292">
        <v>1</v>
      </c>
      <c r="G1292">
        <v>0</v>
      </c>
    </row>
    <row r="1293" spans="1:7" x14ac:dyDescent="0.25">
      <c r="A1293" t="s">
        <v>104</v>
      </c>
      <c r="B1293" t="s">
        <v>12</v>
      </c>
      <c r="C1293">
        <v>3</v>
      </c>
      <c r="D1293">
        <v>2</v>
      </c>
      <c r="E1293">
        <v>1</v>
      </c>
      <c r="F1293">
        <v>1</v>
      </c>
      <c r="G1293">
        <v>0</v>
      </c>
    </row>
    <row r="1294" spans="1:7" x14ac:dyDescent="0.25">
      <c r="A1294" t="s">
        <v>104</v>
      </c>
      <c r="B1294" t="s">
        <v>10</v>
      </c>
      <c r="C1294">
        <v>1</v>
      </c>
      <c r="D1294">
        <v>1</v>
      </c>
      <c r="E1294">
        <v>1</v>
      </c>
      <c r="F1294">
        <v>0</v>
      </c>
      <c r="G1294">
        <v>0</v>
      </c>
    </row>
    <row r="1295" spans="1:7" x14ac:dyDescent="0.25">
      <c r="A1295" t="s">
        <v>104</v>
      </c>
      <c r="B1295" t="s">
        <v>149</v>
      </c>
      <c r="C1295">
        <v>2</v>
      </c>
      <c r="D1295">
        <v>1</v>
      </c>
      <c r="E1295">
        <v>1</v>
      </c>
      <c r="F1295">
        <v>0</v>
      </c>
      <c r="G1295">
        <v>0</v>
      </c>
    </row>
    <row r="1296" spans="1:7" x14ac:dyDescent="0.25">
      <c r="A1296" t="s">
        <v>158</v>
      </c>
      <c r="B1296" t="s">
        <v>5</v>
      </c>
      <c r="C1296">
        <v>2</v>
      </c>
      <c r="D1296">
        <v>2</v>
      </c>
      <c r="E1296">
        <v>2</v>
      </c>
      <c r="F1296">
        <v>0</v>
      </c>
      <c r="G1296">
        <v>0</v>
      </c>
    </row>
    <row r="1297" spans="1:7" x14ac:dyDescent="0.25">
      <c r="A1297" t="s">
        <v>158</v>
      </c>
      <c r="B1297" t="s">
        <v>3</v>
      </c>
      <c r="C1297">
        <v>1</v>
      </c>
      <c r="D1297">
        <v>1</v>
      </c>
      <c r="E1297">
        <v>1</v>
      </c>
      <c r="F1297">
        <v>0</v>
      </c>
      <c r="G1297">
        <v>0</v>
      </c>
    </row>
    <row r="1298" spans="1:7" x14ac:dyDescent="0.25">
      <c r="A1298" t="s">
        <v>158</v>
      </c>
      <c r="B1298" t="s">
        <v>2</v>
      </c>
      <c r="C1298">
        <v>2</v>
      </c>
      <c r="D1298">
        <v>2</v>
      </c>
      <c r="E1298">
        <v>2</v>
      </c>
      <c r="F1298">
        <v>0</v>
      </c>
      <c r="G1298">
        <v>0</v>
      </c>
    </row>
    <row r="1299" spans="1:7" x14ac:dyDescent="0.25">
      <c r="A1299" t="s">
        <v>158</v>
      </c>
      <c r="B1299" t="s">
        <v>146</v>
      </c>
      <c r="C1299">
        <v>1</v>
      </c>
      <c r="D1299">
        <v>1</v>
      </c>
      <c r="E1299">
        <v>0</v>
      </c>
      <c r="F1299">
        <v>1</v>
      </c>
      <c r="G1299">
        <v>0</v>
      </c>
    </row>
    <row r="1300" spans="1:7" x14ac:dyDescent="0.25">
      <c r="A1300" t="s">
        <v>158</v>
      </c>
      <c r="B1300" t="s">
        <v>13</v>
      </c>
      <c r="C1300">
        <v>2</v>
      </c>
      <c r="D1300">
        <v>2</v>
      </c>
      <c r="E1300">
        <v>2</v>
      </c>
      <c r="F1300">
        <v>0</v>
      </c>
      <c r="G1300">
        <v>0</v>
      </c>
    </row>
    <row r="1301" spans="1:7" x14ac:dyDescent="0.25">
      <c r="A1301" t="s">
        <v>105</v>
      </c>
      <c r="B1301" t="s">
        <v>6</v>
      </c>
      <c r="C1301">
        <v>1</v>
      </c>
      <c r="D1301">
        <v>1</v>
      </c>
      <c r="E1301">
        <v>0</v>
      </c>
      <c r="F1301">
        <v>1</v>
      </c>
      <c r="G1301">
        <v>0</v>
      </c>
    </row>
    <row r="1302" spans="1:7" x14ac:dyDescent="0.25">
      <c r="A1302" t="s">
        <v>105</v>
      </c>
      <c r="B1302" t="s">
        <v>5</v>
      </c>
      <c r="C1302">
        <v>1</v>
      </c>
      <c r="D1302">
        <v>1</v>
      </c>
      <c r="E1302">
        <v>1</v>
      </c>
      <c r="F1302">
        <v>0</v>
      </c>
      <c r="G1302">
        <v>0</v>
      </c>
    </row>
    <row r="1303" spans="1:7" x14ac:dyDescent="0.25">
      <c r="A1303" t="s">
        <v>105</v>
      </c>
      <c r="B1303" t="s">
        <v>15</v>
      </c>
      <c r="C1303">
        <v>4</v>
      </c>
      <c r="D1303">
        <v>3</v>
      </c>
      <c r="E1303">
        <v>1</v>
      </c>
      <c r="F1303">
        <v>2</v>
      </c>
      <c r="G1303">
        <v>0</v>
      </c>
    </row>
    <row r="1304" spans="1:7" x14ac:dyDescent="0.25">
      <c r="A1304" t="s">
        <v>105</v>
      </c>
      <c r="B1304" t="s">
        <v>182</v>
      </c>
      <c r="C1304">
        <v>1</v>
      </c>
      <c r="D1304">
        <v>0</v>
      </c>
      <c r="E1304">
        <v>0</v>
      </c>
      <c r="F1304">
        <v>0</v>
      </c>
      <c r="G1304">
        <v>0</v>
      </c>
    </row>
    <row r="1305" spans="1:7" x14ac:dyDescent="0.25">
      <c r="A1305" t="s">
        <v>105</v>
      </c>
      <c r="B1305" t="s">
        <v>13</v>
      </c>
      <c r="C1305">
        <v>2</v>
      </c>
      <c r="D1305">
        <v>2</v>
      </c>
      <c r="E1305">
        <v>2</v>
      </c>
      <c r="F1305">
        <v>0</v>
      </c>
      <c r="G1305">
        <v>0</v>
      </c>
    </row>
    <row r="1306" spans="1:7" x14ac:dyDescent="0.25">
      <c r="A1306" t="s">
        <v>105</v>
      </c>
      <c r="B1306" t="s">
        <v>2</v>
      </c>
      <c r="C1306">
        <v>2</v>
      </c>
      <c r="D1306">
        <v>2</v>
      </c>
      <c r="E1306">
        <v>2</v>
      </c>
      <c r="F1306">
        <v>0</v>
      </c>
      <c r="G1306">
        <v>0</v>
      </c>
    </row>
    <row r="1307" spans="1:7" x14ac:dyDescent="0.25">
      <c r="A1307" t="s">
        <v>105</v>
      </c>
      <c r="B1307" t="s">
        <v>3</v>
      </c>
      <c r="C1307">
        <v>1</v>
      </c>
      <c r="D1307">
        <v>0</v>
      </c>
      <c r="E1307">
        <v>0</v>
      </c>
      <c r="F1307">
        <v>0</v>
      </c>
      <c r="G1307">
        <v>0</v>
      </c>
    </row>
    <row r="1308" spans="1:7" x14ac:dyDescent="0.25">
      <c r="A1308" t="s">
        <v>105</v>
      </c>
      <c r="B1308" t="s">
        <v>12</v>
      </c>
      <c r="C1308">
        <v>1</v>
      </c>
      <c r="D1308">
        <v>1</v>
      </c>
      <c r="E1308">
        <v>1</v>
      </c>
      <c r="F1308">
        <v>0</v>
      </c>
      <c r="G1308">
        <v>0</v>
      </c>
    </row>
    <row r="1309" spans="1:7" x14ac:dyDescent="0.25">
      <c r="A1309" t="s">
        <v>105</v>
      </c>
      <c r="B1309" t="s">
        <v>14</v>
      </c>
      <c r="C1309">
        <v>1</v>
      </c>
      <c r="D1309">
        <v>1</v>
      </c>
      <c r="E1309">
        <v>1</v>
      </c>
      <c r="F1309">
        <v>0</v>
      </c>
      <c r="G1309">
        <v>0</v>
      </c>
    </row>
    <row r="1310" spans="1:7" x14ac:dyDescent="0.25">
      <c r="A1310" t="s">
        <v>106</v>
      </c>
      <c r="B1310" t="s">
        <v>5</v>
      </c>
      <c r="C1310">
        <v>3</v>
      </c>
      <c r="D1310">
        <v>3</v>
      </c>
      <c r="E1310">
        <v>3</v>
      </c>
      <c r="F1310">
        <v>0</v>
      </c>
      <c r="G1310">
        <v>0</v>
      </c>
    </row>
    <row r="1311" spans="1:7" x14ac:dyDescent="0.25">
      <c r="A1311" t="s">
        <v>106</v>
      </c>
      <c r="B1311" t="s">
        <v>12</v>
      </c>
      <c r="C1311">
        <v>1</v>
      </c>
      <c r="D1311">
        <v>0</v>
      </c>
      <c r="E1311">
        <v>0</v>
      </c>
      <c r="F1311">
        <v>0</v>
      </c>
      <c r="G1311">
        <v>0</v>
      </c>
    </row>
    <row r="1312" spans="1:7" x14ac:dyDescent="0.25">
      <c r="A1312" t="s">
        <v>106</v>
      </c>
      <c r="B1312" t="s">
        <v>13</v>
      </c>
      <c r="C1312">
        <v>1</v>
      </c>
      <c r="D1312">
        <v>1</v>
      </c>
      <c r="E1312">
        <v>1</v>
      </c>
      <c r="F1312">
        <v>0</v>
      </c>
      <c r="G1312">
        <v>0</v>
      </c>
    </row>
    <row r="1313" spans="1:7" x14ac:dyDescent="0.25">
      <c r="A1313" t="s">
        <v>106</v>
      </c>
      <c r="B1313" t="s">
        <v>3</v>
      </c>
      <c r="C1313">
        <v>4</v>
      </c>
      <c r="D1313">
        <v>0</v>
      </c>
      <c r="E1313">
        <v>0</v>
      </c>
      <c r="F1313">
        <v>0</v>
      </c>
      <c r="G1313">
        <v>0</v>
      </c>
    </row>
    <row r="1314" spans="1:7" x14ac:dyDescent="0.25">
      <c r="A1314" t="s">
        <v>106</v>
      </c>
      <c r="B1314" t="s">
        <v>11</v>
      </c>
      <c r="C1314">
        <v>1</v>
      </c>
      <c r="D1314">
        <v>0</v>
      </c>
      <c r="E1314">
        <v>0</v>
      </c>
      <c r="F1314">
        <v>0</v>
      </c>
      <c r="G1314">
        <v>0</v>
      </c>
    </row>
    <row r="1315" spans="1:7" x14ac:dyDescent="0.25">
      <c r="A1315" t="s">
        <v>107</v>
      </c>
      <c r="B1315" t="s">
        <v>11</v>
      </c>
      <c r="C1315">
        <v>1</v>
      </c>
      <c r="D1315">
        <v>1</v>
      </c>
      <c r="E1315">
        <v>1</v>
      </c>
      <c r="F1315">
        <v>0</v>
      </c>
      <c r="G1315">
        <v>0</v>
      </c>
    </row>
    <row r="1316" spans="1:7" x14ac:dyDescent="0.25">
      <c r="A1316" t="s">
        <v>107</v>
      </c>
      <c r="B1316" t="s">
        <v>3</v>
      </c>
      <c r="C1316">
        <v>7</v>
      </c>
      <c r="D1316">
        <v>3</v>
      </c>
      <c r="E1316">
        <v>1</v>
      </c>
      <c r="F1316">
        <v>2</v>
      </c>
      <c r="G1316">
        <v>0</v>
      </c>
    </row>
    <row r="1317" spans="1:7" x14ac:dyDescent="0.25">
      <c r="A1317" t="s">
        <v>107</v>
      </c>
      <c r="B1317" t="s">
        <v>5</v>
      </c>
      <c r="C1317">
        <v>1</v>
      </c>
      <c r="D1317">
        <v>0</v>
      </c>
      <c r="E1317">
        <v>0</v>
      </c>
      <c r="F1317">
        <v>0</v>
      </c>
      <c r="G1317">
        <v>0</v>
      </c>
    </row>
    <row r="1318" spans="1:7" x14ac:dyDescent="0.25">
      <c r="A1318" t="s">
        <v>107</v>
      </c>
      <c r="B1318" t="s">
        <v>146</v>
      </c>
      <c r="C1318">
        <v>1</v>
      </c>
      <c r="D1318">
        <v>1</v>
      </c>
      <c r="E1318">
        <v>0</v>
      </c>
      <c r="F1318">
        <v>1</v>
      </c>
      <c r="G1318">
        <v>0</v>
      </c>
    </row>
    <row r="1319" spans="1:7" x14ac:dyDescent="0.25">
      <c r="A1319" t="s">
        <v>107</v>
      </c>
      <c r="B1319" t="s">
        <v>2</v>
      </c>
      <c r="C1319">
        <v>2</v>
      </c>
      <c r="D1319">
        <v>2</v>
      </c>
      <c r="E1319">
        <v>2</v>
      </c>
      <c r="F1319">
        <v>0</v>
      </c>
      <c r="G1319">
        <v>0</v>
      </c>
    </row>
    <row r="1320" spans="1:7" x14ac:dyDescent="0.25">
      <c r="A1320" t="s">
        <v>107</v>
      </c>
      <c r="B1320" t="s">
        <v>15</v>
      </c>
      <c r="C1320">
        <v>2</v>
      </c>
      <c r="D1320">
        <v>2</v>
      </c>
      <c r="E1320">
        <v>2</v>
      </c>
      <c r="F1320">
        <v>0</v>
      </c>
      <c r="G1320">
        <v>0</v>
      </c>
    </row>
    <row r="1321" spans="1:7" x14ac:dyDescent="0.25">
      <c r="A1321" t="s">
        <v>107</v>
      </c>
      <c r="B1321" t="s">
        <v>147</v>
      </c>
      <c r="C1321">
        <v>1</v>
      </c>
      <c r="D1321">
        <v>1</v>
      </c>
      <c r="E1321">
        <v>1</v>
      </c>
      <c r="F1321">
        <v>0</v>
      </c>
      <c r="G1321">
        <v>0</v>
      </c>
    </row>
    <row r="1322" spans="1:7" x14ac:dyDescent="0.25">
      <c r="A1322" t="s">
        <v>154</v>
      </c>
      <c r="B1322" t="s">
        <v>3</v>
      </c>
      <c r="C1322">
        <v>6</v>
      </c>
      <c r="D1322">
        <v>1</v>
      </c>
      <c r="E1322">
        <v>0</v>
      </c>
      <c r="F1322">
        <v>1</v>
      </c>
      <c r="G1322">
        <v>0</v>
      </c>
    </row>
    <row r="1323" spans="1:7" x14ac:dyDescent="0.25">
      <c r="A1323" t="s">
        <v>154</v>
      </c>
      <c r="B1323" t="s">
        <v>2</v>
      </c>
      <c r="C1323">
        <v>5</v>
      </c>
      <c r="D1323">
        <v>5</v>
      </c>
      <c r="E1323">
        <v>1</v>
      </c>
      <c r="F1323">
        <v>4</v>
      </c>
      <c r="G1323">
        <v>0</v>
      </c>
    </row>
    <row r="1324" spans="1:7" x14ac:dyDescent="0.25">
      <c r="A1324" t="s">
        <v>154</v>
      </c>
      <c r="B1324" t="s">
        <v>5</v>
      </c>
      <c r="C1324">
        <v>8</v>
      </c>
      <c r="D1324">
        <v>7</v>
      </c>
      <c r="E1324">
        <v>7</v>
      </c>
      <c r="F1324">
        <v>0</v>
      </c>
      <c r="G1324">
        <v>0</v>
      </c>
    </row>
    <row r="1325" spans="1:7" x14ac:dyDescent="0.25">
      <c r="A1325" t="s">
        <v>154</v>
      </c>
      <c r="B1325" t="s">
        <v>7</v>
      </c>
      <c r="C1325">
        <v>3</v>
      </c>
      <c r="D1325">
        <v>2</v>
      </c>
      <c r="E1325">
        <v>2</v>
      </c>
      <c r="F1325">
        <v>0</v>
      </c>
      <c r="G1325">
        <v>0</v>
      </c>
    </row>
    <row r="1326" spans="1:7" x14ac:dyDescent="0.25">
      <c r="A1326" t="s">
        <v>154</v>
      </c>
      <c r="B1326" t="s">
        <v>146</v>
      </c>
      <c r="C1326">
        <v>2</v>
      </c>
      <c r="D1326">
        <v>2</v>
      </c>
      <c r="E1326">
        <v>2</v>
      </c>
      <c r="F1326">
        <v>0</v>
      </c>
      <c r="G1326">
        <v>0</v>
      </c>
    </row>
    <row r="1327" spans="1:7" x14ac:dyDescent="0.25">
      <c r="A1327" t="s">
        <v>154</v>
      </c>
      <c r="B1327" t="s">
        <v>182</v>
      </c>
      <c r="C1327">
        <v>2</v>
      </c>
      <c r="D1327">
        <v>2</v>
      </c>
      <c r="E1327">
        <v>2</v>
      </c>
      <c r="F1327">
        <v>0</v>
      </c>
      <c r="G1327">
        <v>0</v>
      </c>
    </row>
    <row r="1328" spans="1:7" x14ac:dyDescent="0.25">
      <c r="A1328" t="s">
        <v>154</v>
      </c>
      <c r="B1328" t="s">
        <v>11</v>
      </c>
      <c r="C1328">
        <v>3</v>
      </c>
      <c r="D1328">
        <v>1</v>
      </c>
      <c r="E1328">
        <v>0</v>
      </c>
      <c r="F1328">
        <v>1</v>
      </c>
      <c r="G1328">
        <v>0</v>
      </c>
    </row>
    <row r="1329" spans="1:7" x14ac:dyDescent="0.25">
      <c r="A1329" t="s">
        <v>154</v>
      </c>
      <c r="B1329" t="s">
        <v>13</v>
      </c>
      <c r="C1329">
        <v>9</v>
      </c>
      <c r="D1329">
        <v>8</v>
      </c>
      <c r="E1329">
        <v>8</v>
      </c>
      <c r="F1329">
        <v>0</v>
      </c>
      <c r="G1329">
        <v>0</v>
      </c>
    </row>
    <row r="1330" spans="1:7" x14ac:dyDescent="0.25">
      <c r="A1330" t="s">
        <v>154</v>
      </c>
      <c r="B1330" t="s">
        <v>147</v>
      </c>
      <c r="C1330">
        <v>2</v>
      </c>
      <c r="D1330">
        <v>1</v>
      </c>
      <c r="E1330">
        <v>1</v>
      </c>
      <c r="F1330">
        <v>0</v>
      </c>
      <c r="G1330">
        <v>0</v>
      </c>
    </row>
    <row r="1331" spans="1:7" x14ac:dyDescent="0.25">
      <c r="A1331" t="s">
        <v>154</v>
      </c>
      <c r="B1331" t="s">
        <v>149</v>
      </c>
      <c r="C1331">
        <v>1</v>
      </c>
      <c r="D1331">
        <v>1</v>
      </c>
      <c r="E1331">
        <v>1</v>
      </c>
      <c r="F1331">
        <v>0</v>
      </c>
      <c r="G1331">
        <v>0</v>
      </c>
    </row>
    <row r="1332" spans="1:7" x14ac:dyDescent="0.25">
      <c r="A1332" t="s">
        <v>154</v>
      </c>
      <c r="B1332" t="s">
        <v>1</v>
      </c>
      <c r="C1332">
        <v>1</v>
      </c>
      <c r="D1332">
        <v>0</v>
      </c>
      <c r="E1332">
        <v>0</v>
      </c>
      <c r="F1332">
        <v>0</v>
      </c>
      <c r="G1332">
        <v>0</v>
      </c>
    </row>
    <row r="1333" spans="1:7" x14ac:dyDescent="0.25">
      <c r="A1333" t="s">
        <v>154</v>
      </c>
      <c r="B1333" t="s">
        <v>6</v>
      </c>
      <c r="C1333">
        <v>8</v>
      </c>
      <c r="D1333">
        <v>8</v>
      </c>
      <c r="E1333">
        <v>5</v>
      </c>
      <c r="F1333">
        <v>3</v>
      </c>
      <c r="G1333">
        <v>0</v>
      </c>
    </row>
    <row r="1334" spans="1:7" x14ac:dyDescent="0.25">
      <c r="A1334" t="s">
        <v>154</v>
      </c>
      <c r="B1334" t="s">
        <v>12</v>
      </c>
      <c r="C1334">
        <v>3</v>
      </c>
      <c r="D1334">
        <v>0</v>
      </c>
      <c r="E1334">
        <v>0</v>
      </c>
      <c r="F1334">
        <v>0</v>
      </c>
      <c r="G1334">
        <v>0</v>
      </c>
    </row>
    <row r="1335" spans="1:7" x14ac:dyDescent="0.25">
      <c r="A1335" t="s">
        <v>154</v>
      </c>
      <c r="B1335" t="s">
        <v>15</v>
      </c>
      <c r="C1335">
        <v>8</v>
      </c>
      <c r="D1335">
        <v>4</v>
      </c>
      <c r="E1335">
        <v>4</v>
      </c>
      <c r="F1335">
        <v>0</v>
      </c>
      <c r="G1335">
        <v>0</v>
      </c>
    </row>
    <row r="1336" spans="1:7" x14ac:dyDescent="0.25">
      <c r="A1336" t="s">
        <v>154</v>
      </c>
      <c r="B1336" t="s">
        <v>14</v>
      </c>
      <c r="C1336">
        <v>4</v>
      </c>
      <c r="D1336">
        <v>2</v>
      </c>
      <c r="E1336">
        <v>2</v>
      </c>
      <c r="F1336">
        <v>0</v>
      </c>
      <c r="G1336">
        <v>0</v>
      </c>
    </row>
    <row r="1337" spans="1:7" x14ac:dyDescent="0.25">
      <c r="A1337" t="s">
        <v>108</v>
      </c>
      <c r="B1337" t="s">
        <v>182</v>
      </c>
      <c r="C1337">
        <v>3</v>
      </c>
      <c r="D1337">
        <v>3</v>
      </c>
      <c r="E1337">
        <v>3</v>
      </c>
      <c r="F1337">
        <v>0</v>
      </c>
      <c r="G1337">
        <v>0</v>
      </c>
    </row>
    <row r="1338" spans="1:7" x14ac:dyDescent="0.25">
      <c r="A1338" t="s">
        <v>108</v>
      </c>
      <c r="B1338" t="s">
        <v>2</v>
      </c>
      <c r="C1338">
        <v>1</v>
      </c>
      <c r="D1338">
        <v>1</v>
      </c>
      <c r="E1338">
        <v>1</v>
      </c>
      <c r="F1338">
        <v>0</v>
      </c>
      <c r="G1338">
        <v>0</v>
      </c>
    </row>
    <row r="1339" spans="1:7" x14ac:dyDescent="0.25">
      <c r="A1339" t="s">
        <v>108</v>
      </c>
      <c r="B1339" t="s">
        <v>5</v>
      </c>
      <c r="C1339">
        <v>4</v>
      </c>
      <c r="D1339">
        <v>3</v>
      </c>
      <c r="E1339">
        <v>3</v>
      </c>
      <c r="F1339">
        <v>0</v>
      </c>
      <c r="G1339">
        <v>0</v>
      </c>
    </row>
    <row r="1340" spans="1:7" x14ac:dyDescent="0.25">
      <c r="A1340" t="s">
        <v>108</v>
      </c>
      <c r="B1340" t="s">
        <v>9</v>
      </c>
      <c r="C1340">
        <v>2</v>
      </c>
      <c r="D1340">
        <v>2</v>
      </c>
      <c r="E1340">
        <v>2</v>
      </c>
      <c r="F1340">
        <v>0</v>
      </c>
      <c r="G1340">
        <v>0</v>
      </c>
    </row>
    <row r="1341" spans="1:7" x14ac:dyDescent="0.25">
      <c r="A1341" t="s">
        <v>108</v>
      </c>
      <c r="B1341" t="s">
        <v>3</v>
      </c>
      <c r="C1341">
        <v>4</v>
      </c>
      <c r="D1341">
        <v>2</v>
      </c>
      <c r="E1341">
        <v>1</v>
      </c>
      <c r="F1341">
        <v>1</v>
      </c>
      <c r="G1341">
        <v>0</v>
      </c>
    </row>
    <row r="1342" spans="1:7" x14ac:dyDescent="0.25">
      <c r="A1342" t="s">
        <v>108</v>
      </c>
      <c r="B1342" t="s">
        <v>11</v>
      </c>
      <c r="C1342">
        <v>2</v>
      </c>
      <c r="D1342">
        <v>0</v>
      </c>
      <c r="E1342">
        <v>0</v>
      </c>
      <c r="F1342">
        <v>0</v>
      </c>
      <c r="G1342">
        <v>0</v>
      </c>
    </row>
    <row r="1343" spans="1:7" x14ac:dyDescent="0.25">
      <c r="A1343" t="s">
        <v>108</v>
      </c>
      <c r="B1343" t="s">
        <v>13</v>
      </c>
      <c r="C1343">
        <v>1</v>
      </c>
      <c r="D1343">
        <v>0</v>
      </c>
      <c r="E1343">
        <v>0</v>
      </c>
      <c r="F1343">
        <v>0</v>
      </c>
      <c r="G1343">
        <v>0</v>
      </c>
    </row>
    <row r="1344" spans="1:7" x14ac:dyDescent="0.25">
      <c r="A1344" t="s">
        <v>42</v>
      </c>
      <c r="B1344" t="s">
        <v>1</v>
      </c>
      <c r="C1344">
        <v>3</v>
      </c>
      <c r="D1344">
        <v>3</v>
      </c>
      <c r="E1344">
        <v>2</v>
      </c>
      <c r="F1344">
        <v>1</v>
      </c>
      <c r="G1344">
        <v>0</v>
      </c>
    </row>
    <row r="1345" spans="1:7" x14ac:dyDescent="0.25">
      <c r="A1345" t="s">
        <v>42</v>
      </c>
      <c r="B1345" t="s">
        <v>5</v>
      </c>
      <c r="C1345">
        <v>6</v>
      </c>
      <c r="D1345">
        <v>6</v>
      </c>
      <c r="E1345">
        <v>3</v>
      </c>
      <c r="F1345">
        <v>3</v>
      </c>
      <c r="G1345">
        <v>0</v>
      </c>
    </row>
    <row r="1346" spans="1:7" x14ac:dyDescent="0.25">
      <c r="A1346" t="s">
        <v>42</v>
      </c>
      <c r="B1346" t="s">
        <v>182</v>
      </c>
      <c r="C1346">
        <v>1</v>
      </c>
      <c r="D1346">
        <v>1</v>
      </c>
      <c r="E1346">
        <v>1</v>
      </c>
      <c r="F1346">
        <v>0</v>
      </c>
      <c r="G1346">
        <v>0</v>
      </c>
    </row>
    <row r="1347" spans="1:7" x14ac:dyDescent="0.25">
      <c r="A1347" t="s">
        <v>42</v>
      </c>
      <c r="B1347" t="s">
        <v>179</v>
      </c>
      <c r="C1347">
        <v>2</v>
      </c>
      <c r="D1347">
        <v>1</v>
      </c>
      <c r="E1347">
        <v>0</v>
      </c>
      <c r="F1347">
        <v>1</v>
      </c>
      <c r="G1347">
        <v>0</v>
      </c>
    </row>
    <row r="1348" spans="1:7" x14ac:dyDescent="0.25">
      <c r="A1348" t="s">
        <v>42</v>
      </c>
      <c r="B1348" t="s">
        <v>13</v>
      </c>
      <c r="C1348">
        <v>5</v>
      </c>
      <c r="D1348">
        <v>5</v>
      </c>
      <c r="E1348">
        <v>4</v>
      </c>
      <c r="F1348">
        <v>1</v>
      </c>
      <c r="G1348">
        <v>0</v>
      </c>
    </row>
    <row r="1349" spans="1:7" x14ac:dyDescent="0.25">
      <c r="A1349" t="s">
        <v>42</v>
      </c>
      <c r="B1349" t="s">
        <v>11</v>
      </c>
      <c r="C1349">
        <v>3</v>
      </c>
      <c r="D1349">
        <v>1</v>
      </c>
      <c r="E1349">
        <v>1</v>
      </c>
      <c r="F1349">
        <v>0</v>
      </c>
      <c r="G1349">
        <v>0</v>
      </c>
    </row>
    <row r="1350" spans="1:7" x14ac:dyDescent="0.25">
      <c r="A1350" t="s">
        <v>42</v>
      </c>
      <c r="B1350" t="s">
        <v>6</v>
      </c>
      <c r="C1350">
        <v>4</v>
      </c>
      <c r="D1350">
        <v>4</v>
      </c>
      <c r="E1350">
        <v>2</v>
      </c>
      <c r="F1350">
        <v>2</v>
      </c>
      <c r="G1350">
        <v>0</v>
      </c>
    </row>
    <row r="1351" spans="1:7" x14ac:dyDescent="0.25">
      <c r="A1351" t="s">
        <v>42</v>
      </c>
      <c r="B1351" t="s">
        <v>149</v>
      </c>
      <c r="C1351">
        <v>2</v>
      </c>
      <c r="D1351">
        <v>1</v>
      </c>
      <c r="E1351">
        <v>1</v>
      </c>
      <c r="F1351">
        <v>0</v>
      </c>
      <c r="G1351">
        <v>0</v>
      </c>
    </row>
    <row r="1352" spans="1:7" x14ac:dyDescent="0.25">
      <c r="A1352" t="s">
        <v>42</v>
      </c>
      <c r="B1352" t="s">
        <v>146</v>
      </c>
      <c r="C1352">
        <v>4</v>
      </c>
      <c r="D1352">
        <v>3</v>
      </c>
      <c r="E1352">
        <v>2</v>
      </c>
      <c r="F1352">
        <v>1</v>
      </c>
      <c r="G1352">
        <v>0</v>
      </c>
    </row>
    <row r="1353" spans="1:7" x14ac:dyDescent="0.25">
      <c r="A1353" t="s">
        <v>42</v>
      </c>
      <c r="B1353" t="s">
        <v>15</v>
      </c>
      <c r="C1353">
        <v>7</v>
      </c>
      <c r="D1353">
        <v>7</v>
      </c>
      <c r="E1353">
        <v>5</v>
      </c>
      <c r="F1353">
        <v>2</v>
      </c>
      <c r="G1353">
        <v>0</v>
      </c>
    </row>
    <row r="1354" spans="1:7" x14ac:dyDescent="0.25">
      <c r="A1354" t="s">
        <v>42</v>
      </c>
      <c r="B1354" t="s">
        <v>12</v>
      </c>
      <c r="C1354">
        <v>2</v>
      </c>
      <c r="D1354">
        <v>2</v>
      </c>
      <c r="E1354">
        <v>2</v>
      </c>
      <c r="F1354">
        <v>0</v>
      </c>
      <c r="G1354">
        <v>0</v>
      </c>
    </row>
    <row r="1355" spans="1:7" x14ac:dyDescent="0.25">
      <c r="A1355" t="s">
        <v>42</v>
      </c>
      <c r="B1355" t="s">
        <v>14</v>
      </c>
      <c r="C1355">
        <v>4</v>
      </c>
      <c r="D1355">
        <v>4</v>
      </c>
      <c r="E1355">
        <v>2</v>
      </c>
      <c r="F1355">
        <v>2</v>
      </c>
      <c r="G1355">
        <v>0</v>
      </c>
    </row>
    <row r="1356" spans="1:7" x14ac:dyDescent="0.25">
      <c r="A1356" t="s">
        <v>42</v>
      </c>
      <c r="B1356" t="s">
        <v>3</v>
      </c>
      <c r="C1356">
        <v>5</v>
      </c>
      <c r="D1356">
        <v>3</v>
      </c>
      <c r="E1356">
        <v>2</v>
      </c>
      <c r="F1356">
        <v>1</v>
      </c>
      <c r="G1356">
        <v>0</v>
      </c>
    </row>
    <row r="1357" spans="1:7" x14ac:dyDescent="0.25">
      <c r="A1357" t="s">
        <v>42</v>
      </c>
      <c r="B1357" t="s">
        <v>7</v>
      </c>
      <c r="C1357">
        <v>1</v>
      </c>
      <c r="D1357">
        <v>0</v>
      </c>
      <c r="E1357">
        <v>0</v>
      </c>
      <c r="F1357">
        <v>0</v>
      </c>
      <c r="G1357">
        <v>0</v>
      </c>
    </row>
    <row r="1358" spans="1:7" x14ac:dyDescent="0.25">
      <c r="A1358" t="s">
        <v>42</v>
      </c>
      <c r="B1358" t="s">
        <v>2</v>
      </c>
      <c r="C1358">
        <v>6</v>
      </c>
      <c r="D1358">
        <v>4</v>
      </c>
      <c r="E1358">
        <v>2</v>
      </c>
      <c r="F1358">
        <v>2</v>
      </c>
      <c r="G1358">
        <v>0</v>
      </c>
    </row>
    <row r="1359" spans="1:7" x14ac:dyDescent="0.25">
      <c r="A1359" t="s">
        <v>42</v>
      </c>
      <c r="B1359" t="s">
        <v>10</v>
      </c>
      <c r="C1359">
        <v>2</v>
      </c>
      <c r="D1359">
        <v>1</v>
      </c>
      <c r="E1359">
        <v>1</v>
      </c>
      <c r="F1359">
        <v>0</v>
      </c>
      <c r="G1359">
        <v>0</v>
      </c>
    </row>
    <row r="1360" spans="1:7" x14ac:dyDescent="0.25">
      <c r="A1360" t="s">
        <v>109</v>
      </c>
      <c r="B1360" t="s">
        <v>6</v>
      </c>
      <c r="C1360">
        <v>1</v>
      </c>
      <c r="D1360">
        <v>1</v>
      </c>
      <c r="E1360">
        <v>1</v>
      </c>
      <c r="F1360">
        <v>0</v>
      </c>
      <c r="G1360">
        <v>0</v>
      </c>
    </row>
    <row r="1361" spans="1:7" x14ac:dyDescent="0.25">
      <c r="A1361" t="s">
        <v>109</v>
      </c>
      <c r="B1361" t="s">
        <v>13</v>
      </c>
      <c r="C1361">
        <v>2</v>
      </c>
      <c r="D1361">
        <v>2</v>
      </c>
      <c r="E1361">
        <v>2</v>
      </c>
      <c r="F1361">
        <v>0</v>
      </c>
      <c r="G1361">
        <v>0</v>
      </c>
    </row>
    <row r="1362" spans="1:7" x14ac:dyDescent="0.25">
      <c r="A1362" t="s">
        <v>109</v>
      </c>
      <c r="B1362" t="s">
        <v>5</v>
      </c>
      <c r="C1362">
        <v>1</v>
      </c>
      <c r="D1362">
        <v>1</v>
      </c>
      <c r="E1362">
        <v>0</v>
      </c>
      <c r="F1362">
        <v>1</v>
      </c>
      <c r="G1362">
        <v>0</v>
      </c>
    </row>
    <row r="1363" spans="1:7" x14ac:dyDescent="0.25">
      <c r="A1363" t="s">
        <v>109</v>
      </c>
      <c r="B1363" t="s">
        <v>3</v>
      </c>
      <c r="C1363">
        <v>3</v>
      </c>
      <c r="D1363">
        <v>2</v>
      </c>
      <c r="E1363">
        <v>1</v>
      </c>
      <c r="F1363">
        <v>1</v>
      </c>
      <c r="G1363">
        <v>0</v>
      </c>
    </row>
    <row r="1364" spans="1:7" x14ac:dyDescent="0.25">
      <c r="A1364" t="s">
        <v>109</v>
      </c>
      <c r="B1364" t="s">
        <v>11</v>
      </c>
      <c r="C1364">
        <v>2</v>
      </c>
      <c r="D1364">
        <v>1</v>
      </c>
      <c r="E1364">
        <v>1</v>
      </c>
      <c r="F1364">
        <v>0</v>
      </c>
      <c r="G1364">
        <v>0</v>
      </c>
    </row>
    <row r="1365" spans="1:7" x14ac:dyDescent="0.25">
      <c r="A1365" t="s">
        <v>109</v>
      </c>
      <c r="B1365" t="s">
        <v>147</v>
      </c>
      <c r="C1365">
        <v>2</v>
      </c>
      <c r="D1365">
        <v>2</v>
      </c>
      <c r="E1365">
        <v>2</v>
      </c>
      <c r="F1365">
        <v>0</v>
      </c>
      <c r="G1365">
        <v>0</v>
      </c>
    </row>
    <row r="1366" spans="1:7" x14ac:dyDescent="0.25">
      <c r="A1366" t="s">
        <v>152</v>
      </c>
      <c r="B1366" t="s">
        <v>182</v>
      </c>
      <c r="C1366">
        <v>1</v>
      </c>
      <c r="D1366">
        <v>1</v>
      </c>
      <c r="E1366">
        <v>1</v>
      </c>
      <c r="F1366">
        <v>0</v>
      </c>
      <c r="G1366">
        <v>0</v>
      </c>
    </row>
    <row r="1367" spans="1:7" x14ac:dyDescent="0.25">
      <c r="A1367" t="s">
        <v>152</v>
      </c>
      <c r="B1367" t="s">
        <v>2</v>
      </c>
      <c r="C1367">
        <v>3</v>
      </c>
      <c r="D1367">
        <v>3</v>
      </c>
      <c r="E1367">
        <v>3</v>
      </c>
      <c r="F1367">
        <v>0</v>
      </c>
      <c r="G1367">
        <v>0</v>
      </c>
    </row>
    <row r="1368" spans="1:7" x14ac:dyDescent="0.25">
      <c r="A1368" t="s">
        <v>152</v>
      </c>
      <c r="B1368" t="s">
        <v>3</v>
      </c>
      <c r="C1368">
        <v>14</v>
      </c>
      <c r="D1368">
        <v>8</v>
      </c>
      <c r="E1368">
        <v>3</v>
      </c>
      <c r="F1368">
        <v>5</v>
      </c>
      <c r="G1368">
        <v>0</v>
      </c>
    </row>
    <row r="1369" spans="1:7" x14ac:dyDescent="0.25">
      <c r="A1369" t="s">
        <v>152</v>
      </c>
      <c r="B1369" t="s">
        <v>147</v>
      </c>
      <c r="C1369">
        <v>2</v>
      </c>
      <c r="D1369">
        <v>1</v>
      </c>
      <c r="E1369">
        <v>0</v>
      </c>
      <c r="F1369">
        <v>1</v>
      </c>
      <c r="G1369">
        <v>0</v>
      </c>
    </row>
    <row r="1370" spans="1:7" x14ac:dyDescent="0.25">
      <c r="A1370" t="s">
        <v>152</v>
      </c>
      <c r="B1370" t="s">
        <v>6</v>
      </c>
      <c r="C1370">
        <v>3</v>
      </c>
      <c r="D1370">
        <v>3</v>
      </c>
      <c r="E1370">
        <v>3</v>
      </c>
      <c r="F1370">
        <v>0</v>
      </c>
      <c r="G1370">
        <v>0</v>
      </c>
    </row>
    <row r="1371" spans="1:7" x14ac:dyDescent="0.25">
      <c r="A1371" t="s">
        <v>152</v>
      </c>
      <c r="B1371" t="s">
        <v>15</v>
      </c>
      <c r="C1371">
        <v>3</v>
      </c>
      <c r="D1371">
        <v>2</v>
      </c>
      <c r="E1371">
        <v>2</v>
      </c>
      <c r="F1371">
        <v>0</v>
      </c>
      <c r="G1371">
        <v>0</v>
      </c>
    </row>
    <row r="1372" spans="1:7" x14ac:dyDescent="0.25">
      <c r="A1372" t="s">
        <v>110</v>
      </c>
      <c r="B1372" t="s">
        <v>3</v>
      </c>
      <c r="C1372">
        <v>2</v>
      </c>
      <c r="D1372">
        <v>0</v>
      </c>
      <c r="E1372">
        <v>0</v>
      </c>
      <c r="F1372">
        <v>0</v>
      </c>
      <c r="G1372">
        <v>0</v>
      </c>
    </row>
    <row r="1373" spans="1:7" x14ac:dyDescent="0.25">
      <c r="A1373" t="s">
        <v>110</v>
      </c>
      <c r="B1373" t="s">
        <v>182</v>
      </c>
      <c r="C1373">
        <v>3</v>
      </c>
      <c r="D1373">
        <v>3</v>
      </c>
      <c r="E1373">
        <v>3</v>
      </c>
      <c r="F1373">
        <v>0</v>
      </c>
      <c r="G1373">
        <v>0</v>
      </c>
    </row>
    <row r="1374" spans="1:7" x14ac:dyDescent="0.25">
      <c r="A1374" t="s">
        <v>110</v>
      </c>
      <c r="B1374" t="s">
        <v>11</v>
      </c>
      <c r="C1374">
        <v>1</v>
      </c>
      <c r="D1374">
        <v>0</v>
      </c>
      <c r="E1374">
        <v>0</v>
      </c>
      <c r="F1374">
        <v>0</v>
      </c>
      <c r="G1374">
        <v>0</v>
      </c>
    </row>
    <row r="1375" spans="1:7" x14ac:dyDescent="0.25">
      <c r="A1375" t="s">
        <v>110</v>
      </c>
      <c r="B1375" t="s">
        <v>146</v>
      </c>
      <c r="C1375">
        <v>3</v>
      </c>
      <c r="D1375">
        <v>3</v>
      </c>
      <c r="E1375">
        <v>3</v>
      </c>
      <c r="F1375">
        <v>0</v>
      </c>
      <c r="G1375">
        <v>0</v>
      </c>
    </row>
    <row r="1376" spans="1:7" x14ac:dyDescent="0.25">
      <c r="A1376" t="s">
        <v>110</v>
      </c>
      <c r="B1376" t="s">
        <v>13</v>
      </c>
      <c r="C1376">
        <v>3</v>
      </c>
      <c r="D1376">
        <v>3</v>
      </c>
      <c r="E1376">
        <v>3</v>
      </c>
      <c r="F1376">
        <v>0</v>
      </c>
      <c r="G1376">
        <v>0</v>
      </c>
    </row>
    <row r="1377" spans="1:7" x14ac:dyDescent="0.25">
      <c r="A1377" t="s">
        <v>110</v>
      </c>
      <c r="B1377" t="s">
        <v>149</v>
      </c>
      <c r="C1377">
        <v>2</v>
      </c>
      <c r="D1377">
        <v>2</v>
      </c>
      <c r="E1377">
        <v>2</v>
      </c>
      <c r="F1377">
        <v>0</v>
      </c>
      <c r="G1377">
        <v>0</v>
      </c>
    </row>
    <row r="1378" spans="1:7" x14ac:dyDescent="0.25">
      <c r="A1378" t="s">
        <v>110</v>
      </c>
      <c r="B1378" t="s">
        <v>6</v>
      </c>
      <c r="C1378">
        <v>1</v>
      </c>
      <c r="D1378">
        <v>1</v>
      </c>
      <c r="E1378">
        <v>1</v>
      </c>
      <c r="F1378">
        <v>0</v>
      </c>
      <c r="G1378">
        <v>0</v>
      </c>
    </row>
    <row r="1379" spans="1:7" x14ac:dyDescent="0.25">
      <c r="A1379" t="s">
        <v>110</v>
      </c>
      <c r="B1379" t="s">
        <v>5</v>
      </c>
      <c r="C1379">
        <v>3</v>
      </c>
      <c r="D1379">
        <v>3</v>
      </c>
      <c r="E1379">
        <v>1</v>
      </c>
      <c r="F1379">
        <v>2</v>
      </c>
      <c r="G1379">
        <v>0</v>
      </c>
    </row>
    <row r="1380" spans="1:7" x14ac:dyDescent="0.25">
      <c r="A1380" t="s">
        <v>110</v>
      </c>
      <c r="B1380" t="s">
        <v>2</v>
      </c>
      <c r="C1380">
        <v>7</v>
      </c>
      <c r="D1380">
        <v>6</v>
      </c>
      <c r="E1380">
        <v>5</v>
      </c>
      <c r="F1380">
        <v>1</v>
      </c>
      <c r="G1380">
        <v>0</v>
      </c>
    </row>
    <row r="1381" spans="1:7" x14ac:dyDescent="0.25">
      <c r="A1381" t="s">
        <v>111</v>
      </c>
      <c r="B1381" t="s">
        <v>182</v>
      </c>
      <c r="C1381">
        <v>1</v>
      </c>
      <c r="D1381">
        <v>1</v>
      </c>
      <c r="E1381">
        <v>1</v>
      </c>
      <c r="F1381">
        <v>0</v>
      </c>
      <c r="G1381">
        <v>0</v>
      </c>
    </row>
    <row r="1382" spans="1:7" x14ac:dyDescent="0.25">
      <c r="A1382" t="s">
        <v>111</v>
      </c>
      <c r="B1382" t="s">
        <v>6</v>
      </c>
      <c r="C1382">
        <v>1</v>
      </c>
      <c r="D1382">
        <v>0</v>
      </c>
      <c r="E1382">
        <v>0</v>
      </c>
      <c r="F1382">
        <v>0</v>
      </c>
      <c r="G1382">
        <v>0</v>
      </c>
    </row>
    <row r="1383" spans="1:7" x14ac:dyDescent="0.25">
      <c r="A1383" t="s">
        <v>111</v>
      </c>
      <c r="B1383" t="s">
        <v>13</v>
      </c>
      <c r="C1383">
        <v>1</v>
      </c>
      <c r="D1383">
        <v>1</v>
      </c>
      <c r="E1383">
        <v>1</v>
      </c>
      <c r="F1383">
        <v>0</v>
      </c>
      <c r="G1383">
        <v>0</v>
      </c>
    </row>
    <row r="1384" spans="1:7" x14ac:dyDescent="0.25">
      <c r="A1384" t="s">
        <v>111</v>
      </c>
      <c r="B1384" t="s">
        <v>15</v>
      </c>
      <c r="C1384">
        <v>5</v>
      </c>
      <c r="D1384">
        <v>4</v>
      </c>
      <c r="E1384">
        <v>3</v>
      </c>
      <c r="F1384">
        <v>1</v>
      </c>
      <c r="G1384">
        <v>0</v>
      </c>
    </row>
    <row r="1385" spans="1:7" x14ac:dyDescent="0.25">
      <c r="A1385" t="s">
        <v>111</v>
      </c>
      <c r="B1385" t="s">
        <v>181</v>
      </c>
      <c r="C1385">
        <v>1</v>
      </c>
      <c r="D1385">
        <v>0</v>
      </c>
      <c r="E1385">
        <v>0</v>
      </c>
      <c r="F1385">
        <v>0</v>
      </c>
      <c r="G1385">
        <v>0</v>
      </c>
    </row>
    <row r="1386" spans="1:7" x14ac:dyDescent="0.25">
      <c r="A1386" t="s">
        <v>111</v>
      </c>
      <c r="B1386" t="s">
        <v>5</v>
      </c>
      <c r="C1386">
        <v>2</v>
      </c>
      <c r="D1386">
        <v>1</v>
      </c>
      <c r="E1386">
        <v>1</v>
      </c>
      <c r="F1386">
        <v>0</v>
      </c>
      <c r="G1386">
        <v>0</v>
      </c>
    </row>
    <row r="1387" spans="1:7" x14ac:dyDescent="0.25">
      <c r="A1387" t="s">
        <v>111</v>
      </c>
      <c r="B1387" t="s">
        <v>14</v>
      </c>
      <c r="C1387">
        <v>4</v>
      </c>
      <c r="D1387">
        <v>4</v>
      </c>
      <c r="E1387">
        <v>3</v>
      </c>
      <c r="F1387">
        <v>1</v>
      </c>
      <c r="G1387">
        <v>0</v>
      </c>
    </row>
    <row r="1388" spans="1:7" x14ac:dyDescent="0.25">
      <c r="A1388" t="s">
        <v>112</v>
      </c>
      <c r="B1388" t="s">
        <v>2</v>
      </c>
      <c r="C1388">
        <v>1</v>
      </c>
      <c r="D1388">
        <v>1</v>
      </c>
      <c r="E1388">
        <v>1</v>
      </c>
      <c r="F1388">
        <v>0</v>
      </c>
      <c r="G1388">
        <v>0</v>
      </c>
    </row>
    <row r="1389" spans="1:7" x14ac:dyDescent="0.25">
      <c r="A1389" t="s">
        <v>112</v>
      </c>
      <c r="B1389" t="s">
        <v>7</v>
      </c>
      <c r="C1389">
        <v>1</v>
      </c>
      <c r="D1389">
        <v>1</v>
      </c>
      <c r="E1389">
        <v>0</v>
      </c>
      <c r="F1389">
        <v>1</v>
      </c>
      <c r="G1389">
        <v>0</v>
      </c>
    </row>
    <row r="1390" spans="1:7" x14ac:dyDescent="0.25">
      <c r="A1390" t="s">
        <v>112</v>
      </c>
      <c r="B1390" t="s">
        <v>11</v>
      </c>
      <c r="C1390">
        <v>2</v>
      </c>
      <c r="D1390">
        <v>2</v>
      </c>
      <c r="E1390">
        <v>2</v>
      </c>
      <c r="F1390">
        <v>0</v>
      </c>
      <c r="G1390">
        <v>0</v>
      </c>
    </row>
    <row r="1391" spans="1:7" x14ac:dyDescent="0.25">
      <c r="A1391" t="s">
        <v>112</v>
      </c>
      <c r="B1391" t="s">
        <v>147</v>
      </c>
      <c r="C1391">
        <v>3</v>
      </c>
      <c r="D1391">
        <v>2</v>
      </c>
      <c r="E1391">
        <v>1</v>
      </c>
      <c r="F1391">
        <v>1</v>
      </c>
      <c r="G1391">
        <v>0</v>
      </c>
    </row>
    <row r="1392" spans="1:7" x14ac:dyDescent="0.25">
      <c r="A1392" t="s">
        <v>112</v>
      </c>
      <c r="B1392" t="s">
        <v>5</v>
      </c>
      <c r="C1392">
        <v>3</v>
      </c>
      <c r="D1392">
        <v>3</v>
      </c>
      <c r="E1392">
        <v>1</v>
      </c>
      <c r="F1392">
        <v>2</v>
      </c>
      <c r="G1392">
        <v>0</v>
      </c>
    </row>
    <row r="1393" spans="1:7" x14ac:dyDescent="0.25">
      <c r="A1393" t="s">
        <v>112</v>
      </c>
      <c r="B1393" t="s">
        <v>6</v>
      </c>
      <c r="C1393">
        <v>2</v>
      </c>
      <c r="D1393">
        <v>1</v>
      </c>
      <c r="E1393">
        <v>0</v>
      </c>
      <c r="F1393">
        <v>1</v>
      </c>
      <c r="G1393">
        <v>0</v>
      </c>
    </row>
    <row r="1394" spans="1:7" x14ac:dyDescent="0.25">
      <c r="A1394" t="s">
        <v>112</v>
      </c>
      <c r="B1394" t="s">
        <v>149</v>
      </c>
      <c r="C1394">
        <v>1</v>
      </c>
      <c r="D1394">
        <v>1</v>
      </c>
      <c r="E1394">
        <v>1</v>
      </c>
      <c r="F1394">
        <v>0</v>
      </c>
      <c r="G1394">
        <v>0</v>
      </c>
    </row>
    <row r="1395" spans="1:7" x14ac:dyDescent="0.25">
      <c r="A1395" t="s">
        <v>112</v>
      </c>
      <c r="B1395" t="s">
        <v>12</v>
      </c>
      <c r="C1395">
        <v>1</v>
      </c>
      <c r="D1395">
        <v>1</v>
      </c>
      <c r="E1395">
        <v>1</v>
      </c>
      <c r="F1395">
        <v>0</v>
      </c>
      <c r="G1395">
        <v>0</v>
      </c>
    </row>
    <row r="1396" spans="1:7" x14ac:dyDescent="0.25">
      <c r="A1396" t="s">
        <v>112</v>
      </c>
      <c r="B1396" t="s">
        <v>3</v>
      </c>
      <c r="C1396">
        <v>3</v>
      </c>
      <c r="D1396">
        <v>3</v>
      </c>
      <c r="E1396">
        <v>2</v>
      </c>
      <c r="F1396">
        <v>1</v>
      </c>
      <c r="G1396">
        <v>0</v>
      </c>
    </row>
    <row r="1397" spans="1:7" x14ac:dyDescent="0.25">
      <c r="A1397" t="s">
        <v>112</v>
      </c>
      <c r="B1397" t="s">
        <v>182</v>
      </c>
      <c r="C1397">
        <v>2</v>
      </c>
      <c r="D1397">
        <v>2</v>
      </c>
      <c r="E1397">
        <v>2</v>
      </c>
      <c r="F1397">
        <v>0</v>
      </c>
      <c r="G1397">
        <v>0</v>
      </c>
    </row>
    <row r="1398" spans="1:7" x14ac:dyDescent="0.25">
      <c r="A1398" t="s">
        <v>112</v>
      </c>
      <c r="B1398" t="s">
        <v>13</v>
      </c>
      <c r="C1398">
        <v>2</v>
      </c>
      <c r="D1398">
        <v>2</v>
      </c>
      <c r="E1398">
        <v>2</v>
      </c>
      <c r="F1398">
        <v>0</v>
      </c>
      <c r="G1398">
        <v>0</v>
      </c>
    </row>
    <row r="1399" spans="1:7" x14ac:dyDescent="0.25">
      <c r="A1399" t="s">
        <v>140</v>
      </c>
      <c r="B1399" t="s">
        <v>5</v>
      </c>
      <c r="C1399">
        <v>1</v>
      </c>
      <c r="D1399">
        <v>1</v>
      </c>
      <c r="E1399">
        <v>0</v>
      </c>
      <c r="F1399">
        <v>1</v>
      </c>
      <c r="G1399">
        <v>0</v>
      </c>
    </row>
    <row r="1400" spans="1:7" x14ac:dyDescent="0.25">
      <c r="A1400" t="s">
        <v>140</v>
      </c>
      <c r="B1400" t="s">
        <v>2</v>
      </c>
      <c r="C1400">
        <v>3</v>
      </c>
      <c r="D1400">
        <v>2</v>
      </c>
      <c r="E1400">
        <v>2</v>
      </c>
      <c r="F1400">
        <v>0</v>
      </c>
      <c r="G1400">
        <v>0</v>
      </c>
    </row>
    <row r="1401" spans="1:7" x14ac:dyDescent="0.25">
      <c r="A1401" t="s">
        <v>140</v>
      </c>
      <c r="B1401" t="s">
        <v>15</v>
      </c>
      <c r="C1401">
        <v>6</v>
      </c>
      <c r="D1401">
        <v>5</v>
      </c>
      <c r="E1401">
        <v>5</v>
      </c>
      <c r="F1401">
        <v>0</v>
      </c>
      <c r="G1401">
        <v>0</v>
      </c>
    </row>
    <row r="1402" spans="1:7" x14ac:dyDescent="0.25">
      <c r="A1402" t="s">
        <v>140</v>
      </c>
      <c r="B1402" t="s">
        <v>6</v>
      </c>
      <c r="C1402">
        <v>5</v>
      </c>
      <c r="D1402">
        <v>5</v>
      </c>
      <c r="E1402">
        <v>5</v>
      </c>
      <c r="F1402">
        <v>0</v>
      </c>
      <c r="G1402">
        <v>0</v>
      </c>
    </row>
    <row r="1403" spans="1:7" x14ac:dyDescent="0.25">
      <c r="A1403" t="s">
        <v>140</v>
      </c>
      <c r="B1403" t="s">
        <v>11</v>
      </c>
      <c r="C1403">
        <v>2</v>
      </c>
      <c r="D1403">
        <v>2</v>
      </c>
      <c r="E1403">
        <v>1</v>
      </c>
      <c r="F1403">
        <v>1</v>
      </c>
      <c r="G1403">
        <v>0</v>
      </c>
    </row>
    <row r="1404" spans="1:7" x14ac:dyDescent="0.25">
      <c r="A1404" t="s">
        <v>140</v>
      </c>
      <c r="B1404" t="s">
        <v>3</v>
      </c>
      <c r="C1404">
        <v>4</v>
      </c>
      <c r="D1404">
        <v>1</v>
      </c>
      <c r="E1404">
        <v>1</v>
      </c>
      <c r="F1404">
        <v>0</v>
      </c>
      <c r="G1404">
        <v>0</v>
      </c>
    </row>
    <row r="1405" spans="1:7" x14ac:dyDescent="0.25">
      <c r="A1405" t="s">
        <v>140</v>
      </c>
      <c r="B1405" t="s">
        <v>182</v>
      </c>
      <c r="C1405">
        <v>4</v>
      </c>
      <c r="D1405">
        <v>4</v>
      </c>
      <c r="E1405">
        <v>4</v>
      </c>
      <c r="F1405">
        <v>0</v>
      </c>
      <c r="G1405">
        <v>0</v>
      </c>
    </row>
    <row r="1406" spans="1:7" x14ac:dyDescent="0.25">
      <c r="A1406" t="s">
        <v>140</v>
      </c>
      <c r="B1406" t="s">
        <v>13</v>
      </c>
      <c r="C1406">
        <v>4</v>
      </c>
      <c r="D1406">
        <v>4</v>
      </c>
      <c r="E1406">
        <v>4</v>
      </c>
      <c r="F1406">
        <v>0</v>
      </c>
      <c r="G1406">
        <v>0</v>
      </c>
    </row>
    <row r="1407" spans="1:7" x14ac:dyDescent="0.25">
      <c r="A1407" t="s">
        <v>140</v>
      </c>
      <c r="B1407" t="s">
        <v>149</v>
      </c>
      <c r="C1407">
        <v>1</v>
      </c>
      <c r="D1407">
        <v>1</v>
      </c>
      <c r="E1407">
        <v>1</v>
      </c>
      <c r="F1407">
        <v>0</v>
      </c>
      <c r="G1407">
        <v>0</v>
      </c>
    </row>
    <row r="1408" spans="1:7" x14ac:dyDescent="0.25">
      <c r="A1408" t="s">
        <v>184</v>
      </c>
      <c r="B1408" t="s">
        <v>5</v>
      </c>
      <c r="C1408">
        <v>3</v>
      </c>
      <c r="D1408">
        <v>3</v>
      </c>
      <c r="E1408">
        <v>3</v>
      </c>
      <c r="F1408">
        <v>0</v>
      </c>
      <c r="G1408">
        <v>0</v>
      </c>
    </row>
    <row r="1409" spans="1:7" x14ac:dyDescent="0.25">
      <c r="A1409" t="s">
        <v>184</v>
      </c>
      <c r="B1409" t="s">
        <v>3</v>
      </c>
      <c r="C1409">
        <v>1</v>
      </c>
      <c r="D1409">
        <v>0</v>
      </c>
      <c r="E1409">
        <v>0</v>
      </c>
      <c r="F1409">
        <v>0</v>
      </c>
      <c r="G1409">
        <v>0</v>
      </c>
    </row>
    <row r="1410" spans="1:7" x14ac:dyDescent="0.25">
      <c r="A1410" t="s">
        <v>184</v>
      </c>
      <c r="B1410" t="s">
        <v>2</v>
      </c>
      <c r="C1410">
        <v>1</v>
      </c>
      <c r="D1410">
        <v>1</v>
      </c>
      <c r="E1410">
        <v>1</v>
      </c>
      <c r="F1410">
        <v>0</v>
      </c>
      <c r="G1410">
        <v>0</v>
      </c>
    </row>
    <row r="1411" spans="1:7" x14ac:dyDescent="0.25">
      <c r="A1411" t="s">
        <v>113</v>
      </c>
      <c r="B1411" t="s">
        <v>6</v>
      </c>
      <c r="C1411">
        <v>1</v>
      </c>
      <c r="D1411">
        <v>1</v>
      </c>
      <c r="E1411">
        <v>1</v>
      </c>
      <c r="F1411">
        <v>0</v>
      </c>
      <c r="G1411">
        <v>0</v>
      </c>
    </row>
    <row r="1412" spans="1:7" x14ac:dyDescent="0.25">
      <c r="A1412" t="s">
        <v>113</v>
      </c>
      <c r="B1412" t="s">
        <v>5</v>
      </c>
      <c r="C1412">
        <v>6</v>
      </c>
      <c r="D1412">
        <v>6</v>
      </c>
      <c r="E1412">
        <v>4</v>
      </c>
      <c r="F1412">
        <v>2</v>
      </c>
      <c r="G1412">
        <v>0</v>
      </c>
    </row>
    <row r="1413" spans="1:7" x14ac:dyDescent="0.25">
      <c r="A1413" t="s">
        <v>113</v>
      </c>
      <c r="B1413" t="s">
        <v>15</v>
      </c>
      <c r="C1413">
        <v>2</v>
      </c>
      <c r="D1413">
        <v>1</v>
      </c>
      <c r="E1413">
        <v>1</v>
      </c>
      <c r="F1413">
        <v>0</v>
      </c>
      <c r="G1413">
        <v>0</v>
      </c>
    </row>
    <row r="1414" spans="1:7" x14ac:dyDescent="0.25">
      <c r="A1414" t="s">
        <v>113</v>
      </c>
      <c r="B1414" t="s">
        <v>14</v>
      </c>
      <c r="C1414">
        <v>1</v>
      </c>
      <c r="D1414">
        <v>1</v>
      </c>
      <c r="E1414">
        <v>1</v>
      </c>
      <c r="F1414">
        <v>0</v>
      </c>
      <c r="G1414">
        <v>0</v>
      </c>
    </row>
    <row r="1415" spans="1:7" x14ac:dyDescent="0.25">
      <c r="A1415" t="s">
        <v>113</v>
      </c>
      <c r="B1415" t="s">
        <v>147</v>
      </c>
      <c r="C1415">
        <v>1</v>
      </c>
      <c r="D1415">
        <v>0</v>
      </c>
      <c r="E1415">
        <v>0</v>
      </c>
      <c r="F1415">
        <v>0</v>
      </c>
      <c r="G1415">
        <v>0</v>
      </c>
    </row>
    <row r="1416" spans="1:7" x14ac:dyDescent="0.25">
      <c r="A1416" t="s">
        <v>113</v>
      </c>
      <c r="B1416" t="s">
        <v>8</v>
      </c>
      <c r="C1416">
        <v>1</v>
      </c>
      <c r="D1416">
        <v>1</v>
      </c>
      <c r="E1416">
        <v>0</v>
      </c>
      <c r="F1416">
        <v>1</v>
      </c>
      <c r="G1416">
        <v>0</v>
      </c>
    </row>
    <row r="1417" spans="1:7" x14ac:dyDescent="0.25">
      <c r="A1417" t="s">
        <v>113</v>
      </c>
      <c r="B1417" t="s">
        <v>3</v>
      </c>
      <c r="C1417">
        <v>6</v>
      </c>
      <c r="D1417">
        <v>3</v>
      </c>
      <c r="E1417">
        <v>0</v>
      </c>
      <c r="F1417">
        <v>3</v>
      </c>
      <c r="G1417">
        <v>0</v>
      </c>
    </row>
    <row r="1418" spans="1:7" x14ac:dyDescent="0.25">
      <c r="A1418" t="s">
        <v>113</v>
      </c>
      <c r="B1418" t="s">
        <v>2</v>
      </c>
      <c r="C1418">
        <v>2</v>
      </c>
      <c r="D1418">
        <v>2</v>
      </c>
      <c r="E1418">
        <v>0</v>
      </c>
      <c r="F1418">
        <v>2</v>
      </c>
      <c r="G1418">
        <v>0</v>
      </c>
    </row>
    <row r="1419" spans="1:7" x14ac:dyDescent="0.25">
      <c r="A1419" t="s">
        <v>113</v>
      </c>
      <c r="B1419" t="s">
        <v>182</v>
      </c>
      <c r="C1419">
        <v>2</v>
      </c>
      <c r="D1419">
        <v>2</v>
      </c>
      <c r="E1419">
        <v>2</v>
      </c>
      <c r="F1419">
        <v>0</v>
      </c>
      <c r="G1419">
        <v>0</v>
      </c>
    </row>
    <row r="1420" spans="1:7" x14ac:dyDescent="0.25">
      <c r="A1420" t="s">
        <v>113</v>
      </c>
      <c r="B1420" t="s">
        <v>146</v>
      </c>
      <c r="C1420">
        <v>1</v>
      </c>
      <c r="D1420">
        <v>1</v>
      </c>
      <c r="E1420">
        <v>1</v>
      </c>
      <c r="F1420">
        <v>0</v>
      </c>
      <c r="G1420">
        <v>0</v>
      </c>
    </row>
    <row r="1421" spans="1:7" x14ac:dyDescent="0.25">
      <c r="A1421" t="s">
        <v>113</v>
      </c>
      <c r="B1421" t="s">
        <v>149</v>
      </c>
      <c r="C1421">
        <v>1</v>
      </c>
      <c r="D1421">
        <v>1</v>
      </c>
      <c r="E1421">
        <v>1</v>
      </c>
      <c r="F1421">
        <v>0</v>
      </c>
      <c r="G1421">
        <v>0</v>
      </c>
    </row>
    <row r="1422" spans="1:7" x14ac:dyDescent="0.25">
      <c r="A1422" t="s">
        <v>114</v>
      </c>
      <c r="B1422" t="s">
        <v>6</v>
      </c>
      <c r="C1422">
        <v>9</v>
      </c>
      <c r="D1422">
        <v>9</v>
      </c>
      <c r="E1422">
        <v>5</v>
      </c>
      <c r="F1422">
        <v>4</v>
      </c>
      <c r="G1422">
        <v>0</v>
      </c>
    </row>
    <row r="1423" spans="1:7" x14ac:dyDescent="0.25">
      <c r="A1423" t="s">
        <v>114</v>
      </c>
      <c r="B1423" t="s">
        <v>5</v>
      </c>
      <c r="C1423">
        <v>3</v>
      </c>
      <c r="D1423">
        <v>3</v>
      </c>
      <c r="E1423">
        <v>2</v>
      </c>
      <c r="F1423">
        <v>1</v>
      </c>
      <c r="G1423">
        <v>0</v>
      </c>
    </row>
    <row r="1424" spans="1:7" x14ac:dyDescent="0.25">
      <c r="A1424" t="s">
        <v>114</v>
      </c>
      <c r="B1424" t="s">
        <v>2</v>
      </c>
      <c r="C1424">
        <v>9</v>
      </c>
      <c r="D1424">
        <v>9</v>
      </c>
      <c r="E1424">
        <v>2</v>
      </c>
      <c r="F1424">
        <v>7</v>
      </c>
      <c r="G1424">
        <v>0</v>
      </c>
    </row>
    <row r="1425" spans="1:7" x14ac:dyDescent="0.25">
      <c r="A1425" t="s">
        <v>114</v>
      </c>
      <c r="B1425" t="s">
        <v>12</v>
      </c>
      <c r="C1425">
        <v>2</v>
      </c>
      <c r="D1425">
        <v>1</v>
      </c>
      <c r="E1425">
        <v>0</v>
      </c>
      <c r="F1425">
        <v>1</v>
      </c>
      <c r="G1425">
        <v>0</v>
      </c>
    </row>
    <row r="1426" spans="1:7" x14ac:dyDescent="0.25">
      <c r="A1426" t="s">
        <v>114</v>
      </c>
      <c r="B1426" t="s">
        <v>13</v>
      </c>
      <c r="C1426">
        <v>5</v>
      </c>
      <c r="D1426">
        <v>5</v>
      </c>
      <c r="E1426">
        <v>5</v>
      </c>
      <c r="F1426">
        <v>0</v>
      </c>
      <c r="G1426">
        <v>0</v>
      </c>
    </row>
    <row r="1427" spans="1:7" x14ac:dyDescent="0.25">
      <c r="A1427" t="s">
        <v>114</v>
      </c>
      <c r="B1427" t="s">
        <v>9</v>
      </c>
      <c r="C1427">
        <v>1</v>
      </c>
      <c r="D1427">
        <v>1</v>
      </c>
      <c r="E1427">
        <v>1</v>
      </c>
      <c r="F1427">
        <v>0</v>
      </c>
      <c r="G1427">
        <v>0</v>
      </c>
    </row>
    <row r="1428" spans="1:7" x14ac:dyDescent="0.25">
      <c r="A1428" t="s">
        <v>114</v>
      </c>
      <c r="B1428" t="s">
        <v>14</v>
      </c>
      <c r="C1428">
        <v>4</v>
      </c>
      <c r="D1428">
        <v>4</v>
      </c>
      <c r="E1428">
        <v>3</v>
      </c>
      <c r="F1428">
        <v>1</v>
      </c>
      <c r="G1428">
        <v>0</v>
      </c>
    </row>
    <row r="1429" spans="1:7" x14ac:dyDescent="0.25">
      <c r="A1429" t="s">
        <v>114</v>
      </c>
      <c r="B1429" t="s">
        <v>3</v>
      </c>
      <c r="C1429">
        <v>14</v>
      </c>
      <c r="D1429">
        <v>5</v>
      </c>
      <c r="E1429">
        <v>2</v>
      </c>
      <c r="F1429">
        <v>3</v>
      </c>
      <c r="G1429">
        <v>0</v>
      </c>
    </row>
    <row r="1430" spans="1:7" x14ac:dyDescent="0.25">
      <c r="A1430" t="s">
        <v>114</v>
      </c>
      <c r="B1430" t="s">
        <v>147</v>
      </c>
      <c r="C1430">
        <v>7</v>
      </c>
      <c r="D1430">
        <v>5</v>
      </c>
      <c r="E1430">
        <v>2</v>
      </c>
      <c r="F1430">
        <v>3</v>
      </c>
      <c r="G1430">
        <v>0</v>
      </c>
    </row>
    <row r="1431" spans="1:7" x14ac:dyDescent="0.25">
      <c r="A1431" t="s">
        <v>114</v>
      </c>
      <c r="B1431" t="s">
        <v>15</v>
      </c>
      <c r="C1431">
        <v>12</v>
      </c>
      <c r="D1431">
        <v>9</v>
      </c>
      <c r="E1431">
        <v>7</v>
      </c>
      <c r="F1431">
        <v>2</v>
      </c>
      <c r="G1431">
        <v>0</v>
      </c>
    </row>
    <row r="1432" spans="1:7" x14ac:dyDescent="0.25">
      <c r="A1432" t="s">
        <v>114</v>
      </c>
      <c r="B1432" t="s">
        <v>181</v>
      </c>
      <c r="C1432">
        <v>2</v>
      </c>
      <c r="D1432">
        <v>0</v>
      </c>
      <c r="E1432">
        <v>0</v>
      </c>
      <c r="F1432">
        <v>0</v>
      </c>
      <c r="G1432">
        <v>0</v>
      </c>
    </row>
    <row r="1433" spans="1:7" x14ac:dyDescent="0.25">
      <c r="A1433" t="s">
        <v>114</v>
      </c>
      <c r="B1433" t="s">
        <v>8</v>
      </c>
      <c r="C1433">
        <v>2</v>
      </c>
      <c r="D1433">
        <v>1</v>
      </c>
      <c r="E1433">
        <v>1</v>
      </c>
      <c r="F1433">
        <v>0</v>
      </c>
      <c r="G1433">
        <v>0</v>
      </c>
    </row>
    <row r="1434" spans="1:7" x14ac:dyDescent="0.25">
      <c r="A1434" t="s">
        <v>114</v>
      </c>
      <c r="B1434" t="s">
        <v>1</v>
      </c>
      <c r="C1434">
        <v>3</v>
      </c>
      <c r="D1434">
        <v>1</v>
      </c>
      <c r="E1434">
        <v>1</v>
      </c>
      <c r="F1434">
        <v>0</v>
      </c>
      <c r="G1434">
        <v>0</v>
      </c>
    </row>
    <row r="1435" spans="1:7" x14ac:dyDescent="0.25">
      <c r="A1435" t="s">
        <v>114</v>
      </c>
      <c r="B1435" t="s">
        <v>7</v>
      </c>
      <c r="C1435">
        <v>3</v>
      </c>
      <c r="D1435">
        <v>2</v>
      </c>
      <c r="E1435">
        <v>2</v>
      </c>
      <c r="F1435">
        <v>0</v>
      </c>
      <c r="G1435">
        <v>0</v>
      </c>
    </row>
    <row r="1436" spans="1:7" x14ac:dyDescent="0.25">
      <c r="A1436" t="s">
        <v>114</v>
      </c>
      <c r="B1436" t="s">
        <v>146</v>
      </c>
      <c r="C1436">
        <v>7</v>
      </c>
      <c r="D1436">
        <v>7</v>
      </c>
      <c r="E1436">
        <v>5</v>
      </c>
      <c r="F1436">
        <v>2</v>
      </c>
      <c r="G1436">
        <v>0</v>
      </c>
    </row>
    <row r="1437" spans="1:7" x14ac:dyDescent="0.25">
      <c r="A1437" t="s">
        <v>192</v>
      </c>
      <c r="B1437" t="s">
        <v>6</v>
      </c>
      <c r="C1437">
        <v>1</v>
      </c>
      <c r="D1437">
        <v>1</v>
      </c>
      <c r="E1437">
        <v>1</v>
      </c>
      <c r="F1437">
        <v>0</v>
      </c>
      <c r="G1437">
        <v>0</v>
      </c>
    </row>
    <row r="1438" spans="1:7" x14ac:dyDescent="0.25">
      <c r="A1438" t="s">
        <v>192</v>
      </c>
      <c r="B1438" t="s">
        <v>5</v>
      </c>
      <c r="C1438">
        <v>3</v>
      </c>
      <c r="D1438">
        <v>1</v>
      </c>
      <c r="E1438">
        <v>1</v>
      </c>
      <c r="F1438">
        <v>0</v>
      </c>
      <c r="G1438">
        <v>0</v>
      </c>
    </row>
    <row r="1439" spans="1:7" x14ac:dyDescent="0.25">
      <c r="A1439" t="s">
        <v>153</v>
      </c>
      <c r="B1439" t="s">
        <v>1</v>
      </c>
      <c r="C1439">
        <v>1</v>
      </c>
      <c r="D1439">
        <v>1</v>
      </c>
      <c r="E1439">
        <v>0</v>
      </c>
      <c r="F1439">
        <v>1</v>
      </c>
      <c r="G1439">
        <v>0</v>
      </c>
    </row>
    <row r="1440" spans="1:7" x14ac:dyDescent="0.25">
      <c r="A1440" t="s">
        <v>153</v>
      </c>
      <c r="B1440" t="s">
        <v>10</v>
      </c>
      <c r="C1440">
        <v>1</v>
      </c>
      <c r="D1440">
        <v>1</v>
      </c>
      <c r="E1440">
        <v>1</v>
      </c>
      <c r="F1440">
        <v>0</v>
      </c>
      <c r="G1440">
        <v>0</v>
      </c>
    </row>
    <row r="1441" spans="1:7" x14ac:dyDescent="0.25">
      <c r="A1441" t="s">
        <v>153</v>
      </c>
      <c r="B1441" t="s">
        <v>2</v>
      </c>
      <c r="C1441">
        <v>7</v>
      </c>
      <c r="D1441">
        <v>7</v>
      </c>
      <c r="E1441">
        <v>5</v>
      </c>
      <c r="F1441">
        <v>2</v>
      </c>
      <c r="G1441">
        <v>0</v>
      </c>
    </row>
    <row r="1442" spans="1:7" x14ac:dyDescent="0.25">
      <c r="A1442" t="s">
        <v>153</v>
      </c>
      <c r="B1442" t="s">
        <v>182</v>
      </c>
      <c r="C1442">
        <v>8</v>
      </c>
      <c r="D1442">
        <v>7</v>
      </c>
      <c r="E1442">
        <v>7</v>
      </c>
      <c r="F1442">
        <v>0</v>
      </c>
      <c r="G1442">
        <v>0</v>
      </c>
    </row>
    <row r="1443" spans="1:7" x14ac:dyDescent="0.25">
      <c r="A1443" t="s">
        <v>153</v>
      </c>
      <c r="B1443" t="s">
        <v>13</v>
      </c>
      <c r="C1443">
        <v>13</v>
      </c>
      <c r="D1443">
        <v>12</v>
      </c>
      <c r="E1443">
        <v>12</v>
      </c>
      <c r="F1443">
        <v>0</v>
      </c>
      <c r="G1443">
        <v>0</v>
      </c>
    </row>
    <row r="1444" spans="1:7" x14ac:dyDescent="0.25">
      <c r="A1444" t="s">
        <v>153</v>
      </c>
      <c r="B1444" t="s">
        <v>8</v>
      </c>
      <c r="C1444">
        <v>1</v>
      </c>
      <c r="D1444">
        <v>1</v>
      </c>
      <c r="E1444">
        <v>1</v>
      </c>
      <c r="F1444">
        <v>0</v>
      </c>
      <c r="G1444">
        <v>0</v>
      </c>
    </row>
    <row r="1445" spans="1:7" x14ac:dyDescent="0.25">
      <c r="A1445" t="s">
        <v>153</v>
      </c>
      <c r="B1445" t="s">
        <v>3</v>
      </c>
      <c r="C1445">
        <v>7</v>
      </c>
      <c r="D1445">
        <v>2</v>
      </c>
      <c r="E1445">
        <v>2</v>
      </c>
      <c r="F1445">
        <v>0</v>
      </c>
      <c r="G1445">
        <v>0</v>
      </c>
    </row>
    <row r="1446" spans="1:7" x14ac:dyDescent="0.25">
      <c r="A1446" t="s">
        <v>153</v>
      </c>
      <c r="B1446" t="s">
        <v>146</v>
      </c>
      <c r="C1446">
        <v>2</v>
      </c>
      <c r="D1446">
        <v>2</v>
      </c>
      <c r="E1446">
        <v>1</v>
      </c>
      <c r="F1446">
        <v>1</v>
      </c>
      <c r="G1446">
        <v>0</v>
      </c>
    </row>
    <row r="1447" spans="1:7" x14ac:dyDescent="0.25">
      <c r="A1447" t="s">
        <v>153</v>
      </c>
      <c r="B1447" t="s">
        <v>5</v>
      </c>
      <c r="C1447">
        <v>11</v>
      </c>
      <c r="D1447">
        <v>10</v>
      </c>
      <c r="E1447">
        <v>6</v>
      </c>
      <c r="F1447">
        <v>4</v>
      </c>
      <c r="G1447">
        <v>0</v>
      </c>
    </row>
    <row r="1448" spans="1:7" x14ac:dyDescent="0.25">
      <c r="A1448" t="s">
        <v>153</v>
      </c>
      <c r="B1448" t="s">
        <v>149</v>
      </c>
      <c r="C1448">
        <v>8</v>
      </c>
      <c r="D1448">
        <v>7</v>
      </c>
      <c r="E1448">
        <v>5</v>
      </c>
      <c r="F1448">
        <v>2</v>
      </c>
      <c r="G1448">
        <v>0</v>
      </c>
    </row>
    <row r="1449" spans="1:7" x14ac:dyDescent="0.25">
      <c r="A1449" t="s">
        <v>153</v>
      </c>
      <c r="B1449" t="s">
        <v>15</v>
      </c>
      <c r="C1449">
        <v>10</v>
      </c>
      <c r="D1449">
        <v>10</v>
      </c>
      <c r="E1449">
        <v>8</v>
      </c>
      <c r="F1449">
        <v>2</v>
      </c>
      <c r="G1449">
        <v>0</v>
      </c>
    </row>
    <row r="1450" spans="1:7" x14ac:dyDescent="0.25">
      <c r="A1450" t="s">
        <v>155</v>
      </c>
      <c r="B1450" t="s">
        <v>1</v>
      </c>
      <c r="C1450">
        <v>2</v>
      </c>
      <c r="D1450">
        <v>2</v>
      </c>
      <c r="E1450">
        <v>2</v>
      </c>
      <c r="F1450">
        <v>0</v>
      </c>
      <c r="G1450">
        <v>0</v>
      </c>
    </row>
    <row r="1451" spans="1:7" x14ac:dyDescent="0.25">
      <c r="A1451" t="s">
        <v>155</v>
      </c>
      <c r="B1451" t="s">
        <v>182</v>
      </c>
      <c r="C1451">
        <v>1</v>
      </c>
      <c r="D1451">
        <v>1</v>
      </c>
      <c r="E1451">
        <v>1</v>
      </c>
      <c r="F1451">
        <v>0</v>
      </c>
      <c r="G1451">
        <v>0</v>
      </c>
    </row>
    <row r="1452" spans="1:7" x14ac:dyDescent="0.25">
      <c r="A1452" t="s">
        <v>155</v>
      </c>
      <c r="B1452" t="s">
        <v>13</v>
      </c>
      <c r="C1452">
        <v>8</v>
      </c>
      <c r="D1452">
        <v>8</v>
      </c>
      <c r="E1452">
        <v>7</v>
      </c>
      <c r="F1452">
        <v>1</v>
      </c>
      <c r="G1452">
        <v>0</v>
      </c>
    </row>
    <row r="1453" spans="1:7" x14ac:dyDescent="0.25">
      <c r="A1453" t="s">
        <v>155</v>
      </c>
      <c r="B1453" t="s">
        <v>15</v>
      </c>
      <c r="C1453">
        <v>2</v>
      </c>
      <c r="D1453">
        <v>2</v>
      </c>
      <c r="E1453">
        <v>2</v>
      </c>
      <c r="F1453">
        <v>0</v>
      </c>
      <c r="G1453">
        <v>0</v>
      </c>
    </row>
    <row r="1454" spans="1:7" x14ac:dyDescent="0.25">
      <c r="A1454" t="s">
        <v>155</v>
      </c>
      <c r="B1454" t="s">
        <v>2</v>
      </c>
      <c r="C1454">
        <v>6</v>
      </c>
      <c r="D1454">
        <v>4</v>
      </c>
      <c r="E1454">
        <v>3</v>
      </c>
      <c r="F1454">
        <v>1</v>
      </c>
      <c r="G1454">
        <v>0</v>
      </c>
    </row>
    <row r="1455" spans="1:7" x14ac:dyDescent="0.25">
      <c r="A1455" t="s">
        <v>155</v>
      </c>
      <c r="B1455" t="s">
        <v>3</v>
      </c>
      <c r="C1455">
        <v>7</v>
      </c>
      <c r="D1455">
        <v>3</v>
      </c>
      <c r="E1455">
        <v>3</v>
      </c>
      <c r="F1455">
        <v>0</v>
      </c>
      <c r="G1455">
        <v>0</v>
      </c>
    </row>
    <row r="1456" spans="1:7" x14ac:dyDescent="0.25">
      <c r="A1456" t="s">
        <v>155</v>
      </c>
      <c r="B1456" t="s">
        <v>5</v>
      </c>
      <c r="C1456">
        <v>9</v>
      </c>
      <c r="D1456">
        <v>9</v>
      </c>
      <c r="E1456">
        <v>9</v>
      </c>
      <c r="F1456">
        <v>0</v>
      </c>
      <c r="G1456">
        <v>0</v>
      </c>
    </row>
    <row r="1457" spans="1:7" x14ac:dyDescent="0.25">
      <c r="A1457" t="s">
        <v>155</v>
      </c>
      <c r="B1457" t="s">
        <v>6</v>
      </c>
      <c r="C1457">
        <v>1</v>
      </c>
      <c r="D1457">
        <v>1</v>
      </c>
      <c r="E1457">
        <v>1</v>
      </c>
      <c r="F1457">
        <v>0</v>
      </c>
      <c r="G1457">
        <v>0</v>
      </c>
    </row>
    <row r="1458" spans="1:7" x14ac:dyDescent="0.25">
      <c r="A1458" t="s">
        <v>186</v>
      </c>
      <c r="B1458" t="s">
        <v>2</v>
      </c>
      <c r="C1458">
        <v>1</v>
      </c>
      <c r="D1458">
        <v>0</v>
      </c>
      <c r="E1458">
        <v>0</v>
      </c>
      <c r="F1458">
        <v>0</v>
      </c>
      <c r="G1458">
        <v>0</v>
      </c>
    </row>
    <row r="1459" spans="1:7" x14ac:dyDescent="0.25">
      <c r="A1459" t="s">
        <v>186</v>
      </c>
      <c r="B1459" t="s">
        <v>182</v>
      </c>
      <c r="C1459">
        <v>2</v>
      </c>
      <c r="D1459">
        <v>2</v>
      </c>
      <c r="E1459">
        <v>2</v>
      </c>
      <c r="F1459">
        <v>0</v>
      </c>
      <c r="G1459">
        <v>0</v>
      </c>
    </row>
    <row r="1460" spans="1:7" x14ac:dyDescent="0.25">
      <c r="A1460" t="s">
        <v>186</v>
      </c>
      <c r="B1460" t="s">
        <v>13</v>
      </c>
      <c r="C1460">
        <v>4</v>
      </c>
      <c r="D1460">
        <v>4</v>
      </c>
      <c r="E1460">
        <v>4</v>
      </c>
      <c r="F1460">
        <v>0</v>
      </c>
      <c r="G1460">
        <v>0</v>
      </c>
    </row>
    <row r="1461" spans="1:7" x14ac:dyDescent="0.25">
      <c r="A1461" t="s">
        <v>186</v>
      </c>
      <c r="B1461" t="s">
        <v>3</v>
      </c>
      <c r="C1461">
        <v>2</v>
      </c>
      <c r="D1461">
        <v>2</v>
      </c>
      <c r="E1461">
        <v>1</v>
      </c>
      <c r="F1461">
        <v>1</v>
      </c>
      <c r="G1461">
        <v>0</v>
      </c>
    </row>
    <row r="1462" spans="1:7" x14ac:dyDescent="0.25">
      <c r="A1462" t="s">
        <v>115</v>
      </c>
      <c r="B1462" t="s">
        <v>2</v>
      </c>
      <c r="C1462">
        <v>6</v>
      </c>
      <c r="D1462">
        <v>6</v>
      </c>
      <c r="E1462">
        <v>6</v>
      </c>
      <c r="F1462">
        <v>0</v>
      </c>
      <c r="G1462">
        <v>0</v>
      </c>
    </row>
    <row r="1463" spans="1:7" x14ac:dyDescent="0.25">
      <c r="A1463" t="s">
        <v>115</v>
      </c>
      <c r="B1463" t="s">
        <v>11</v>
      </c>
      <c r="C1463">
        <v>2</v>
      </c>
      <c r="D1463">
        <v>2</v>
      </c>
      <c r="E1463">
        <v>1</v>
      </c>
      <c r="F1463">
        <v>1</v>
      </c>
      <c r="G1463">
        <v>0</v>
      </c>
    </row>
    <row r="1464" spans="1:7" x14ac:dyDescent="0.25">
      <c r="A1464" t="s">
        <v>115</v>
      </c>
      <c r="B1464" t="s">
        <v>13</v>
      </c>
      <c r="C1464">
        <v>2</v>
      </c>
      <c r="D1464">
        <v>2</v>
      </c>
      <c r="E1464">
        <v>2</v>
      </c>
      <c r="F1464">
        <v>0</v>
      </c>
      <c r="G1464">
        <v>0</v>
      </c>
    </row>
    <row r="1465" spans="1:7" x14ac:dyDescent="0.25">
      <c r="A1465" t="s">
        <v>115</v>
      </c>
      <c r="B1465" t="s">
        <v>3</v>
      </c>
      <c r="C1465">
        <v>6</v>
      </c>
      <c r="D1465">
        <v>6</v>
      </c>
      <c r="E1465">
        <v>1</v>
      </c>
      <c r="F1465">
        <v>5</v>
      </c>
      <c r="G1465">
        <v>0</v>
      </c>
    </row>
    <row r="1466" spans="1:7" x14ac:dyDescent="0.25">
      <c r="A1466" t="s">
        <v>115</v>
      </c>
      <c r="B1466" t="s">
        <v>10</v>
      </c>
      <c r="C1466">
        <v>1</v>
      </c>
      <c r="D1466">
        <v>0</v>
      </c>
      <c r="E1466">
        <v>0</v>
      </c>
      <c r="F1466">
        <v>0</v>
      </c>
      <c r="G1466">
        <v>0</v>
      </c>
    </row>
    <row r="1467" spans="1:7" x14ac:dyDescent="0.25">
      <c r="A1467" t="s">
        <v>115</v>
      </c>
      <c r="B1467" t="s">
        <v>149</v>
      </c>
      <c r="C1467">
        <v>1</v>
      </c>
      <c r="D1467">
        <v>1</v>
      </c>
      <c r="E1467">
        <v>1</v>
      </c>
      <c r="F1467">
        <v>0</v>
      </c>
      <c r="G1467">
        <v>0</v>
      </c>
    </row>
    <row r="1468" spans="1:7" x14ac:dyDescent="0.25">
      <c r="A1468" t="s">
        <v>115</v>
      </c>
      <c r="B1468" t="s">
        <v>5</v>
      </c>
      <c r="C1468">
        <v>4</v>
      </c>
      <c r="D1468">
        <v>4</v>
      </c>
      <c r="E1468">
        <v>4</v>
      </c>
      <c r="F1468">
        <v>0</v>
      </c>
      <c r="G1468">
        <v>0</v>
      </c>
    </row>
    <row r="1469" spans="1:7" x14ac:dyDescent="0.25">
      <c r="A1469" t="s">
        <v>115</v>
      </c>
      <c r="B1469" t="s">
        <v>6</v>
      </c>
      <c r="C1469">
        <v>1</v>
      </c>
      <c r="D1469">
        <v>1</v>
      </c>
      <c r="E1469">
        <v>1</v>
      </c>
      <c r="F1469">
        <v>0</v>
      </c>
      <c r="G1469">
        <v>0</v>
      </c>
    </row>
    <row r="1470" spans="1:7" x14ac:dyDescent="0.25">
      <c r="A1470" t="s">
        <v>115</v>
      </c>
      <c r="B1470" t="s">
        <v>147</v>
      </c>
      <c r="C1470">
        <v>2</v>
      </c>
      <c r="D1470">
        <v>0</v>
      </c>
      <c r="E1470">
        <v>0</v>
      </c>
      <c r="F1470">
        <v>0</v>
      </c>
      <c r="G1470">
        <v>0</v>
      </c>
    </row>
    <row r="1471" spans="1:7" x14ac:dyDescent="0.25">
      <c r="A1471" t="s">
        <v>116</v>
      </c>
      <c r="B1471" t="s">
        <v>1</v>
      </c>
      <c r="C1471">
        <v>2</v>
      </c>
      <c r="D1471">
        <v>2</v>
      </c>
      <c r="E1471">
        <v>0</v>
      </c>
      <c r="F1471">
        <v>2</v>
      </c>
      <c r="G1471">
        <v>0</v>
      </c>
    </row>
    <row r="1472" spans="1:7" x14ac:dyDescent="0.25">
      <c r="A1472" t="s">
        <v>116</v>
      </c>
      <c r="B1472" t="s">
        <v>179</v>
      </c>
      <c r="C1472">
        <v>2</v>
      </c>
      <c r="D1472">
        <v>2</v>
      </c>
      <c r="E1472">
        <v>2</v>
      </c>
      <c r="F1472">
        <v>0</v>
      </c>
      <c r="G1472">
        <v>0</v>
      </c>
    </row>
    <row r="1473" spans="1:7" x14ac:dyDescent="0.25">
      <c r="A1473" t="s">
        <v>116</v>
      </c>
      <c r="B1473" t="s">
        <v>11</v>
      </c>
      <c r="C1473">
        <v>2</v>
      </c>
      <c r="D1473">
        <v>1</v>
      </c>
      <c r="E1473">
        <v>1</v>
      </c>
      <c r="F1473">
        <v>0</v>
      </c>
      <c r="G1473">
        <v>0</v>
      </c>
    </row>
    <row r="1474" spans="1:7" x14ac:dyDescent="0.25">
      <c r="A1474" t="s">
        <v>116</v>
      </c>
      <c r="B1474" t="s">
        <v>6</v>
      </c>
      <c r="C1474">
        <v>5</v>
      </c>
      <c r="D1474">
        <v>5</v>
      </c>
      <c r="E1474">
        <v>5</v>
      </c>
      <c r="F1474">
        <v>0</v>
      </c>
      <c r="G1474">
        <v>0</v>
      </c>
    </row>
    <row r="1475" spans="1:7" x14ac:dyDescent="0.25">
      <c r="A1475" t="s">
        <v>116</v>
      </c>
      <c r="B1475" t="s">
        <v>5</v>
      </c>
      <c r="C1475">
        <v>2</v>
      </c>
      <c r="D1475">
        <v>0</v>
      </c>
      <c r="E1475">
        <v>0</v>
      </c>
      <c r="F1475">
        <v>0</v>
      </c>
      <c r="G1475">
        <v>0</v>
      </c>
    </row>
    <row r="1476" spans="1:7" x14ac:dyDescent="0.25">
      <c r="A1476" t="s">
        <v>116</v>
      </c>
      <c r="B1476" t="s">
        <v>13</v>
      </c>
      <c r="C1476">
        <v>2</v>
      </c>
      <c r="D1476">
        <v>2</v>
      </c>
      <c r="E1476">
        <v>2</v>
      </c>
      <c r="F1476">
        <v>0</v>
      </c>
      <c r="G1476">
        <v>0</v>
      </c>
    </row>
    <row r="1477" spans="1:7" x14ac:dyDescent="0.25">
      <c r="A1477" t="s">
        <v>116</v>
      </c>
      <c r="B1477" t="s">
        <v>3</v>
      </c>
      <c r="C1477">
        <v>4</v>
      </c>
      <c r="D1477">
        <v>0</v>
      </c>
      <c r="E1477">
        <v>0</v>
      </c>
      <c r="F1477">
        <v>0</v>
      </c>
      <c r="G1477">
        <v>0</v>
      </c>
    </row>
    <row r="1478" spans="1:7" x14ac:dyDescent="0.25">
      <c r="A1478" t="s">
        <v>116</v>
      </c>
      <c r="B1478" t="s">
        <v>12</v>
      </c>
      <c r="C1478">
        <v>2</v>
      </c>
      <c r="D1478">
        <v>2</v>
      </c>
      <c r="E1478">
        <v>2</v>
      </c>
      <c r="F1478">
        <v>0</v>
      </c>
      <c r="G1478">
        <v>0</v>
      </c>
    </row>
    <row r="1479" spans="1:7" x14ac:dyDescent="0.25">
      <c r="A1479" t="s">
        <v>117</v>
      </c>
      <c r="B1479" t="s">
        <v>6</v>
      </c>
      <c r="C1479">
        <v>1</v>
      </c>
      <c r="D1479">
        <v>1</v>
      </c>
      <c r="E1479">
        <v>1</v>
      </c>
      <c r="F1479">
        <v>0</v>
      </c>
      <c r="G1479">
        <v>0</v>
      </c>
    </row>
    <row r="1480" spans="1:7" x14ac:dyDescent="0.25">
      <c r="A1480" t="s">
        <v>117</v>
      </c>
      <c r="B1480" t="s">
        <v>5</v>
      </c>
      <c r="C1480">
        <v>1</v>
      </c>
      <c r="D1480">
        <v>1</v>
      </c>
      <c r="E1480">
        <v>1</v>
      </c>
      <c r="F1480">
        <v>0</v>
      </c>
      <c r="G1480">
        <v>0</v>
      </c>
    </row>
    <row r="1481" spans="1:7" x14ac:dyDescent="0.25">
      <c r="A1481" t="s">
        <v>117</v>
      </c>
      <c r="B1481" t="s">
        <v>3</v>
      </c>
      <c r="C1481">
        <v>5</v>
      </c>
      <c r="D1481">
        <v>4</v>
      </c>
      <c r="E1481">
        <v>3</v>
      </c>
      <c r="F1481">
        <v>1</v>
      </c>
      <c r="G1481">
        <v>0</v>
      </c>
    </row>
    <row r="1482" spans="1:7" x14ac:dyDescent="0.25">
      <c r="A1482" t="s">
        <v>117</v>
      </c>
      <c r="B1482" t="s">
        <v>13</v>
      </c>
      <c r="C1482">
        <v>1</v>
      </c>
      <c r="D1482">
        <v>1</v>
      </c>
      <c r="E1482">
        <v>0</v>
      </c>
      <c r="F1482">
        <v>1</v>
      </c>
      <c r="G1482">
        <v>0</v>
      </c>
    </row>
    <row r="1483" spans="1:7" x14ac:dyDescent="0.25">
      <c r="A1483" t="s">
        <v>117</v>
      </c>
      <c r="B1483" t="s">
        <v>2</v>
      </c>
      <c r="C1483">
        <v>3</v>
      </c>
      <c r="D1483">
        <v>3</v>
      </c>
      <c r="E1483">
        <v>1</v>
      </c>
      <c r="F1483">
        <v>2</v>
      </c>
      <c r="G1483">
        <v>0</v>
      </c>
    </row>
    <row r="1484" spans="1:7" x14ac:dyDescent="0.25">
      <c r="A1484" t="s">
        <v>117</v>
      </c>
      <c r="B1484" t="s">
        <v>9</v>
      </c>
      <c r="C1484">
        <v>4</v>
      </c>
      <c r="D1484">
        <v>4</v>
      </c>
      <c r="E1484">
        <v>4</v>
      </c>
      <c r="F1484">
        <v>0</v>
      </c>
      <c r="G1484">
        <v>0</v>
      </c>
    </row>
    <row r="1485" spans="1:7" x14ac:dyDescent="0.25">
      <c r="A1485" t="s">
        <v>117</v>
      </c>
      <c r="B1485" t="s">
        <v>146</v>
      </c>
      <c r="C1485">
        <v>2</v>
      </c>
      <c r="D1485">
        <v>2</v>
      </c>
      <c r="E1485">
        <v>2</v>
      </c>
      <c r="F1485">
        <v>0</v>
      </c>
      <c r="G1485">
        <v>0</v>
      </c>
    </row>
    <row r="1486" spans="1:7" x14ac:dyDescent="0.25">
      <c r="A1486" t="s">
        <v>117</v>
      </c>
      <c r="B1486" t="s">
        <v>147</v>
      </c>
      <c r="C1486">
        <v>1</v>
      </c>
      <c r="D1486">
        <v>0</v>
      </c>
      <c r="E1486">
        <v>0</v>
      </c>
      <c r="F1486">
        <v>0</v>
      </c>
      <c r="G1486">
        <v>0</v>
      </c>
    </row>
    <row r="1487" spans="1:7" x14ac:dyDescent="0.25">
      <c r="A1487" t="s">
        <v>118</v>
      </c>
      <c r="B1487" t="s">
        <v>2</v>
      </c>
      <c r="C1487">
        <v>1</v>
      </c>
      <c r="D1487">
        <v>1</v>
      </c>
      <c r="E1487">
        <v>1</v>
      </c>
      <c r="F1487">
        <v>0</v>
      </c>
      <c r="G1487">
        <v>0</v>
      </c>
    </row>
    <row r="1488" spans="1:7" x14ac:dyDescent="0.25">
      <c r="A1488" t="s">
        <v>118</v>
      </c>
      <c r="B1488" t="s">
        <v>3</v>
      </c>
      <c r="C1488">
        <v>5</v>
      </c>
      <c r="D1488">
        <v>3</v>
      </c>
      <c r="E1488">
        <v>1</v>
      </c>
      <c r="F1488">
        <v>2</v>
      </c>
      <c r="G1488">
        <v>0</v>
      </c>
    </row>
    <row r="1489" spans="1:7" x14ac:dyDescent="0.25">
      <c r="A1489" t="s">
        <v>118</v>
      </c>
      <c r="B1489" t="s">
        <v>182</v>
      </c>
      <c r="C1489">
        <v>2</v>
      </c>
      <c r="D1489">
        <v>2</v>
      </c>
      <c r="E1489">
        <v>2</v>
      </c>
      <c r="F1489">
        <v>0</v>
      </c>
      <c r="G1489">
        <v>0</v>
      </c>
    </row>
    <row r="1490" spans="1:7" x14ac:dyDescent="0.25">
      <c r="A1490" t="s">
        <v>118</v>
      </c>
      <c r="B1490" t="s">
        <v>5</v>
      </c>
      <c r="C1490">
        <v>2</v>
      </c>
      <c r="D1490">
        <v>2</v>
      </c>
      <c r="E1490">
        <v>1</v>
      </c>
      <c r="F1490">
        <v>1</v>
      </c>
      <c r="G1490">
        <v>0</v>
      </c>
    </row>
    <row r="1491" spans="1:7" x14ac:dyDescent="0.25">
      <c r="A1491" t="s">
        <v>118</v>
      </c>
      <c r="B1491" t="s">
        <v>146</v>
      </c>
      <c r="C1491">
        <v>1</v>
      </c>
      <c r="D1491">
        <v>1</v>
      </c>
      <c r="E1491">
        <v>1</v>
      </c>
      <c r="F1491">
        <v>0</v>
      </c>
      <c r="G1491">
        <v>0</v>
      </c>
    </row>
    <row r="1492" spans="1:7" x14ac:dyDescent="0.25">
      <c r="A1492" t="s">
        <v>118</v>
      </c>
      <c r="B1492" t="s">
        <v>147</v>
      </c>
      <c r="C1492">
        <v>1</v>
      </c>
      <c r="D1492">
        <v>1</v>
      </c>
      <c r="E1492">
        <v>1</v>
      </c>
      <c r="F1492">
        <v>0</v>
      </c>
      <c r="G1492">
        <v>0</v>
      </c>
    </row>
    <row r="1493" spans="1:7" x14ac:dyDescent="0.25">
      <c r="A1493" t="s">
        <v>118</v>
      </c>
      <c r="B1493" t="s">
        <v>13</v>
      </c>
      <c r="C1493">
        <v>3</v>
      </c>
      <c r="D1493">
        <v>2</v>
      </c>
      <c r="E1493">
        <v>2</v>
      </c>
      <c r="F1493">
        <v>0</v>
      </c>
      <c r="G1493">
        <v>0</v>
      </c>
    </row>
    <row r="1494" spans="1:7" x14ac:dyDescent="0.25">
      <c r="A1494" t="s">
        <v>118</v>
      </c>
      <c r="B1494" t="s">
        <v>149</v>
      </c>
      <c r="C1494">
        <v>1</v>
      </c>
      <c r="D1494">
        <v>1</v>
      </c>
      <c r="E1494">
        <v>1</v>
      </c>
      <c r="F1494">
        <v>0</v>
      </c>
      <c r="G1494">
        <v>0</v>
      </c>
    </row>
    <row r="1495" spans="1:7" x14ac:dyDescent="0.25">
      <c r="A1495" t="s">
        <v>118</v>
      </c>
      <c r="B1495" t="s">
        <v>6</v>
      </c>
      <c r="C1495">
        <v>1</v>
      </c>
      <c r="D1495">
        <v>1</v>
      </c>
      <c r="E1495">
        <v>1</v>
      </c>
      <c r="F1495">
        <v>0</v>
      </c>
      <c r="G1495">
        <v>0</v>
      </c>
    </row>
    <row r="1496" spans="1:7" x14ac:dyDescent="0.25">
      <c r="A1496" t="s">
        <v>118</v>
      </c>
      <c r="B1496" t="s">
        <v>15</v>
      </c>
      <c r="C1496">
        <v>1</v>
      </c>
      <c r="D1496">
        <v>0</v>
      </c>
      <c r="E1496">
        <v>0</v>
      </c>
      <c r="F1496">
        <v>0</v>
      </c>
      <c r="G1496">
        <v>0</v>
      </c>
    </row>
    <row r="1497" spans="1:7" x14ac:dyDescent="0.25">
      <c r="A1497" t="s">
        <v>118</v>
      </c>
      <c r="B1497" t="s">
        <v>12</v>
      </c>
      <c r="C1497">
        <v>2</v>
      </c>
      <c r="D1497">
        <v>2</v>
      </c>
      <c r="E1497">
        <v>2</v>
      </c>
      <c r="F1497">
        <v>0</v>
      </c>
      <c r="G1497">
        <v>0</v>
      </c>
    </row>
    <row r="1498" spans="1:7" x14ac:dyDescent="0.25">
      <c r="A1498" t="s">
        <v>119</v>
      </c>
      <c r="B1498" t="s">
        <v>3</v>
      </c>
      <c r="C1498">
        <v>6</v>
      </c>
      <c r="D1498">
        <v>5</v>
      </c>
      <c r="E1498">
        <v>4</v>
      </c>
      <c r="F1498">
        <v>1</v>
      </c>
      <c r="G1498">
        <v>0</v>
      </c>
    </row>
    <row r="1499" spans="1:7" x14ac:dyDescent="0.25">
      <c r="A1499" t="s">
        <v>119</v>
      </c>
      <c r="B1499" t="s">
        <v>146</v>
      </c>
      <c r="C1499">
        <v>2</v>
      </c>
      <c r="D1499">
        <v>2</v>
      </c>
      <c r="E1499">
        <v>1</v>
      </c>
      <c r="F1499">
        <v>1</v>
      </c>
      <c r="G1499">
        <v>0</v>
      </c>
    </row>
    <row r="1500" spans="1:7" x14ac:dyDescent="0.25">
      <c r="A1500" t="s">
        <v>119</v>
      </c>
      <c r="B1500" t="s">
        <v>2</v>
      </c>
      <c r="C1500">
        <v>2</v>
      </c>
      <c r="D1500">
        <v>2</v>
      </c>
      <c r="E1500">
        <v>0</v>
      </c>
      <c r="F1500">
        <v>2</v>
      </c>
      <c r="G1500">
        <v>0</v>
      </c>
    </row>
    <row r="1501" spans="1:7" x14ac:dyDescent="0.25">
      <c r="A1501" t="s">
        <v>119</v>
      </c>
      <c r="B1501" t="s">
        <v>5</v>
      </c>
      <c r="C1501">
        <v>5</v>
      </c>
      <c r="D1501">
        <v>5</v>
      </c>
      <c r="E1501">
        <v>3</v>
      </c>
      <c r="F1501">
        <v>2</v>
      </c>
      <c r="G1501">
        <v>0</v>
      </c>
    </row>
    <row r="1502" spans="1:7" x14ac:dyDescent="0.25">
      <c r="A1502" t="s">
        <v>119</v>
      </c>
      <c r="B1502" t="s">
        <v>149</v>
      </c>
      <c r="C1502">
        <v>2</v>
      </c>
      <c r="D1502">
        <v>1</v>
      </c>
      <c r="E1502">
        <v>1</v>
      </c>
      <c r="F1502">
        <v>0</v>
      </c>
      <c r="G1502">
        <v>0</v>
      </c>
    </row>
    <row r="1503" spans="1:7" x14ac:dyDescent="0.25">
      <c r="A1503" t="s">
        <v>119</v>
      </c>
      <c r="B1503" t="s">
        <v>13</v>
      </c>
      <c r="C1503">
        <v>3</v>
      </c>
      <c r="D1503">
        <v>2</v>
      </c>
      <c r="E1503">
        <v>0</v>
      </c>
      <c r="F1503">
        <v>2</v>
      </c>
      <c r="G1503">
        <v>0</v>
      </c>
    </row>
    <row r="1504" spans="1:7" x14ac:dyDescent="0.25">
      <c r="A1504" t="s">
        <v>119</v>
      </c>
      <c r="B1504" t="s">
        <v>15</v>
      </c>
      <c r="C1504">
        <v>1</v>
      </c>
      <c r="D1504">
        <v>1</v>
      </c>
      <c r="E1504">
        <v>1</v>
      </c>
      <c r="F1504">
        <v>0</v>
      </c>
      <c r="G1504">
        <v>0</v>
      </c>
    </row>
    <row r="1505" spans="1:7" x14ac:dyDescent="0.25">
      <c r="A1505" t="s">
        <v>119</v>
      </c>
      <c r="B1505" t="s">
        <v>182</v>
      </c>
      <c r="C1505">
        <v>2</v>
      </c>
      <c r="D1505">
        <v>2</v>
      </c>
      <c r="E1505">
        <v>2</v>
      </c>
      <c r="F1505">
        <v>0</v>
      </c>
      <c r="G1505">
        <v>0</v>
      </c>
    </row>
    <row r="1506" spans="1:7" x14ac:dyDescent="0.25">
      <c r="A1506" t="s">
        <v>120</v>
      </c>
      <c r="B1506" t="s">
        <v>182</v>
      </c>
      <c r="C1506">
        <v>3</v>
      </c>
      <c r="D1506">
        <v>3</v>
      </c>
      <c r="E1506">
        <v>3</v>
      </c>
      <c r="F1506">
        <v>0</v>
      </c>
      <c r="G1506">
        <v>0</v>
      </c>
    </row>
    <row r="1507" spans="1:7" x14ac:dyDescent="0.25">
      <c r="A1507" t="s">
        <v>120</v>
      </c>
      <c r="B1507" t="s">
        <v>13</v>
      </c>
      <c r="C1507">
        <v>6</v>
      </c>
      <c r="D1507">
        <v>6</v>
      </c>
      <c r="E1507">
        <v>5</v>
      </c>
      <c r="F1507">
        <v>1</v>
      </c>
      <c r="G1507">
        <v>0</v>
      </c>
    </row>
    <row r="1508" spans="1:7" x14ac:dyDescent="0.25">
      <c r="A1508" t="s">
        <v>120</v>
      </c>
      <c r="B1508" t="s">
        <v>7</v>
      </c>
      <c r="C1508">
        <v>1</v>
      </c>
      <c r="D1508">
        <v>1</v>
      </c>
      <c r="E1508">
        <v>1</v>
      </c>
      <c r="F1508">
        <v>0</v>
      </c>
      <c r="G1508">
        <v>0</v>
      </c>
    </row>
    <row r="1509" spans="1:7" x14ac:dyDescent="0.25">
      <c r="A1509" t="s">
        <v>120</v>
      </c>
      <c r="B1509" t="s">
        <v>3</v>
      </c>
      <c r="C1509">
        <v>9</v>
      </c>
      <c r="D1509">
        <v>5</v>
      </c>
      <c r="E1509">
        <v>0</v>
      </c>
      <c r="F1509">
        <v>5</v>
      </c>
      <c r="G1509">
        <v>0</v>
      </c>
    </row>
    <row r="1510" spans="1:7" x14ac:dyDescent="0.25">
      <c r="A1510" t="s">
        <v>120</v>
      </c>
      <c r="B1510" t="s">
        <v>2</v>
      </c>
      <c r="C1510">
        <v>5</v>
      </c>
      <c r="D1510">
        <v>4</v>
      </c>
      <c r="E1510">
        <v>3</v>
      </c>
      <c r="F1510">
        <v>1</v>
      </c>
      <c r="G1510">
        <v>0</v>
      </c>
    </row>
    <row r="1511" spans="1:7" x14ac:dyDescent="0.25">
      <c r="A1511" t="s">
        <v>120</v>
      </c>
      <c r="B1511" t="s">
        <v>6</v>
      </c>
      <c r="C1511">
        <v>2</v>
      </c>
      <c r="D1511">
        <v>1</v>
      </c>
      <c r="E1511">
        <v>1</v>
      </c>
      <c r="F1511">
        <v>0</v>
      </c>
      <c r="G1511">
        <v>0</v>
      </c>
    </row>
    <row r="1512" spans="1:7" x14ac:dyDescent="0.25">
      <c r="A1512" t="s">
        <v>120</v>
      </c>
      <c r="B1512" t="s">
        <v>181</v>
      </c>
      <c r="C1512">
        <v>1</v>
      </c>
      <c r="D1512">
        <v>0</v>
      </c>
      <c r="E1512">
        <v>0</v>
      </c>
      <c r="F1512">
        <v>0</v>
      </c>
      <c r="G1512">
        <v>0</v>
      </c>
    </row>
    <row r="1513" spans="1:7" x14ac:dyDescent="0.25">
      <c r="A1513" t="s">
        <v>120</v>
      </c>
      <c r="B1513" t="s">
        <v>5</v>
      </c>
      <c r="C1513">
        <v>4</v>
      </c>
      <c r="D1513">
        <v>4</v>
      </c>
      <c r="E1513">
        <v>3</v>
      </c>
      <c r="F1513">
        <v>1</v>
      </c>
      <c r="G1513">
        <v>0</v>
      </c>
    </row>
    <row r="1514" spans="1:7" x14ac:dyDescent="0.25">
      <c r="A1514" t="s">
        <v>120</v>
      </c>
      <c r="B1514" t="s">
        <v>15</v>
      </c>
      <c r="C1514">
        <v>9</v>
      </c>
      <c r="D1514">
        <v>8</v>
      </c>
      <c r="E1514">
        <v>4</v>
      </c>
      <c r="F1514">
        <v>4</v>
      </c>
      <c r="G1514">
        <v>0</v>
      </c>
    </row>
    <row r="1515" spans="1:7" x14ac:dyDescent="0.25">
      <c r="A1515" t="s">
        <v>120</v>
      </c>
      <c r="B1515" t="s">
        <v>12</v>
      </c>
      <c r="C1515">
        <v>1</v>
      </c>
      <c r="D1515">
        <v>1</v>
      </c>
      <c r="E1515">
        <v>1</v>
      </c>
      <c r="F1515">
        <v>0</v>
      </c>
      <c r="G1515">
        <v>0</v>
      </c>
    </row>
    <row r="1516" spans="1:7" x14ac:dyDescent="0.25">
      <c r="A1516" t="s">
        <v>120</v>
      </c>
      <c r="B1516" t="s">
        <v>147</v>
      </c>
      <c r="C1516">
        <v>2</v>
      </c>
      <c r="D1516">
        <v>1</v>
      </c>
      <c r="E1516">
        <v>1</v>
      </c>
      <c r="F1516">
        <v>0</v>
      </c>
      <c r="G1516">
        <v>0</v>
      </c>
    </row>
    <row r="1517" spans="1:7" x14ac:dyDescent="0.25">
      <c r="A1517" t="s">
        <v>121</v>
      </c>
      <c r="B1517" t="s">
        <v>10</v>
      </c>
      <c r="C1517">
        <v>1</v>
      </c>
      <c r="D1517">
        <v>1</v>
      </c>
      <c r="E1517">
        <v>0</v>
      </c>
      <c r="F1517">
        <v>1</v>
      </c>
      <c r="G1517">
        <v>0</v>
      </c>
    </row>
    <row r="1518" spans="1:7" x14ac:dyDescent="0.25">
      <c r="A1518" t="s">
        <v>121</v>
      </c>
      <c r="B1518" t="s">
        <v>5</v>
      </c>
      <c r="C1518">
        <v>4</v>
      </c>
      <c r="D1518">
        <v>3</v>
      </c>
      <c r="E1518">
        <v>1</v>
      </c>
      <c r="F1518">
        <v>2</v>
      </c>
      <c r="G1518">
        <v>0</v>
      </c>
    </row>
    <row r="1519" spans="1:7" x14ac:dyDescent="0.25">
      <c r="A1519" t="s">
        <v>121</v>
      </c>
      <c r="B1519" t="s">
        <v>182</v>
      </c>
      <c r="C1519">
        <v>2</v>
      </c>
      <c r="D1519">
        <v>2</v>
      </c>
      <c r="E1519">
        <v>2</v>
      </c>
      <c r="F1519">
        <v>0</v>
      </c>
      <c r="G1519">
        <v>0</v>
      </c>
    </row>
    <row r="1520" spans="1:7" x14ac:dyDescent="0.25">
      <c r="A1520" t="s">
        <v>121</v>
      </c>
      <c r="B1520" t="s">
        <v>13</v>
      </c>
      <c r="C1520">
        <v>3</v>
      </c>
      <c r="D1520">
        <v>3</v>
      </c>
      <c r="E1520">
        <v>3</v>
      </c>
      <c r="F1520">
        <v>0</v>
      </c>
      <c r="G1520">
        <v>0</v>
      </c>
    </row>
    <row r="1521" spans="1:7" x14ac:dyDescent="0.25">
      <c r="A1521" t="s">
        <v>121</v>
      </c>
      <c r="B1521" t="s">
        <v>2</v>
      </c>
      <c r="C1521">
        <v>1</v>
      </c>
      <c r="D1521">
        <v>1</v>
      </c>
      <c r="E1521">
        <v>1</v>
      </c>
      <c r="F1521">
        <v>0</v>
      </c>
      <c r="G1521">
        <v>0</v>
      </c>
    </row>
    <row r="1522" spans="1:7" x14ac:dyDescent="0.25">
      <c r="A1522" t="s">
        <v>121</v>
      </c>
      <c r="B1522" t="s">
        <v>6</v>
      </c>
      <c r="C1522">
        <v>1</v>
      </c>
      <c r="D1522">
        <v>1</v>
      </c>
      <c r="E1522">
        <v>1</v>
      </c>
      <c r="F1522">
        <v>0</v>
      </c>
      <c r="G1522">
        <v>0</v>
      </c>
    </row>
    <row r="1523" spans="1:7" x14ac:dyDescent="0.25">
      <c r="A1523" t="s">
        <v>121</v>
      </c>
      <c r="B1523" t="s">
        <v>3</v>
      </c>
      <c r="C1523">
        <v>4</v>
      </c>
      <c r="D1523">
        <v>2</v>
      </c>
      <c r="E1523">
        <v>2</v>
      </c>
      <c r="F1523">
        <v>0</v>
      </c>
      <c r="G1523">
        <v>0</v>
      </c>
    </row>
    <row r="1524" spans="1:7" x14ac:dyDescent="0.25">
      <c r="A1524" t="s">
        <v>43</v>
      </c>
      <c r="B1524" t="s">
        <v>10</v>
      </c>
      <c r="C1524">
        <v>3</v>
      </c>
      <c r="D1524">
        <v>1</v>
      </c>
      <c r="E1524">
        <v>1</v>
      </c>
      <c r="F1524">
        <v>0</v>
      </c>
      <c r="G1524">
        <v>0</v>
      </c>
    </row>
    <row r="1525" spans="1:7" x14ac:dyDescent="0.25">
      <c r="A1525" t="s">
        <v>43</v>
      </c>
      <c r="B1525" t="s">
        <v>2</v>
      </c>
      <c r="C1525">
        <v>12</v>
      </c>
      <c r="D1525">
        <v>5</v>
      </c>
      <c r="E1525">
        <v>3</v>
      </c>
      <c r="F1525">
        <v>2</v>
      </c>
      <c r="G1525">
        <v>0</v>
      </c>
    </row>
    <row r="1526" spans="1:7" x14ac:dyDescent="0.25">
      <c r="A1526" t="s">
        <v>43</v>
      </c>
      <c r="B1526" t="s">
        <v>1</v>
      </c>
      <c r="C1526">
        <v>6</v>
      </c>
      <c r="D1526">
        <v>2</v>
      </c>
      <c r="E1526">
        <v>1</v>
      </c>
      <c r="F1526">
        <v>1</v>
      </c>
      <c r="G1526">
        <v>0</v>
      </c>
    </row>
    <row r="1527" spans="1:7" x14ac:dyDescent="0.25">
      <c r="A1527" t="s">
        <v>43</v>
      </c>
      <c r="B1527" t="s">
        <v>181</v>
      </c>
      <c r="C1527">
        <v>2</v>
      </c>
      <c r="D1527">
        <v>0</v>
      </c>
      <c r="E1527">
        <v>0</v>
      </c>
      <c r="F1527">
        <v>0</v>
      </c>
      <c r="G1527">
        <v>0</v>
      </c>
    </row>
    <row r="1528" spans="1:7" x14ac:dyDescent="0.25">
      <c r="A1528" t="s">
        <v>43</v>
      </c>
      <c r="B1528" t="s">
        <v>6</v>
      </c>
      <c r="C1528">
        <v>5</v>
      </c>
      <c r="D1528">
        <v>4</v>
      </c>
      <c r="E1528">
        <v>3</v>
      </c>
      <c r="F1528">
        <v>1</v>
      </c>
      <c r="G1528">
        <v>0</v>
      </c>
    </row>
    <row r="1529" spans="1:7" x14ac:dyDescent="0.25">
      <c r="A1529" t="s">
        <v>43</v>
      </c>
      <c r="B1529" t="s">
        <v>147</v>
      </c>
      <c r="C1529">
        <v>1</v>
      </c>
      <c r="D1529">
        <v>0</v>
      </c>
      <c r="E1529">
        <v>0</v>
      </c>
      <c r="F1529">
        <v>0</v>
      </c>
      <c r="G1529">
        <v>0</v>
      </c>
    </row>
    <row r="1530" spans="1:7" x14ac:dyDescent="0.25">
      <c r="A1530" t="s">
        <v>43</v>
      </c>
      <c r="B1530" t="s">
        <v>13</v>
      </c>
      <c r="C1530">
        <v>11</v>
      </c>
      <c r="D1530">
        <v>9</v>
      </c>
      <c r="E1530">
        <v>6</v>
      </c>
      <c r="F1530">
        <v>3</v>
      </c>
      <c r="G1530">
        <v>0</v>
      </c>
    </row>
    <row r="1531" spans="1:7" x14ac:dyDescent="0.25">
      <c r="A1531" t="s">
        <v>43</v>
      </c>
      <c r="B1531" t="s">
        <v>182</v>
      </c>
      <c r="C1531">
        <v>7</v>
      </c>
      <c r="D1531">
        <v>3</v>
      </c>
      <c r="E1531">
        <v>3</v>
      </c>
      <c r="F1531">
        <v>0</v>
      </c>
      <c r="G1531">
        <v>0</v>
      </c>
    </row>
    <row r="1532" spans="1:7" x14ac:dyDescent="0.25">
      <c r="A1532" t="s">
        <v>43</v>
      </c>
      <c r="B1532" t="s">
        <v>14</v>
      </c>
      <c r="C1532">
        <v>3</v>
      </c>
      <c r="D1532">
        <v>1</v>
      </c>
      <c r="E1532">
        <v>1</v>
      </c>
      <c r="F1532">
        <v>0</v>
      </c>
      <c r="G1532">
        <v>0</v>
      </c>
    </row>
    <row r="1533" spans="1:7" x14ac:dyDescent="0.25">
      <c r="A1533" t="s">
        <v>43</v>
      </c>
      <c r="B1533" t="s">
        <v>12</v>
      </c>
      <c r="C1533">
        <v>4</v>
      </c>
      <c r="D1533">
        <v>1</v>
      </c>
      <c r="E1533">
        <v>1</v>
      </c>
      <c r="F1533">
        <v>0</v>
      </c>
      <c r="G1533">
        <v>0</v>
      </c>
    </row>
    <row r="1534" spans="1:7" x14ac:dyDescent="0.25">
      <c r="A1534" t="s">
        <v>43</v>
      </c>
      <c r="B1534" t="s">
        <v>146</v>
      </c>
      <c r="C1534">
        <v>3</v>
      </c>
      <c r="D1534">
        <v>0</v>
      </c>
      <c r="E1534">
        <v>0</v>
      </c>
      <c r="F1534">
        <v>0</v>
      </c>
      <c r="G1534">
        <v>0</v>
      </c>
    </row>
    <row r="1535" spans="1:7" x14ac:dyDescent="0.25">
      <c r="A1535" t="s">
        <v>43</v>
      </c>
      <c r="B1535" t="s">
        <v>5</v>
      </c>
      <c r="C1535">
        <v>13</v>
      </c>
      <c r="D1535">
        <v>8</v>
      </c>
      <c r="E1535">
        <v>7</v>
      </c>
      <c r="F1535">
        <v>1</v>
      </c>
      <c r="G1535">
        <v>0</v>
      </c>
    </row>
    <row r="1536" spans="1:7" x14ac:dyDescent="0.25">
      <c r="A1536" t="s">
        <v>43</v>
      </c>
      <c r="B1536" t="s">
        <v>3</v>
      </c>
      <c r="C1536">
        <v>13</v>
      </c>
      <c r="D1536">
        <v>1</v>
      </c>
      <c r="E1536">
        <v>0</v>
      </c>
      <c r="F1536">
        <v>1</v>
      </c>
      <c r="G1536">
        <v>0</v>
      </c>
    </row>
    <row r="1537" spans="1:7" x14ac:dyDescent="0.25">
      <c r="A1537" t="s">
        <v>43</v>
      </c>
      <c r="B1537" t="s">
        <v>7</v>
      </c>
      <c r="C1537">
        <v>1</v>
      </c>
      <c r="D1537">
        <v>0</v>
      </c>
      <c r="E1537">
        <v>0</v>
      </c>
      <c r="F1537">
        <v>0</v>
      </c>
      <c r="G1537">
        <v>0</v>
      </c>
    </row>
    <row r="1538" spans="1:7" x14ac:dyDescent="0.25">
      <c r="A1538" t="s">
        <v>43</v>
      </c>
      <c r="B1538" t="s">
        <v>11</v>
      </c>
      <c r="C1538">
        <v>5</v>
      </c>
      <c r="D1538">
        <v>1</v>
      </c>
      <c r="E1538">
        <v>1</v>
      </c>
      <c r="F1538">
        <v>0</v>
      </c>
      <c r="G1538">
        <v>0</v>
      </c>
    </row>
    <row r="1539" spans="1:7" x14ac:dyDescent="0.25">
      <c r="A1539" t="s">
        <v>43</v>
      </c>
      <c r="B1539" t="s">
        <v>15</v>
      </c>
      <c r="C1539">
        <v>6</v>
      </c>
      <c r="D1539">
        <v>2</v>
      </c>
      <c r="E1539">
        <v>2</v>
      </c>
      <c r="F1539">
        <v>0</v>
      </c>
      <c r="G1539">
        <v>0</v>
      </c>
    </row>
    <row r="1540" spans="1:7" x14ac:dyDescent="0.25">
      <c r="A1540" t="s">
        <v>43</v>
      </c>
      <c r="B1540" t="s">
        <v>149</v>
      </c>
      <c r="C1540">
        <v>4</v>
      </c>
      <c r="D1540">
        <v>3</v>
      </c>
      <c r="E1540">
        <v>3</v>
      </c>
      <c r="F1540">
        <v>0</v>
      </c>
      <c r="G1540">
        <v>0</v>
      </c>
    </row>
    <row r="1541" spans="1:7" x14ac:dyDescent="0.25">
      <c r="A1541" t="s">
        <v>44</v>
      </c>
      <c r="B1541" t="s">
        <v>182</v>
      </c>
      <c r="C1541">
        <v>1</v>
      </c>
      <c r="D1541">
        <v>1</v>
      </c>
      <c r="E1541">
        <v>1</v>
      </c>
      <c r="F1541">
        <v>0</v>
      </c>
      <c r="G1541">
        <v>0</v>
      </c>
    </row>
    <row r="1542" spans="1:7" x14ac:dyDescent="0.25">
      <c r="A1542" t="s">
        <v>44</v>
      </c>
      <c r="B1542" t="s">
        <v>5</v>
      </c>
      <c r="C1542">
        <v>2</v>
      </c>
      <c r="D1542">
        <v>2</v>
      </c>
      <c r="E1542">
        <v>2</v>
      </c>
      <c r="F1542">
        <v>0</v>
      </c>
      <c r="G1542">
        <v>0</v>
      </c>
    </row>
    <row r="1543" spans="1:7" x14ac:dyDescent="0.25">
      <c r="A1543" t="s">
        <v>44</v>
      </c>
      <c r="B1543" t="s">
        <v>9</v>
      </c>
      <c r="C1543">
        <v>2</v>
      </c>
      <c r="D1543">
        <v>2</v>
      </c>
      <c r="E1543">
        <v>2</v>
      </c>
      <c r="F1543">
        <v>0</v>
      </c>
      <c r="G1543">
        <v>0</v>
      </c>
    </row>
    <row r="1544" spans="1:7" x14ac:dyDescent="0.25">
      <c r="A1544" t="s">
        <v>44</v>
      </c>
      <c r="B1544" t="s">
        <v>149</v>
      </c>
      <c r="C1544">
        <v>3</v>
      </c>
      <c r="D1544">
        <v>3</v>
      </c>
      <c r="E1544">
        <v>2</v>
      </c>
      <c r="F1544">
        <v>1</v>
      </c>
      <c r="G1544">
        <v>0</v>
      </c>
    </row>
    <row r="1545" spans="1:7" x14ac:dyDescent="0.25">
      <c r="A1545" t="s">
        <v>44</v>
      </c>
      <c r="B1545" t="s">
        <v>15</v>
      </c>
      <c r="C1545">
        <v>1</v>
      </c>
      <c r="D1545">
        <v>0</v>
      </c>
      <c r="E1545">
        <v>0</v>
      </c>
      <c r="F1545">
        <v>0</v>
      </c>
      <c r="G1545">
        <v>0</v>
      </c>
    </row>
    <row r="1546" spans="1:7" x14ac:dyDescent="0.25">
      <c r="A1546" t="s">
        <v>44</v>
      </c>
      <c r="B1546" t="s">
        <v>13</v>
      </c>
      <c r="C1546">
        <v>3</v>
      </c>
      <c r="D1546">
        <v>3</v>
      </c>
      <c r="E1546">
        <v>2</v>
      </c>
      <c r="F1546">
        <v>1</v>
      </c>
      <c r="G1546">
        <v>0</v>
      </c>
    </row>
    <row r="1547" spans="1:7" x14ac:dyDescent="0.25">
      <c r="A1547" t="s">
        <v>44</v>
      </c>
      <c r="B1547" t="s">
        <v>3</v>
      </c>
      <c r="C1547">
        <v>4</v>
      </c>
      <c r="D1547">
        <v>3</v>
      </c>
      <c r="E1547">
        <v>3</v>
      </c>
      <c r="F1547">
        <v>0</v>
      </c>
      <c r="G1547">
        <v>0</v>
      </c>
    </row>
    <row r="1548" spans="1:7" x14ac:dyDescent="0.25">
      <c r="A1548" t="s">
        <v>44</v>
      </c>
      <c r="B1548" t="s">
        <v>179</v>
      </c>
      <c r="C1548">
        <v>1</v>
      </c>
      <c r="D1548">
        <v>0</v>
      </c>
      <c r="E1548">
        <v>0</v>
      </c>
      <c r="F1548">
        <v>0</v>
      </c>
      <c r="G1548">
        <v>0</v>
      </c>
    </row>
    <row r="1549" spans="1:7" x14ac:dyDescent="0.25">
      <c r="A1549" t="s">
        <v>44</v>
      </c>
      <c r="B1549" t="s">
        <v>6</v>
      </c>
      <c r="C1549">
        <v>2</v>
      </c>
      <c r="D1549">
        <v>0</v>
      </c>
      <c r="E1549">
        <v>0</v>
      </c>
      <c r="F1549">
        <v>0</v>
      </c>
      <c r="G1549">
        <v>0</v>
      </c>
    </row>
    <row r="1550" spans="1:7" x14ac:dyDescent="0.25">
      <c r="A1550" t="s">
        <v>44</v>
      </c>
      <c r="B1550" t="s">
        <v>1</v>
      </c>
      <c r="C1550">
        <v>1</v>
      </c>
      <c r="D1550">
        <v>1</v>
      </c>
      <c r="E1550">
        <v>1</v>
      </c>
      <c r="F1550">
        <v>0</v>
      </c>
      <c r="G1550">
        <v>0</v>
      </c>
    </row>
    <row r="1551" spans="1:7" x14ac:dyDescent="0.25">
      <c r="A1551" t="s">
        <v>44</v>
      </c>
      <c r="B1551" t="s">
        <v>14</v>
      </c>
      <c r="C1551">
        <v>1</v>
      </c>
      <c r="D1551">
        <v>1</v>
      </c>
      <c r="E1551">
        <v>1</v>
      </c>
      <c r="F1551">
        <v>0</v>
      </c>
      <c r="G1551">
        <v>0</v>
      </c>
    </row>
    <row r="1552" spans="1:7" x14ac:dyDescent="0.25">
      <c r="A1552" t="s">
        <v>167</v>
      </c>
      <c r="B1552" t="s">
        <v>6</v>
      </c>
      <c r="C1552">
        <v>9</v>
      </c>
      <c r="D1552">
        <v>7</v>
      </c>
      <c r="E1552">
        <v>7</v>
      </c>
      <c r="F1552">
        <v>0</v>
      </c>
      <c r="G1552">
        <v>0</v>
      </c>
    </row>
    <row r="1553" spans="1:7" x14ac:dyDescent="0.25">
      <c r="A1553" t="s">
        <v>167</v>
      </c>
      <c r="B1553" t="s">
        <v>11</v>
      </c>
      <c r="C1553">
        <v>5</v>
      </c>
      <c r="D1553">
        <v>5</v>
      </c>
      <c r="E1553">
        <v>5</v>
      </c>
      <c r="F1553">
        <v>0</v>
      </c>
      <c r="G1553">
        <v>0</v>
      </c>
    </row>
    <row r="1554" spans="1:7" x14ac:dyDescent="0.25">
      <c r="A1554" t="s">
        <v>167</v>
      </c>
      <c r="B1554" t="s">
        <v>7</v>
      </c>
      <c r="C1554">
        <v>2</v>
      </c>
      <c r="D1554">
        <v>2</v>
      </c>
      <c r="E1554">
        <v>2</v>
      </c>
      <c r="F1554">
        <v>0</v>
      </c>
      <c r="G1554">
        <v>0</v>
      </c>
    </row>
    <row r="1555" spans="1:7" x14ac:dyDescent="0.25">
      <c r="A1555" t="s">
        <v>167</v>
      </c>
      <c r="B1555" t="s">
        <v>1</v>
      </c>
      <c r="C1555">
        <v>1</v>
      </c>
      <c r="D1555">
        <v>1</v>
      </c>
      <c r="E1555">
        <v>0</v>
      </c>
      <c r="F1555">
        <v>1</v>
      </c>
      <c r="G1555">
        <v>0</v>
      </c>
    </row>
    <row r="1556" spans="1:7" x14ac:dyDescent="0.25">
      <c r="A1556" t="s">
        <v>167</v>
      </c>
      <c r="B1556" t="s">
        <v>179</v>
      </c>
      <c r="C1556">
        <v>1</v>
      </c>
      <c r="D1556">
        <v>1</v>
      </c>
      <c r="E1556">
        <v>0</v>
      </c>
      <c r="F1556">
        <v>1</v>
      </c>
      <c r="G1556">
        <v>0</v>
      </c>
    </row>
    <row r="1557" spans="1:7" x14ac:dyDescent="0.25">
      <c r="A1557" t="s">
        <v>167</v>
      </c>
      <c r="B1557" t="s">
        <v>147</v>
      </c>
      <c r="C1557">
        <v>1</v>
      </c>
      <c r="D1557">
        <v>1</v>
      </c>
      <c r="E1557">
        <v>1</v>
      </c>
      <c r="F1557">
        <v>0</v>
      </c>
      <c r="G1557">
        <v>0</v>
      </c>
    </row>
    <row r="1558" spans="1:7" x14ac:dyDescent="0.25">
      <c r="A1558" t="s">
        <v>167</v>
      </c>
      <c r="B1558" t="s">
        <v>2</v>
      </c>
      <c r="C1558">
        <v>2</v>
      </c>
      <c r="D1558">
        <v>2</v>
      </c>
      <c r="E1558">
        <v>1</v>
      </c>
      <c r="F1558">
        <v>1</v>
      </c>
      <c r="G1558">
        <v>0</v>
      </c>
    </row>
    <row r="1559" spans="1:7" x14ac:dyDescent="0.25">
      <c r="A1559" t="s">
        <v>167</v>
      </c>
      <c r="B1559" t="s">
        <v>15</v>
      </c>
      <c r="C1559">
        <v>11</v>
      </c>
      <c r="D1559">
        <v>10</v>
      </c>
      <c r="E1559">
        <v>9</v>
      </c>
      <c r="F1559">
        <v>1</v>
      </c>
      <c r="G1559">
        <v>0</v>
      </c>
    </row>
    <row r="1560" spans="1:7" x14ac:dyDescent="0.25">
      <c r="A1560" t="s">
        <v>167</v>
      </c>
      <c r="B1560" t="s">
        <v>182</v>
      </c>
      <c r="C1560">
        <v>4</v>
      </c>
      <c r="D1560">
        <v>4</v>
      </c>
      <c r="E1560">
        <v>4</v>
      </c>
      <c r="F1560">
        <v>0</v>
      </c>
      <c r="G1560">
        <v>0</v>
      </c>
    </row>
    <row r="1561" spans="1:7" x14ac:dyDescent="0.25">
      <c r="A1561" t="s">
        <v>167</v>
      </c>
      <c r="B1561" t="s">
        <v>12</v>
      </c>
      <c r="C1561">
        <v>3</v>
      </c>
      <c r="D1561">
        <v>2</v>
      </c>
      <c r="E1561">
        <v>2</v>
      </c>
      <c r="F1561">
        <v>0</v>
      </c>
      <c r="G1561">
        <v>0</v>
      </c>
    </row>
    <row r="1562" spans="1:7" x14ac:dyDescent="0.25">
      <c r="A1562" t="s">
        <v>167</v>
      </c>
      <c r="B1562" t="s">
        <v>3</v>
      </c>
      <c r="C1562">
        <v>2</v>
      </c>
      <c r="D1562">
        <v>1</v>
      </c>
      <c r="E1562">
        <v>0</v>
      </c>
      <c r="F1562">
        <v>1</v>
      </c>
      <c r="G1562">
        <v>0</v>
      </c>
    </row>
    <row r="1563" spans="1:7" x14ac:dyDescent="0.25">
      <c r="A1563" t="s">
        <v>167</v>
      </c>
      <c r="B1563" t="s">
        <v>10</v>
      </c>
      <c r="C1563">
        <v>2</v>
      </c>
      <c r="D1563">
        <v>2</v>
      </c>
      <c r="E1563">
        <v>2</v>
      </c>
      <c r="F1563">
        <v>0</v>
      </c>
      <c r="G1563">
        <v>0</v>
      </c>
    </row>
    <row r="1564" spans="1:7" x14ac:dyDescent="0.25">
      <c r="A1564" t="s">
        <v>167</v>
      </c>
      <c r="B1564" t="s">
        <v>13</v>
      </c>
      <c r="C1564">
        <v>1</v>
      </c>
      <c r="D1564">
        <v>1</v>
      </c>
      <c r="E1564">
        <v>1</v>
      </c>
      <c r="F1564">
        <v>0</v>
      </c>
      <c r="G1564">
        <v>0</v>
      </c>
    </row>
    <row r="1565" spans="1:7" x14ac:dyDescent="0.25">
      <c r="A1565" t="s">
        <v>122</v>
      </c>
      <c r="B1565" t="s">
        <v>3</v>
      </c>
      <c r="C1565">
        <v>5</v>
      </c>
      <c r="D1565">
        <v>1</v>
      </c>
      <c r="E1565">
        <v>1</v>
      </c>
      <c r="F1565">
        <v>0</v>
      </c>
      <c r="G1565">
        <v>0</v>
      </c>
    </row>
    <row r="1566" spans="1:7" x14ac:dyDescent="0.25">
      <c r="A1566" t="s">
        <v>122</v>
      </c>
      <c r="B1566" t="s">
        <v>6</v>
      </c>
      <c r="C1566">
        <v>1</v>
      </c>
      <c r="D1566">
        <v>1</v>
      </c>
      <c r="E1566">
        <v>0</v>
      </c>
      <c r="F1566">
        <v>1</v>
      </c>
      <c r="G1566">
        <v>0</v>
      </c>
    </row>
    <row r="1567" spans="1:7" x14ac:dyDescent="0.25">
      <c r="A1567" t="s">
        <v>122</v>
      </c>
      <c r="B1567" t="s">
        <v>2</v>
      </c>
      <c r="C1567">
        <v>1</v>
      </c>
      <c r="D1567">
        <v>0</v>
      </c>
      <c r="E1567">
        <v>0</v>
      </c>
      <c r="F1567">
        <v>0</v>
      </c>
      <c r="G1567">
        <v>0</v>
      </c>
    </row>
    <row r="1568" spans="1:7" x14ac:dyDescent="0.25">
      <c r="A1568" t="s">
        <v>122</v>
      </c>
      <c r="B1568" t="s">
        <v>5</v>
      </c>
      <c r="C1568">
        <v>3</v>
      </c>
      <c r="D1568">
        <v>2</v>
      </c>
      <c r="E1568">
        <v>2</v>
      </c>
      <c r="F1568">
        <v>0</v>
      </c>
      <c r="G1568">
        <v>0</v>
      </c>
    </row>
    <row r="1569" spans="1:7" x14ac:dyDescent="0.25">
      <c r="A1569" t="s">
        <v>122</v>
      </c>
      <c r="B1569" t="s">
        <v>15</v>
      </c>
      <c r="C1569">
        <v>1</v>
      </c>
      <c r="D1569">
        <v>1</v>
      </c>
      <c r="E1569">
        <v>1</v>
      </c>
      <c r="F1569">
        <v>0</v>
      </c>
      <c r="G1569">
        <v>0</v>
      </c>
    </row>
    <row r="1570" spans="1:7" x14ac:dyDescent="0.25">
      <c r="A1570" t="s">
        <v>122</v>
      </c>
      <c r="B1570" t="s">
        <v>149</v>
      </c>
      <c r="C1570">
        <v>1</v>
      </c>
      <c r="D1570">
        <v>1</v>
      </c>
      <c r="E1570">
        <v>1</v>
      </c>
      <c r="F1570">
        <v>0</v>
      </c>
      <c r="G1570">
        <v>0</v>
      </c>
    </row>
    <row r="1571" spans="1:7" x14ac:dyDescent="0.25">
      <c r="A1571" t="s">
        <v>122</v>
      </c>
      <c r="B1571" t="s">
        <v>13</v>
      </c>
      <c r="C1571">
        <v>4</v>
      </c>
      <c r="D1571">
        <v>3</v>
      </c>
      <c r="E1571">
        <v>3</v>
      </c>
      <c r="F1571">
        <v>0</v>
      </c>
      <c r="G1571">
        <v>0</v>
      </c>
    </row>
    <row r="1572" spans="1:7" x14ac:dyDescent="0.25">
      <c r="A1572" t="s">
        <v>160</v>
      </c>
      <c r="B1572" t="s">
        <v>11</v>
      </c>
      <c r="C1572">
        <v>1</v>
      </c>
      <c r="D1572">
        <v>1</v>
      </c>
      <c r="E1572">
        <v>1</v>
      </c>
      <c r="F1572">
        <v>0</v>
      </c>
      <c r="G1572">
        <v>0</v>
      </c>
    </row>
    <row r="1573" spans="1:7" x14ac:dyDescent="0.25">
      <c r="A1573" t="s">
        <v>160</v>
      </c>
      <c r="B1573" t="s">
        <v>3</v>
      </c>
      <c r="C1573">
        <v>7</v>
      </c>
      <c r="D1573">
        <v>2</v>
      </c>
      <c r="E1573">
        <v>2</v>
      </c>
      <c r="F1573">
        <v>0</v>
      </c>
      <c r="G1573">
        <v>0</v>
      </c>
    </row>
    <row r="1574" spans="1:7" x14ac:dyDescent="0.25">
      <c r="A1574" t="s">
        <v>160</v>
      </c>
      <c r="B1574" t="s">
        <v>5</v>
      </c>
      <c r="C1574">
        <v>1</v>
      </c>
      <c r="D1574">
        <v>1</v>
      </c>
      <c r="E1574">
        <v>1</v>
      </c>
      <c r="F1574">
        <v>0</v>
      </c>
      <c r="G1574">
        <v>0</v>
      </c>
    </row>
    <row r="1575" spans="1:7" x14ac:dyDescent="0.25">
      <c r="A1575" t="s">
        <v>160</v>
      </c>
      <c r="B1575" t="s">
        <v>15</v>
      </c>
      <c r="C1575">
        <v>1</v>
      </c>
      <c r="D1575">
        <v>1</v>
      </c>
      <c r="E1575">
        <v>1</v>
      </c>
      <c r="F1575">
        <v>0</v>
      </c>
      <c r="G1575">
        <v>0</v>
      </c>
    </row>
    <row r="1576" spans="1:7" x14ac:dyDescent="0.25">
      <c r="A1576" t="s">
        <v>160</v>
      </c>
      <c r="B1576" t="s">
        <v>7</v>
      </c>
      <c r="C1576">
        <v>1</v>
      </c>
      <c r="D1576">
        <v>1</v>
      </c>
      <c r="E1576">
        <v>1</v>
      </c>
      <c r="F1576">
        <v>0</v>
      </c>
      <c r="G1576">
        <v>0</v>
      </c>
    </row>
    <row r="1577" spans="1:7" x14ac:dyDescent="0.25">
      <c r="A1577" t="s">
        <v>160</v>
      </c>
      <c r="B1577" t="s">
        <v>6</v>
      </c>
      <c r="C1577">
        <v>5</v>
      </c>
      <c r="D1577">
        <v>5</v>
      </c>
      <c r="E1577">
        <v>5</v>
      </c>
      <c r="F1577">
        <v>0</v>
      </c>
      <c r="G1577">
        <v>0</v>
      </c>
    </row>
    <row r="1578" spans="1:7" x14ac:dyDescent="0.25">
      <c r="A1578" t="s">
        <v>160</v>
      </c>
      <c r="B1578" t="s">
        <v>13</v>
      </c>
      <c r="C1578">
        <v>1</v>
      </c>
      <c r="D1578">
        <v>1</v>
      </c>
      <c r="E1578">
        <v>1</v>
      </c>
      <c r="F1578">
        <v>0</v>
      </c>
      <c r="G1578">
        <v>0</v>
      </c>
    </row>
    <row r="1579" spans="1:7" x14ac:dyDescent="0.25">
      <c r="A1579" t="s">
        <v>141</v>
      </c>
      <c r="B1579" t="s">
        <v>8</v>
      </c>
      <c r="C1579">
        <v>1</v>
      </c>
      <c r="D1579">
        <v>1</v>
      </c>
      <c r="E1579">
        <v>1</v>
      </c>
      <c r="F1579">
        <v>0</v>
      </c>
      <c r="G1579">
        <v>0</v>
      </c>
    </row>
    <row r="1580" spans="1:7" x14ac:dyDescent="0.25">
      <c r="A1580" t="s">
        <v>141</v>
      </c>
      <c r="B1580" t="s">
        <v>1</v>
      </c>
      <c r="C1580">
        <v>1</v>
      </c>
      <c r="D1580">
        <v>0</v>
      </c>
      <c r="E1580">
        <v>0</v>
      </c>
      <c r="F1580">
        <v>0</v>
      </c>
      <c r="G1580">
        <v>0</v>
      </c>
    </row>
    <row r="1581" spans="1:7" x14ac:dyDescent="0.25">
      <c r="A1581" t="s">
        <v>141</v>
      </c>
      <c r="B1581" t="s">
        <v>5</v>
      </c>
      <c r="C1581">
        <v>1</v>
      </c>
      <c r="D1581">
        <v>1</v>
      </c>
      <c r="E1581">
        <v>1</v>
      </c>
      <c r="F1581">
        <v>0</v>
      </c>
      <c r="G1581">
        <v>0</v>
      </c>
    </row>
    <row r="1582" spans="1:7" x14ac:dyDescent="0.25">
      <c r="A1582" t="s">
        <v>141</v>
      </c>
      <c r="B1582" t="s">
        <v>147</v>
      </c>
      <c r="C1582">
        <v>1</v>
      </c>
      <c r="D1582">
        <v>0</v>
      </c>
      <c r="E1582">
        <v>0</v>
      </c>
      <c r="F1582">
        <v>0</v>
      </c>
      <c r="G1582">
        <v>0</v>
      </c>
    </row>
    <row r="1583" spans="1:7" x14ac:dyDescent="0.25">
      <c r="A1583" t="s">
        <v>141</v>
      </c>
      <c r="B1583" t="s">
        <v>3</v>
      </c>
      <c r="C1583">
        <v>1</v>
      </c>
      <c r="D1583">
        <v>1</v>
      </c>
      <c r="E1583">
        <v>0</v>
      </c>
      <c r="F1583">
        <v>1</v>
      </c>
      <c r="G1583">
        <v>0</v>
      </c>
    </row>
    <row r="1584" spans="1:7" x14ac:dyDescent="0.25">
      <c r="A1584" t="s">
        <v>45</v>
      </c>
      <c r="B1584" t="s">
        <v>5</v>
      </c>
      <c r="C1584">
        <v>8</v>
      </c>
      <c r="D1584">
        <v>6</v>
      </c>
      <c r="E1584">
        <v>4</v>
      </c>
      <c r="F1584">
        <v>2</v>
      </c>
      <c r="G1584">
        <v>0</v>
      </c>
    </row>
    <row r="1585" spans="1:7" x14ac:dyDescent="0.25">
      <c r="A1585" t="s">
        <v>45</v>
      </c>
      <c r="B1585" t="s">
        <v>8</v>
      </c>
      <c r="C1585">
        <v>1</v>
      </c>
      <c r="D1585">
        <v>1</v>
      </c>
      <c r="E1585">
        <v>1</v>
      </c>
      <c r="F1585">
        <v>0</v>
      </c>
      <c r="G1585">
        <v>0</v>
      </c>
    </row>
    <row r="1586" spans="1:7" x14ac:dyDescent="0.25">
      <c r="A1586" t="s">
        <v>45</v>
      </c>
      <c r="B1586" t="s">
        <v>6</v>
      </c>
      <c r="C1586">
        <v>2</v>
      </c>
      <c r="D1586">
        <v>2</v>
      </c>
      <c r="E1586">
        <v>0</v>
      </c>
      <c r="F1586">
        <v>2</v>
      </c>
      <c r="G1586">
        <v>0</v>
      </c>
    </row>
    <row r="1587" spans="1:7" x14ac:dyDescent="0.25">
      <c r="A1587" t="s">
        <v>45</v>
      </c>
      <c r="B1587" t="s">
        <v>2</v>
      </c>
      <c r="C1587">
        <v>1</v>
      </c>
      <c r="D1587">
        <v>0</v>
      </c>
      <c r="E1587">
        <v>0</v>
      </c>
      <c r="F1587">
        <v>0</v>
      </c>
      <c r="G1587">
        <v>0</v>
      </c>
    </row>
    <row r="1588" spans="1:7" x14ac:dyDescent="0.25">
      <c r="A1588" t="s">
        <v>45</v>
      </c>
      <c r="B1588" t="s">
        <v>11</v>
      </c>
      <c r="C1588">
        <v>1</v>
      </c>
      <c r="D1588">
        <v>1</v>
      </c>
      <c r="E1588">
        <v>1</v>
      </c>
      <c r="F1588">
        <v>0</v>
      </c>
      <c r="G1588">
        <v>0</v>
      </c>
    </row>
    <row r="1589" spans="1:7" x14ac:dyDescent="0.25">
      <c r="A1589" t="s">
        <v>45</v>
      </c>
      <c r="B1589" t="s">
        <v>15</v>
      </c>
      <c r="C1589">
        <v>1</v>
      </c>
      <c r="D1589">
        <v>1</v>
      </c>
      <c r="E1589">
        <v>1</v>
      </c>
      <c r="F1589">
        <v>0</v>
      </c>
      <c r="G1589">
        <v>0</v>
      </c>
    </row>
    <row r="1590" spans="1:7" x14ac:dyDescent="0.25">
      <c r="A1590" t="s">
        <v>45</v>
      </c>
      <c r="B1590" t="s">
        <v>14</v>
      </c>
      <c r="C1590">
        <v>2</v>
      </c>
      <c r="D1590">
        <v>2</v>
      </c>
      <c r="E1590">
        <v>2</v>
      </c>
      <c r="F1590">
        <v>0</v>
      </c>
      <c r="G1590">
        <v>0</v>
      </c>
    </row>
    <row r="1591" spans="1:7" x14ac:dyDescent="0.25">
      <c r="A1591" t="s">
        <v>45</v>
      </c>
      <c r="B1591" t="s">
        <v>3</v>
      </c>
      <c r="C1591">
        <v>4</v>
      </c>
      <c r="D1591">
        <v>2</v>
      </c>
      <c r="E1591">
        <v>0</v>
      </c>
      <c r="F1591">
        <v>2</v>
      </c>
      <c r="G1591">
        <v>0</v>
      </c>
    </row>
    <row r="1592" spans="1:7" x14ac:dyDescent="0.25">
      <c r="A1592" t="s">
        <v>45</v>
      </c>
      <c r="B1592" t="s">
        <v>149</v>
      </c>
      <c r="C1592">
        <v>3</v>
      </c>
      <c r="D1592">
        <v>3</v>
      </c>
      <c r="E1592">
        <v>2</v>
      </c>
      <c r="F1592">
        <v>1</v>
      </c>
      <c r="G1592">
        <v>0</v>
      </c>
    </row>
    <row r="1593" spans="1:7" x14ac:dyDescent="0.25">
      <c r="A1593" t="s">
        <v>45</v>
      </c>
      <c r="B1593" t="s">
        <v>13</v>
      </c>
      <c r="C1593">
        <v>7</v>
      </c>
      <c r="D1593">
        <v>7</v>
      </c>
      <c r="E1593">
        <v>6</v>
      </c>
      <c r="F1593">
        <v>1</v>
      </c>
      <c r="G1593">
        <v>0</v>
      </c>
    </row>
    <row r="1594" spans="1:7" x14ac:dyDescent="0.25">
      <c r="A1594" t="s">
        <v>123</v>
      </c>
      <c r="B1594" t="s">
        <v>182</v>
      </c>
      <c r="C1594">
        <v>1</v>
      </c>
      <c r="D1594">
        <v>1</v>
      </c>
      <c r="E1594">
        <v>1</v>
      </c>
      <c r="F1594">
        <v>0</v>
      </c>
      <c r="G1594">
        <v>0</v>
      </c>
    </row>
    <row r="1595" spans="1:7" x14ac:dyDescent="0.25">
      <c r="A1595" t="s">
        <v>123</v>
      </c>
      <c r="B1595" t="s">
        <v>5</v>
      </c>
      <c r="C1595">
        <v>1</v>
      </c>
      <c r="D1595">
        <v>1</v>
      </c>
      <c r="E1595">
        <v>1</v>
      </c>
      <c r="F1595">
        <v>0</v>
      </c>
      <c r="G1595">
        <v>0</v>
      </c>
    </row>
    <row r="1596" spans="1:7" x14ac:dyDescent="0.25">
      <c r="A1596" t="s">
        <v>123</v>
      </c>
      <c r="B1596" t="s">
        <v>181</v>
      </c>
      <c r="C1596">
        <v>1</v>
      </c>
      <c r="D1596">
        <v>0</v>
      </c>
      <c r="E1596">
        <v>0</v>
      </c>
      <c r="F1596">
        <v>0</v>
      </c>
      <c r="G1596">
        <v>0</v>
      </c>
    </row>
    <row r="1597" spans="1:7" x14ac:dyDescent="0.25">
      <c r="A1597" t="s">
        <v>123</v>
      </c>
      <c r="B1597" t="s">
        <v>6</v>
      </c>
      <c r="C1597">
        <v>2</v>
      </c>
      <c r="D1597">
        <v>2</v>
      </c>
      <c r="E1597">
        <v>2</v>
      </c>
      <c r="F1597">
        <v>0</v>
      </c>
      <c r="G1597">
        <v>0</v>
      </c>
    </row>
    <row r="1598" spans="1:7" x14ac:dyDescent="0.25">
      <c r="A1598" t="s">
        <v>123</v>
      </c>
      <c r="B1598" t="s">
        <v>2</v>
      </c>
      <c r="C1598">
        <v>4</v>
      </c>
      <c r="D1598">
        <v>3</v>
      </c>
      <c r="E1598">
        <v>3</v>
      </c>
      <c r="F1598">
        <v>0</v>
      </c>
      <c r="G1598">
        <v>0</v>
      </c>
    </row>
    <row r="1599" spans="1:7" x14ac:dyDescent="0.25">
      <c r="A1599" t="s">
        <v>123</v>
      </c>
      <c r="B1599" t="s">
        <v>14</v>
      </c>
      <c r="C1599">
        <v>1</v>
      </c>
      <c r="D1599">
        <v>1</v>
      </c>
      <c r="E1599">
        <v>1</v>
      </c>
      <c r="F1599">
        <v>0</v>
      </c>
      <c r="G1599">
        <v>0</v>
      </c>
    </row>
    <row r="1600" spans="1:7" x14ac:dyDescent="0.25">
      <c r="A1600" t="s">
        <v>123</v>
      </c>
      <c r="B1600" t="s">
        <v>15</v>
      </c>
      <c r="C1600">
        <v>3</v>
      </c>
      <c r="D1600">
        <v>1</v>
      </c>
      <c r="E1600">
        <v>1</v>
      </c>
      <c r="F1600">
        <v>0</v>
      </c>
      <c r="G1600">
        <v>0</v>
      </c>
    </row>
    <row r="1601" spans="1:7" x14ac:dyDescent="0.25">
      <c r="A1601" t="s">
        <v>123</v>
      </c>
      <c r="B1601" t="s">
        <v>3</v>
      </c>
      <c r="C1601">
        <v>8</v>
      </c>
      <c r="D1601">
        <v>5</v>
      </c>
      <c r="E1601">
        <v>4</v>
      </c>
      <c r="F1601">
        <v>1</v>
      </c>
      <c r="G1601">
        <v>0</v>
      </c>
    </row>
    <row r="1602" spans="1:7" x14ac:dyDescent="0.25">
      <c r="A1602" t="s">
        <v>123</v>
      </c>
      <c r="B1602" t="s">
        <v>13</v>
      </c>
      <c r="C1602">
        <v>1</v>
      </c>
      <c r="D1602">
        <v>1</v>
      </c>
      <c r="E1602">
        <v>1</v>
      </c>
      <c r="F1602">
        <v>0</v>
      </c>
      <c r="G1602">
        <v>0</v>
      </c>
    </row>
    <row r="1603" spans="1:7" x14ac:dyDescent="0.25">
      <c r="A1603" t="s">
        <v>142</v>
      </c>
      <c r="B1603" t="s">
        <v>12</v>
      </c>
      <c r="C1603">
        <v>1</v>
      </c>
      <c r="D1603">
        <v>0</v>
      </c>
      <c r="E1603">
        <v>0</v>
      </c>
      <c r="F1603">
        <v>0</v>
      </c>
      <c r="G1603">
        <v>0</v>
      </c>
    </row>
    <row r="1604" spans="1:7" x14ac:dyDescent="0.25">
      <c r="A1604" t="s">
        <v>142</v>
      </c>
      <c r="B1604" t="s">
        <v>5</v>
      </c>
      <c r="C1604">
        <v>1</v>
      </c>
      <c r="D1604">
        <v>1</v>
      </c>
      <c r="E1604">
        <v>1</v>
      </c>
      <c r="F1604">
        <v>0</v>
      </c>
      <c r="G1604">
        <v>0</v>
      </c>
    </row>
    <row r="1605" spans="1:7" x14ac:dyDescent="0.25">
      <c r="A1605" t="s">
        <v>142</v>
      </c>
      <c r="B1605" t="s">
        <v>2</v>
      </c>
      <c r="C1605">
        <v>1</v>
      </c>
      <c r="D1605">
        <v>1</v>
      </c>
      <c r="E1605">
        <v>1</v>
      </c>
      <c r="F1605">
        <v>0</v>
      </c>
      <c r="G1605">
        <v>0</v>
      </c>
    </row>
    <row r="1606" spans="1:7" x14ac:dyDescent="0.25">
      <c r="A1606" t="s">
        <v>124</v>
      </c>
      <c r="B1606" t="s">
        <v>6</v>
      </c>
      <c r="C1606">
        <v>4</v>
      </c>
      <c r="D1606">
        <v>3</v>
      </c>
      <c r="E1606">
        <v>2</v>
      </c>
      <c r="F1606">
        <v>1</v>
      </c>
      <c r="G1606">
        <v>0</v>
      </c>
    </row>
    <row r="1607" spans="1:7" x14ac:dyDescent="0.25">
      <c r="A1607" t="s">
        <v>124</v>
      </c>
      <c r="B1607" t="s">
        <v>5</v>
      </c>
      <c r="C1607">
        <v>10</v>
      </c>
      <c r="D1607">
        <v>9</v>
      </c>
      <c r="E1607">
        <v>7</v>
      </c>
      <c r="F1607">
        <v>2</v>
      </c>
      <c r="G1607">
        <v>0</v>
      </c>
    </row>
    <row r="1608" spans="1:7" x14ac:dyDescent="0.25">
      <c r="A1608" t="s">
        <v>124</v>
      </c>
      <c r="B1608" t="s">
        <v>12</v>
      </c>
      <c r="C1608">
        <v>1</v>
      </c>
      <c r="D1608">
        <v>1</v>
      </c>
      <c r="E1608">
        <v>1</v>
      </c>
      <c r="F1608">
        <v>0</v>
      </c>
      <c r="G1608">
        <v>0</v>
      </c>
    </row>
    <row r="1609" spans="1:7" x14ac:dyDescent="0.25">
      <c r="A1609" t="s">
        <v>124</v>
      </c>
      <c r="B1609" t="s">
        <v>182</v>
      </c>
      <c r="C1609">
        <v>1</v>
      </c>
      <c r="D1609">
        <v>1</v>
      </c>
      <c r="E1609">
        <v>1</v>
      </c>
      <c r="F1609">
        <v>0</v>
      </c>
      <c r="G1609">
        <v>0</v>
      </c>
    </row>
    <row r="1610" spans="1:7" x14ac:dyDescent="0.25">
      <c r="A1610" t="s">
        <v>124</v>
      </c>
      <c r="B1610" t="s">
        <v>146</v>
      </c>
      <c r="C1610">
        <v>1</v>
      </c>
      <c r="D1610">
        <v>1</v>
      </c>
      <c r="E1610">
        <v>1</v>
      </c>
      <c r="F1610">
        <v>0</v>
      </c>
      <c r="G1610">
        <v>0</v>
      </c>
    </row>
    <row r="1611" spans="1:7" x14ac:dyDescent="0.25">
      <c r="A1611" t="s">
        <v>124</v>
      </c>
      <c r="B1611" t="s">
        <v>13</v>
      </c>
      <c r="C1611">
        <v>1</v>
      </c>
      <c r="D1611">
        <v>1</v>
      </c>
      <c r="E1611">
        <v>1</v>
      </c>
      <c r="F1611">
        <v>0</v>
      </c>
      <c r="G1611">
        <v>0</v>
      </c>
    </row>
    <row r="1612" spans="1:7" x14ac:dyDescent="0.25">
      <c r="A1612" t="s">
        <v>124</v>
      </c>
      <c r="B1612" t="s">
        <v>14</v>
      </c>
      <c r="C1612">
        <v>4</v>
      </c>
      <c r="D1612">
        <v>3</v>
      </c>
      <c r="E1612">
        <v>2</v>
      </c>
      <c r="F1612">
        <v>1</v>
      </c>
      <c r="G1612">
        <v>0</v>
      </c>
    </row>
    <row r="1613" spans="1:7" x14ac:dyDescent="0.25">
      <c r="A1613" t="s">
        <v>124</v>
      </c>
      <c r="B1613" t="s">
        <v>3</v>
      </c>
      <c r="C1613">
        <v>6</v>
      </c>
      <c r="D1613">
        <v>4</v>
      </c>
      <c r="E1613">
        <v>2</v>
      </c>
      <c r="F1613">
        <v>2</v>
      </c>
      <c r="G1613">
        <v>0</v>
      </c>
    </row>
    <row r="1614" spans="1:7" x14ac:dyDescent="0.25">
      <c r="A1614" t="s">
        <v>124</v>
      </c>
      <c r="B1614" t="s">
        <v>11</v>
      </c>
      <c r="C1614">
        <v>1</v>
      </c>
      <c r="D1614">
        <v>1</v>
      </c>
      <c r="E1614">
        <v>1</v>
      </c>
      <c r="F1614">
        <v>0</v>
      </c>
      <c r="G1614">
        <v>0</v>
      </c>
    </row>
    <row r="1615" spans="1:7" x14ac:dyDescent="0.25">
      <c r="A1615" t="s">
        <v>124</v>
      </c>
      <c r="B1615" t="s">
        <v>15</v>
      </c>
      <c r="C1615">
        <v>4</v>
      </c>
      <c r="D1615">
        <v>3</v>
      </c>
      <c r="E1615">
        <v>3</v>
      </c>
      <c r="F1615">
        <v>0</v>
      </c>
      <c r="G1615">
        <v>0</v>
      </c>
    </row>
    <row r="1616" spans="1:7" x14ac:dyDescent="0.25">
      <c r="A1616" t="s">
        <v>125</v>
      </c>
      <c r="B1616" t="s">
        <v>7</v>
      </c>
      <c r="C1616">
        <v>1</v>
      </c>
      <c r="D1616">
        <v>1</v>
      </c>
      <c r="E1616">
        <v>1</v>
      </c>
      <c r="F1616">
        <v>0</v>
      </c>
      <c r="G1616">
        <v>0</v>
      </c>
    </row>
    <row r="1617" spans="1:7" x14ac:dyDescent="0.25">
      <c r="A1617" t="s">
        <v>125</v>
      </c>
      <c r="B1617" t="s">
        <v>182</v>
      </c>
      <c r="C1617">
        <v>2</v>
      </c>
      <c r="D1617">
        <v>2</v>
      </c>
      <c r="E1617">
        <v>2</v>
      </c>
      <c r="F1617">
        <v>0</v>
      </c>
      <c r="G1617">
        <v>0</v>
      </c>
    </row>
    <row r="1618" spans="1:7" x14ac:dyDescent="0.25">
      <c r="A1618" t="s">
        <v>125</v>
      </c>
      <c r="B1618" t="s">
        <v>3</v>
      </c>
      <c r="C1618">
        <v>7</v>
      </c>
      <c r="D1618">
        <v>5</v>
      </c>
      <c r="E1618">
        <v>4</v>
      </c>
      <c r="F1618">
        <v>1</v>
      </c>
      <c r="G1618">
        <v>0</v>
      </c>
    </row>
    <row r="1619" spans="1:7" x14ac:dyDescent="0.25">
      <c r="A1619" t="s">
        <v>125</v>
      </c>
      <c r="B1619" t="s">
        <v>10</v>
      </c>
      <c r="C1619">
        <v>6</v>
      </c>
      <c r="D1619">
        <v>1</v>
      </c>
      <c r="E1619">
        <v>1</v>
      </c>
      <c r="F1619">
        <v>0</v>
      </c>
      <c r="G1619">
        <v>0</v>
      </c>
    </row>
    <row r="1620" spans="1:7" x14ac:dyDescent="0.25">
      <c r="A1620" t="s">
        <v>125</v>
      </c>
      <c r="B1620" t="s">
        <v>146</v>
      </c>
      <c r="C1620">
        <v>2</v>
      </c>
      <c r="D1620">
        <v>2</v>
      </c>
      <c r="E1620">
        <v>2</v>
      </c>
      <c r="F1620">
        <v>0</v>
      </c>
      <c r="G1620">
        <v>0</v>
      </c>
    </row>
    <row r="1621" spans="1:7" x14ac:dyDescent="0.25">
      <c r="A1621" t="s">
        <v>125</v>
      </c>
      <c r="B1621" t="s">
        <v>5</v>
      </c>
      <c r="C1621">
        <v>4</v>
      </c>
      <c r="D1621">
        <v>4</v>
      </c>
      <c r="E1621">
        <v>3</v>
      </c>
      <c r="F1621">
        <v>1</v>
      </c>
      <c r="G1621">
        <v>0</v>
      </c>
    </row>
    <row r="1622" spans="1:7" x14ac:dyDescent="0.25">
      <c r="A1622" t="s">
        <v>125</v>
      </c>
      <c r="B1622" t="s">
        <v>13</v>
      </c>
      <c r="C1622">
        <v>1</v>
      </c>
      <c r="D1622">
        <v>1</v>
      </c>
      <c r="E1622">
        <v>1</v>
      </c>
      <c r="F1622">
        <v>0</v>
      </c>
      <c r="G1622">
        <v>0</v>
      </c>
    </row>
    <row r="1623" spans="1:7" x14ac:dyDescent="0.25">
      <c r="A1623" t="s">
        <v>125</v>
      </c>
      <c r="B1623" t="s">
        <v>15</v>
      </c>
      <c r="C1623">
        <v>1</v>
      </c>
      <c r="D1623">
        <v>0</v>
      </c>
      <c r="E1623">
        <v>0</v>
      </c>
      <c r="F1623">
        <v>0</v>
      </c>
      <c r="G1623">
        <v>0</v>
      </c>
    </row>
    <row r="1624" spans="1:7" x14ac:dyDescent="0.25">
      <c r="A1624" t="s">
        <v>125</v>
      </c>
      <c r="B1624" t="s">
        <v>2</v>
      </c>
      <c r="C1624">
        <v>6</v>
      </c>
      <c r="D1624">
        <v>6</v>
      </c>
      <c r="E1624">
        <v>4</v>
      </c>
      <c r="F1624">
        <v>2</v>
      </c>
      <c r="G1624">
        <v>0</v>
      </c>
    </row>
    <row r="1625" spans="1:7" x14ac:dyDescent="0.25">
      <c r="A1625" t="s">
        <v>189</v>
      </c>
      <c r="B1625" t="s">
        <v>7</v>
      </c>
      <c r="C1625">
        <v>1</v>
      </c>
      <c r="D1625">
        <v>1</v>
      </c>
      <c r="E1625">
        <v>1</v>
      </c>
      <c r="F1625">
        <v>0</v>
      </c>
      <c r="G1625">
        <v>0</v>
      </c>
    </row>
    <row r="1626" spans="1:7" x14ac:dyDescent="0.25">
      <c r="A1626" t="s">
        <v>126</v>
      </c>
      <c r="B1626" t="s">
        <v>4</v>
      </c>
      <c r="C1626">
        <v>1</v>
      </c>
      <c r="D1626">
        <v>1</v>
      </c>
      <c r="E1626">
        <v>0</v>
      </c>
      <c r="F1626">
        <v>1</v>
      </c>
      <c r="G1626">
        <v>0</v>
      </c>
    </row>
    <row r="1627" spans="1:7" x14ac:dyDescent="0.25">
      <c r="A1627" t="s">
        <v>126</v>
      </c>
      <c r="B1627" t="s">
        <v>2</v>
      </c>
      <c r="C1627">
        <v>6</v>
      </c>
      <c r="D1627">
        <v>2</v>
      </c>
      <c r="E1627">
        <v>0</v>
      </c>
      <c r="F1627">
        <v>2</v>
      </c>
      <c r="G1627">
        <v>0</v>
      </c>
    </row>
    <row r="1628" spans="1:7" x14ac:dyDescent="0.25">
      <c r="A1628" t="s">
        <v>126</v>
      </c>
      <c r="B1628" t="s">
        <v>12</v>
      </c>
      <c r="C1628">
        <v>3</v>
      </c>
      <c r="D1628">
        <v>3</v>
      </c>
      <c r="E1628">
        <v>3</v>
      </c>
      <c r="F1628">
        <v>0</v>
      </c>
      <c r="G1628">
        <v>0</v>
      </c>
    </row>
    <row r="1629" spans="1:7" x14ac:dyDescent="0.25">
      <c r="A1629" t="s">
        <v>126</v>
      </c>
      <c r="B1629" t="s">
        <v>146</v>
      </c>
      <c r="C1629">
        <v>9</v>
      </c>
      <c r="D1629">
        <v>6</v>
      </c>
      <c r="E1629">
        <v>5</v>
      </c>
      <c r="F1629">
        <v>1</v>
      </c>
      <c r="G1629">
        <v>0</v>
      </c>
    </row>
    <row r="1630" spans="1:7" x14ac:dyDescent="0.25">
      <c r="A1630" t="s">
        <v>126</v>
      </c>
      <c r="B1630" t="s">
        <v>8</v>
      </c>
      <c r="C1630">
        <v>2</v>
      </c>
      <c r="D1630">
        <v>2</v>
      </c>
      <c r="E1630">
        <v>2</v>
      </c>
      <c r="F1630">
        <v>0</v>
      </c>
      <c r="G1630">
        <v>0</v>
      </c>
    </row>
    <row r="1631" spans="1:7" x14ac:dyDescent="0.25">
      <c r="A1631" t="s">
        <v>126</v>
      </c>
      <c r="B1631" t="s">
        <v>10</v>
      </c>
      <c r="C1631">
        <v>1</v>
      </c>
      <c r="D1631">
        <v>1</v>
      </c>
      <c r="E1631">
        <v>0</v>
      </c>
      <c r="F1631">
        <v>1</v>
      </c>
      <c r="G1631">
        <v>0</v>
      </c>
    </row>
    <row r="1632" spans="1:7" x14ac:dyDescent="0.25">
      <c r="A1632" t="s">
        <v>126</v>
      </c>
      <c r="B1632" t="s">
        <v>1</v>
      </c>
      <c r="C1632">
        <v>3</v>
      </c>
      <c r="D1632">
        <v>2</v>
      </c>
      <c r="E1632">
        <v>2</v>
      </c>
      <c r="F1632">
        <v>0</v>
      </c>
      <c r="G1632">
        <v>0</v>
      </c>
    </row>
    <row r="1633" spans="1:7" x14ac:dyDescent="0.25">
      <c r="A1633" t="s">
        <v>126</v>
      </c>
      <c r="B1633" t="s">
        <v>14</v>
      </c>
      <c r="C1633">
        <v>1</v>
      </c>
      <c r="D1633">
        <v>1</v>
      </c>
      <c r="E1633">
        <v>1</v>
      </c>
      <c r="F1633">
        <v>0</v>
      </c>
      <c r="G1633">
        <v>0</v>
      </c>
    </row>
    <row r="1634" spans="1:7" x14ac:dyDescent="0.25">
      <c r="A1634" t="s">
        <v>126</v>
      </c>
      <c r="B1634" t="s">
        <v>147</v>
      </c>
      <c r="C1634">
        <v>7</v>
      </c>
      <c r="D1634">
        <v>3</v>
      </c>
      <c r="E1634">
        <v>3</v>
      </c>
      <c r="F1634">
        <v>0</v>
      </c>
      <c r="G1634">
        <v>0</v>
      </c>
    </row>
    <row r="1635" spans="1:7" x14ac:dyDescent="0.25">
      <c r="A1635" t="s">
        <v>126</v>
      </c>
      <c r="B1635" t="s">
        <v>182</v>
      </c>
      <c r="C1635">
        <v>11</v>
      </c>
      <c r="D1635">
        <v>9</v>
      </c>
      <c r="E1635">
        <v>8</v>
      </c>
      <c r="F1635">
        <v>1</v>
      </c>
      <c r="G1635">
        <v>0</v>
      </c>
    </row>
    <row r="1636" spans="1:7" x14ac:dyDescent="0.25">
      <c r="A1636" t="s">
        <v>126</v>
      </c>
      <c r="B1636" t="s">
        <v>13</v>
      </c>
      <c r="C1636">
        <v>10</v>
      </c>
      <c r="D1636">
        <v>8</v>
      </c>
      <c r="E1636">
        <v>6</v>
      </c>
      <c r="F1636">
        <v>2</v>
      </c>
      <c r="G1636">
        <v>0</v>
      </c>
    </row>
    <row r="1637" spans="1:7" x14ac:dyDescent="0.25">
      <c r="A1637" t="s">
        <v>126</v>
      </c>
      <c r="B1637" t="s">
        <v>6</v>
      </c>
      <c r="C1637">
        <v>5</v>
      </c>
      <c r="D1637">
        <v>0</v>
      </c>
      <c r="E1637">
        <v>0</v>
      </c>
      <c r="F1637">
        <v>0</v>
      </c>
      <c r="G1637">
        <v>0</v>
      </c>
    </row>
    <row r="1638" spans="1:7" x14ac:dyDescent="0.25">
      <c r="A1638" t="s">
        <v>126</v>
      </c>
      <c r="B1638" t="s">
        <v>7</v>
      </c>
      <c r="C1638">
        <v>3</v>
      </c>
      <c r="D1638">
        <v>3</v>
      </c>
      <c r="E1638">
        <v>1</v>
      </c>
      <c r="F1638">
        <v>2</v>
      </c>
      <c r="G1638">
        <v>0</v>
      </c>
    </row>
    <row r="1639" spans="1:7" x14ac:dyDescent="0.25">
      <c r="A1639" t="s">
        <v>126</v>
      </c>
      <c r="B1639" t="s">
        <v>5</v>
      </c>
      <c r="C1639">
        <v>3</v>
      </c>
      <c r="D1639">
        <v>3</v>
      </c>
      <c r="E1639">
        <v>3</v>
      </c>
      <c r="F1639">
        <v>0</v>
      </c>
      <c r="G1639">
        <v>0</v>
      </c>
    </row>
    <row r="1640" spans="1:7" x14ac:dyDescent="0.25">
      <c r="A1640" t="s">
        <v>126</v>
      </c>
      <c r="B1640" t="s">
        <v>15</v>
      </c>
      <c r="C1640">
        <v>4</v>
      </c>
      <c r="D1640">
        <v>4</v>
      </c>
      <c r="E1640">
        <v>4</v>
      </c>
      <c r="F1640">
        <v>0</v>
      </c>
      <c r="G1640">
        <v>0</v>
      </c>
    </row>
    <row r="1641" spans="1:7" x14ac:dyDescent="0.25">
      <c r="A1641" t="s">
        <v>126</v>
      </c>
      <c r="B1641" t="s">
        <v>181</v>
      </c>
      <c r="C1641">
        <v>1</v>
      </c>
      <c r="D1641">
        <v>0</v>
      </c>
      <c r="E1641">
        <v>0</v>
      </c>
      <c r="F1641">
        <v>0</v>
      </c>
      <c r="G1641">
        <v>0</v>
      </c>
    </row>
    <row r="1642" spans="1:7" x14ac:dyDescent="0.25">
      <c r="A1642" t="s">
        <v>126</v>
      </c>
      <c r="B1642" t="s">
        <v>11</v>
      </c>
      <c r="C1642">
        <v>5</v>
      </c>
      <c r="D1642">
        <v>2</v>
      </c>
      <c r="E1642">
        <v>2</v>
      </c>
      <c r="F1642">
        <v>0</v>
      </c>
      <c r="G1642">
        <v>0</v>
      </c>
    </row>
    <row r="1643" spans="1:7" x14ac:dyDescent="0.25">
      <c r="A1643" t="s">
        <v>126</v>
      </c>
      <c r="B1643" t="s">
        <v>3</v>
      </c>
      <c r="C1643">
        <v>24</v>
      </c>
      <c r="D1643">
        <v>8</v>
      </c>
      <c r="E1643">
        <v>3</v>
      </c>
      <c r="F1643">
        <v>5</v>
      </c>
      <c r="G1643">
        <v>1</v>
      </c>
    </row>
    <row r="1644" spans="1:7" x14ac:dyDescent="0.25">
      <c r="A1644" t="s">
        <v>126</v>
      </c>
      <c r="B1644" t="s">
        <v>149</v>
      </c>
      <c r="C1644">
        <v>1</v>
      </c>
      <c r="D1644">
        <v>1</v>
      </c>
      <c r="E1644">
        <v>1</v>
      </c>
      <c r="F1644">
        <v>0</v>
      </c>
      <c r="G1644">
        <v>0</v>
      </c>
    </row>
    <row r="1645" spans="1:7" x14ac:dyDescent="0.25">
      <c r="A1645" t="s">
        <v>144</v>
      </c>
      <c r="B1645" t="s">
        <v>15</v>
      </c>
      <c r="C1645">
        <v>1</v>
      </c>
      <c r="D1645">
        <v>1</v>
      </c>
      <c r="E1645">
        <v>1</v>
      </c>
      <c r="F1645">
        <v>0</v>
      </c>
      <c r="G1645">
        <v>0</v>
      </c>
    </row>
    <row r="1646" spans="1:7" x14ac:dyDescent="0.25">
      <c r="A1646" t="s">
        <v>144</v>
      </c>
      <c r="B1646" t="s">
        <v>14</v>
      </c>
      <c r="C1646">
        <v>1</v>
      </c>
      <c r="D1646">
        <v>1</v>
      </c>
      <c r="E1646">
        <v>1</v>
      </c>
      <c r="F1646">
        <v>0</v>
      </c>
      <c r="G1646">
        <v>0</v>
      </c>
    </row>
    <row r="1647" spans="1:7" x14ac:dyDescent="0.25">
      <c r="A1647" t="s">
        <v>144</v>
      </c>
      <c r="B1647" t="s">
        <v>5</v>
      </c>
      <c r="C1647">
        <v>1</v>
      </c>
      <c r="D1647">
        <v>1</v>
      </c>
      <c r="E1647">
        <v>1</v>
      </c>
      <c r="F1647">
        <v>0</v>
      </c>
      <c r="G1647">
        <v>0</v>
      </c>
    </row>
    <row r="1648" spans="1:7" x14ac:dyDescent="0.25">
      <c r="A1648" t="s">
        <v>144</v>
      </c>
      <c r="B1648" t="s">
        <v>6</v>
      </c>
      <c r="C1648">
        <v>1</v>
      </c>
      <c r="D1648">
        <v>1</v>
      </c>
      <c r="E1648">
        <v>1</v>
      </c>
      <c r="F1648">
        <v>0</v>
      </c>
      <c r="G1648">
        <v>0</v>
      </c>
    </row>
    <row r="1649" spans="1:7" x14ac:dyDescent="0.25">
      <c r="A1649" t="s">
        <v>127</v>
      </c>
      <c r="B1649" t="s">
        <v>8</v>
      </c>
      <c r="C1649">
        <v>1</v>
      </c>
      <c r="D1649">
        <v>0</v>
      </c>
      <c r="E1649">
        <v>0</v>
      </c>
      <c r="F1649">
        <v>0</v>
      </c>
      <c r="G1649">
        <v>0</v>
      </c>
    </row>
    <row r="1650" spans="1:7" x14ac:dyDescent="0.25">
      <c r="A1650" t="s">
        <v>127</v>
      </c>
      <c r="B1650" t="s">
        <v>2</v>
      </c>
      <c r="C1650">
        <v>5</v>
      </c>
      <c r="D1650">
        <v>4</v>
      </c>
      <c r="E1650">
        <v>1</v>
      </c>
      <c r="F1650">
        <v>3</v>
      </c>
      <c r="G1650">
        <v>0</v>
      </c>
    </row>
    <row r="1651" spans="1:7" x14ac:dyDescent="0.25">
      <c r="A1651" t="s">
        <v>127</v>
      </c>
      <c r="B1651" t="s">
        <v>13</v>
      </c>
      <c r="C1651">
        <v>3</v>
      </c>
      <c r="D1651">
        <v>3</v>
      </c>
      <c r="E1651">
        <v>2</v>
      </c>
      <c r="F1651">
        <v>1</v>
      </c>
      <c r="G1651">
        <v>0</v>
      </c>
    </row>
    <row r="1652" spans="1:7" x14ac:dyDescent="0.25">
      <c r="A1652" t="s">
        <v>127</v>
      </c>
      <c r="B1652" t="s">
        <v>6</v>
      </c>
      <c r="C1652">
        <v>6</v>
      </c>
      <c r="D1652">
        <v>4</v>
      </c>
      <c r="E1652">
        <v>3</v>
      </c>
      <c r="F1652">
        <v>1</v>
      </c>
      <c r="G1652">
        <v>0</v>
      </c>
    </row>
    <row r="1653" spans="1:7" x14ac:dyDescent="0.25">
      <c r="A1653" t="s">
        <v>127</v>
      </c>
      <c r="B1653" t="s">
        <v>12</v>
      </c>
      <c r="C1653">
        <v>1</v>
      </c>
      <c r="D1653">
        <v>1</v>
      </c>
      <c r="E1653">
        <v>1</v>
      </c>
      <c r="F1653">
        <v>0</v>
      </c>
      <c r="G1653">
        <v>0</v>
      </c>
    </row>
    <row r="1654" spans="1:7" x14ac:dyDescent="0.25">
      <c r="A1654" t="s">
        <v>127</v>
      </c>
      <c r="B1654" t="s">
        <v>15</v>
      </c>
      <c r="C1654">
        <v>6</v>
      </c>
      <c r="D1654">
        <v>4</v>
      </c>
      <c r="E1654">
        <v>4</v>
      </c>
      <c r="F1654">
        <v>0</v>
      </c>
      <c r="G1654">
        <v>0</v>
      </c>
    </row>
    <row r="1655" spans="1:7" x14ac:dyDescent="0.25">
      <c r="A1655" t="s">
        <v>127</v>
      </c>
      <c r="B1655" t="s">
        <v>3</v>
      </c>
      <c r="C1655">
        <v>5</v>
      </c>
      <c r="D1655">
        <v>1</v>
      </c>
      <c r="E1655">
        <v>0</v>
      </c>
      <c r="F1655">
        <v>1</v>
      </c>
      <c r="G1655">
        <v>0</v>
      </c>
    </row>
    <row r="1656" spans="1:7" x14ac:dyDescent="0.25">
      <c r="A1656" t="s">
        <v>127</v>
      </c>
      <c r="B1656" t="s">
        <v>5</v>
      </c>
      <c r="C1656">
        <v>5</v>
      </c>
      <c r="D1656">
        <v>3</v>
      </c>
      <c r="E1656">
        <v>3</v>
      </c>
      <c r="F1656">
        <v>0</v>
      </c>
      <c r="G1656">
        <v>0</v>
      </c>
    </row>
    <row r="1657" spans="1:7" x14ac:dyDescent="0.25">
      <c r="A1657" t="s">
        <v>145</v>
      </c>
      <c r="C1657">
        <f>SUBTOTAL(109,Table_ExternalData_1[BrPodnetihPrijava])</f>
        <v>8286</v>
      </c>
      <c r="D1657">
        <f>SUBTOTAL(109,Table_ExternalData_1[BrResenihPrijava])</f>
        <v>5994</v>
      </c>
      <c r="E1657">
        <f>SUBTOTAL(109,Table_ExternalData_1[BrPozitivnoResenihPrijava])</f>
        <v>4378</v>
      </c>
      <c r="F1657">
        <f>SUBTOTAL(109,Table_ExternalData_1[BrNegativnoResenihPrijava])</f>
        <v>1616</v>
      </c>
      <c r="G1657">
        <f>SUBTOTAL(109,Table_ExternalData_1[BrObustavljenihPrijava])</f>
        <v>10</v>
      </c>
    </row>
    <row r="1658" spans="1:7" x14ac:dyDescent="0.25">
      <c r="C1658">
        <f>+SUM(C416:C1656)</f>
        <v>4330</v>
      </c>
      <c r="D1658">
        <f t="shared" ref="D1658:G1658" si="0">+SUM(D416:D1656)</f>
        <v>3296</v>
      </c>
      <c r="E1658">
        <f t="shared" si="0"/>
        <v>2471</v>
      </c>
      <c r="F1658">
        <f t="shared" si="0"/>
        <v>825</v>
      </c>
      <c r="G1658">
        <f t="shared" si="0"/>
        <v>8</v>
      </c>
    </row>
    <row r="1659" spans="1:7" x14ac:dyDescent="0.25">
      <c r="C1659">
        <f>+SUM(C2:C415)</f>
        <v>3956</v>
      </c>
      <c r="D1659">
        <f t="shared" ref="D1659:G1659" si="1">+SUM(D2:D415)</f>
        <v>2698</v>
      </c>
      <c r="E1659">
        <f t="shared" si="1"/>
        <v>1907</v>
      </c>
      <c r="F1659">
        <f t="shared" si="1"/>
        <v>791</v>
      </c>
      <c r="G1659">
        <f t="shared" si="1"/>
        <v>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Графички приказ</vt:lpstr>
      <vt:lpstr>Сумарни подаци</vt:lpstr>
      <vt:lpstr>Градови - сумарни подаци</vt:lpstr>
      <vt:lpstr>Градови - појединачни подаци</vt:lpstr>
      <vt:lpstr>Општине - сумарни подаци</vt:lpstr>
      <vt:lpstr>Општине - појединачни подаци</vt:lpstr>
      <vt:lpstr>Gradovi radna verzija</vt:lpstr>
      <vt:lpstr>Opštine radna verzija</vt:lpstr>
      <vt:lpstr>Радна верзија ukupno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Kostovska</dc:creator>
  <cp:lastModifiedBy>NALED17</cp:lastModifiedBy>
  <dcterms:created xsi:type="dcterms:W3CDTF">2016-04-14T15:02:36Z</dcterms:created>
  <dcterms:modified xsi:type="dcterms:W3CDTF">2017-03-10T16:29:38Z</dcterms:modified>
</cp:coreProperties>
</file>